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10" windowHeight="10275" activeTab="0"/>
  </bookViews>
  <sheets>
    <sheet name="Inhoudsopgave" sheetId="1" r:id="rId1"/>
    <sheet name="13.1" sheetId="2" r:id="rId2"/>
    <sheet name="13.2" sheetId="3" state="hidden" r:id="rId3"/>
    <sheet name="13.3" sheetId="4" state="hidden" r:id="rId4"/>
    <sheet name="13.4" sheetId="5" state="hidden" r:id="rId5"/>
    <sheet name="13.5" sheetId="6" state="hidden" r:id="rId6"/>
    <sheet name="13.6" sheetId="7" state="hidden" r:id="rId7"/>
    <sheet name="Blad1" sheetId="8" r:id="rId8"/>
  </sheets>
  <externalReferences>
    <externalReference r:id="rId11"/>
    <externalReference r:id="rId12"/>
  </externalReferences>
  <definedNames>
    <definedName name="_xlfn.IFERROR" hidden="1">#NAME?</definedName>
    <definedName name="_xlnm.Print_Titles" localSheetId="1">'13.1'!$2:$3</definedName>
    <definedName name="_xlnm.Print_Titles" localSheetId="2">'13.2'!$1:$3</definedName>
    <definedName name="_xlnm.Print_Titles" localSheetId="3">'13.3'!$1:$3</definedName>
    <definedName name="_xlnm.Print_Titles" localSheetId="4">'13.4'!$1:$3</definedName>
    <definedName name="_xlnm.Print_Titles" localSheetId="5">'13.5'!$1:$3</definedName>
  </definedNames>
  <calcPr fullCalcOnLoad="1"/>
</workbook>
</file>

<file path=xl/sharedStrings.xml><?xml version="1.0" encoding="utf-8"?>
<sst xmlns="http://schemas.openxmlformats.org/spreadsheetml/2006/main" count="1791" uniqueCount="260">
  <si>
    <t>13.1</t>
  </si>
  <si>
    <t>Code NACE</t>
  </si>
  <si>
    <t>Secteur d'activité économique</t>
  </si>
  <si>
    <t>Heures d'exposition aux risques (*)</t>
  </si>
  <si>
    <t>Nombre d'accidents (**)</t>
  </si>
  <si>
    <t>Nombre d'accidents mortels</t>
  </si>
  <si>
    <t>Somme des taux d'incapacité permanente</t>
  </si>
  <si>
    <t>Nombre des jours perdus</t>
  </si>
  <si>
    <t>T.F.</t>
  </si>
  <si>
    <t>T.G.R.</t>
  </si>
  <si>
    <t>T.G.G.</t>
  </si>
  <si>
    <t>01</t>
  </si>
  <si>
    <t>Culture et production animale, chasse et services annexes</t>
  </si>
  <si>
    <t>02</t>
  </si>
  <si>
    <t>Sylviculture et exploitation forestière</t>
  </si>
  <si>
    <t>03</t>
  </si>
  <si>
    <t>Pêche et aquaculture</t>
  </si>
  <si>
    <t>05</t>
  </si>
  <si>
    <t>Extraction de houille et de lignite</t>
  </si>
  <si>
    <t>06</t>
  </si>
  <si>
    <t>Extraction d'hydrocarbures</t>
  </si>
  <si>
    <t>07</t>
  </si>
  <si>
    <t>Extraction de minerais métalliques</t>
  </si>
  <si>
    <t>08</t>
  </si>
  <si>
    <t>Autres industries extractives</t>
  </si>
  <si>
    <t>09</t>
  </si>
  <si>
    <t>Services de soutien aux industries extractives</t>
  </si>
  <si>
    <t>10</t>
  </si>
  <si>
    <t xml:space="preserve">Industries alimentaires </t>
  </si>
  <si>
    <t>11</t>
  </si>
  <si>
    <t>Fabrication de boissons</t>
  </si>
  <si>
    <t>12</t>
  </si>
  <si>
    <t>Fabrication de produits à base de tabac</t>
  </si>
  <si>
    <t>13</t>
  </si>
  <si>
    <t>Fabrication de textiles</t>
  </si>
  <si>
    <t>14</t>
  </si>
  <si>
    <t>Industrie de l'habillement</t>
  </si>
  <si>
    <t>15</t>
  </si>
  <si>
    <t>Industrie du cuir et de la chaussure</t>
  </si>
  <si>
    <t>16</t>
  </si>
  <si>
    <t>Travail du bois et fabrication d'articles en bois et en liège, à l'exception des meubles; fabrication d'articles en vannerie et sparterie</t>
  </si>
  <si>
    <t>17</t>
  </si>
  <si>
    <t>Industrie du papier et du carton</t>
  </si>
  <si>
    <t>18</t>
  </si>
  <si>
    <t>Imprimerie et reproduction d'enregistrements</t>
  </si>
  <si>
    <t>19</t>
  </si>
  <si>
    <t>Cokéfaction et raffinage</t>
  </si>
  <si>
    <t>20</t>
  </si>
  <si>
    <t>Industrie chimique</t>
  </si>
  <si>
    <t>21</t>
  </si>
  <si>
    <t>Industrie pharmaceutique</t>
  </si>
  <si>
    <t>22</t>
  </si>
  <si>
    <t>Fabrication de produits en caoutchouc et en plastique</t>
  </si>
  <si>
    <t>23</t>
  </si>
  <si>
    <t>Fabrication d'autres produits minéraux non métalliques</t>
  </si>
  <si>
    <t>24</t>
  </si>
  <si>
    <t>Métallurgie</t>
  </si>
  <si>
    <t>25</t>
  </si>
  <si>
    <t>Fabrication de produits métalliques, à l'exception des machines et des équipements</t>
  </si>
  <si>
    <t>26</t>
  </si>
  <si>
    <t>Fabrication de produits informatiques, électroniques et optiques</t>
  </si>
  <si>
    <t>27</t>
  </si>
  <si>
    <t>Fabrication d'équipements électriques</t>
  </si>
  <si>
    <t>28</t>
  </si>
  <si>
    <t>Fabrication de machines et d'équipements n.c.a.</t>
  </si>
  <si>
    <t>29</t>
  </si>
  <si>
    <t>Construction et assemblage de véhicules automobiles, de remorques et de semi-remorques</t>
  </si>
  <si>
    <t>30</t>
  </si>
  <si>
    <t>Fabrication d'autres matériels de transport</t>
  </si>
  <si>
    <t>31</t>
  </si>
  <si>
    <t>Fabrication de meubles</t>
  </si>
  <si>
    <t>32</t>
  </si>
  <si>
    <t>Autres industries manufacturières</t>
  </si>
  <si>
    <t>33</t>
  </si>
  <si>
    <t>Réparation et installation de machines et d'équipements</t>
  </si>
  <si>
    <t>35</t>
  </si>
  <si>
    <t>Production et distribution d'électricité, de gaz, de vapeur et d'air conditionné</t>
  </si>
  <si>
    <t>36</t>
  </si>
  <si>
    <t>Captage, traitement et distribution d'eau</t>
  </si>
  <si>
    <t>37</t>
  </si>
  <si>
    <t>Collecte et traitement des eaux usées</t>
  </si>
  <si>
    <t>38</t>
  </si>
  <si>
    <t>Collecte, traitement et élimination des déchets; récupération</t>
  </si>
  <si>
    <t>39</t>
  </si>
  <si>
    <t>Dépollution et autres services de gestion des déchets</t>
  </si>
  <si>
    <t>41</t>
  </si>
  <si>
    <t>Construction de bâtiments; promotion immobilière</t>
  </si>
  <si>
    <t>42</t>
  </si>
  <si>
    <t>Génie civil</t>
  </si>
  <si>
    <t>43</t>
  </si>
  <si>
    <t>Travaux de construction spécialisés</t>
  </si>
  <si>
    <t>45</t>
  </si>
  <si>
    <t>Commerce de gros et de détail et réparation véhicules automobiles et de motocycles</t>
  </si>
  <si>
    <t>46</t>
  </si>
  <si>
    <t>Commerce de gros, à l'exception des véhicules automobiles et des motocycles</t>
  </si>
  <si>
    <t>47</t>
  </si>
  <si>
    <t>Commerce de détail, à l'exception des véhicules automobiles et des motocycles</t>
  </si>
  <si>
    <t>49</t>
  </si>
  <si>
    <t>Transports terrestres et transport par conduites</t>
  </si>
  <si>
    <t>50</t>
  </si>
  <si>
    <t>Transports par eau</t>
  </si>
  <si>
    <t>51</t>
  </si>
  <si>
    <t>Transports aériens</t>
  </si>
  <si>
    <t>52</t>
  </si>
  <si>
    <t>Entreposage et services auxiliaires des transports</t>
  </si>
  <si>
    <t>53</t>
  </si>
  <si>
    <t>Activités de poste et de courrier</t>
  </si>
  <si>
    <t>55</t>
  </si>
  <si>
    <t>Hébergement</t>
  </si>
  <si>
    <t>56</t>
  </si>
  <si>
    <t>Restauration</t>
  </si>
  <si>
    <t>58</t>
  </si>
  <si>
    <t>Édition</t>
  </si>
  <si>
    <t>59</t>
  </si>
  <si>
    <t>Production de films cinématographiques, de vidéo et de programmes de télévision; enregistrement sonore et édition musicale</t>
  </si>
  <si>
    <t>60</t>
  </si>
  <si>
    <t>Programmation et diffusion de programmes de radio et de télévision</t>
  </si>
  <si>
    <t>61</t>
  </si>
  <si>
    <t>Télécommunications</t>
  </si>
  <si>
    <t>62</t>
  </si>
  <si>
    <t>Programmation, conseil et autres activités informatiques</t>
  </si>
  <si>
    <t>63</t>
  </si>
  <si>
    <t>Services d'information</t>
  </si>
  <si>
    <t>64</t>
  </si>
  <si>
    <t>Activités des services financiers, hors assurance et caisses de retraite</t>
  </si>
  <si>
    <t>65</t>
  </si>
  <si>
    <t xml:space="preserve">Assurance, réassurance et caisses de retraite, à l'exclusion des assurances sociales obligatoires </t>
  </si>
  <si>
    <t>66</t>
  </si>
  <si>
    <t>Activités auxiliaires de services financiers et d'assurance</t>
  </si>
  <si>
    <t>68</t>
  </si>
  <si>
    <t>Activités immobilières</t>
  </si>
  <si>
    <t>69</t>
  </si>
  <si>
    <t>Activités juridiques et comptables</t>
  </si>
  <si>
    <t>70</t>
  </si>
  <si>
    <t>Activités des sièges sociaux; conseil de gestion</t>
  </si>
  <si>
    <t>71</t>
  </si>
  <si>
    <t>Activités d'architecture et d'ingénierie; activités de contrôle et analyses techniques</t>
  </si>
  <si>
    <t>72</t>
  </si>
  <si>
    <t>Recherche-développement scientifique</t>
  </si>
  <si>
    <t>73</t>
  </si>
  <si>
    <t>Publicité et études de marché</t>
  </si>
  <si>
    <t>74</t>
  </si>
  <si>
    <t>Autres activités spécialisées, scientifiques et techniques</t>
  </si>
  <si>
    <t>75</t>
  </si>
  <si>
    <t>Activités vétérinaires</t>
  </si>
  <si>
    <t>77</t>
  </si>
  <si>
    <t>78</t>
  </si>
  <si>
    <t>Activités liées à l'emploi</t>
  </si>
  <si>
    <t>79</t>
  </si>
  <si>
    <t>Activités des agences de voyage, voyagistes, services de réservation et activités connexes</t>
  </si>
  <si>
    <t>80</t>
  </si>
  <si>
    <t>Enquêtes et sécurité</t>
  </si>
  <si>
    <t>81</t>
  </si>
  <si>
    <t>Services relatifs aux bâtiments; aménagement paysager</t>
  </si>
  <si>
    <t>82</t>
  </si>
  <si>
    <t>Services administratifs de bureau et autres activités de soutien aux entreprises</t>
  </si>
  <si>
    <t>84</t>
  </si>
  <si>
    <t>Administration publique et défense; sécurité sociale obligatoire</t>
  </si>
  <si>
    <t>85</t>
  </si>
  <si>
    <t>Enseignement</t>
  </si>
  <si>
    <t>86</t>
  </si>
  <si>
    <t>Activités pour la santé humaine</t>
  </si>
  <si>
    <t>87</t>
  </si>
  <si>
    <t>Activités médico-sociales et sociales avec hébergement</t>
  </si>
  <si>
    <t>88</t>
  </si>
  <si>
    <t>Action sociale sans hébergement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</si>
  <si>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</si>
  <si>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</si>
  <si>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</si>
  <si>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</si>
  <si>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</si>
  <si>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Organisation de jeux de hasard et d'argent</t>
  </si>
  <si>
    <t>93</t>
  </si>
  <si>
    <t>Activités sportives, récréatives et de loisirs</t>
  </si>
  <si>
    <t>94</t>
  </si>
  <si>
    <t>Activités des organisations associatives</t>
  </si>
  <si>
    <t>95</t>
  </si>
  <si>
    <t>Réparation d'ordinateurs et de biens personnels et domestiques</t>
  </si>
  <si>
    <t>96</t>
  </si>
  <si>
    <t>Autres services personnels</t>
  </si>
  <si>
    <t>97</t>
  </si>
  <si>
    <t>Activités des ménages en tant qu'employeurs de personnel domestique</t>
  </si>
  <si>
    <t>98</t>
  </si>
  <si>
    <t>Activités indifférenciées des ménages en tant que producteurs de biens et services pour usage propre</t>
  </si>
  <si>
    <t>99</t>
  </si>
  <si>
    <t>Activités des organisations et organismes extraterritoriaux</t>
  </si>
  <si>
    <t>Inconnus</t>
  </si>
  <si>
    <t>TOTAL</t>
  </si>
  <si>
    <t>(*) nombre d'heures d'exposition au risque selon l'ONSS,  inclut le volume de l'emploi contractuel des entreprises publiques autonomes et des entreprises de transport public qui émarge à la loi du 10 avril 1971</t>
  </si>
  <si>
    <t>Secteurs d'activité</t>
  </si>
  <si>
    <t>Femmes</t>
  </si>
  <si>
    <t>Hommes</t>
  </si>
  <si>
    <t>ETP</t>
  </si>
  <si>
    <t>Total</t>
  </si>
  <si>
    <t>15 à 19 ans</t>
  </si>
  <si>
    <t>20 à 29 ans</t>
  </si>
  <si>
    <t>30 à 39 ans</t>
  </si>
  <si>
    <t>40 à 49 ans</t>
  </si>
  <si>
    <t>50 à 59 ans</t>
  </si>
  <si>
    <t>60 ans et +</t>
  </si>
  <si>
    <t>1 à 4 travailleurs</t>
  </si>
  <si>
    <t>5 à 9 travailleurs</t>
  </si>
  <si>
    <t>10 à 19 travailleurs</t>
  </si>
  <si>
    <t>20 à 49 travailleurs</t>
  </si>
  <si>
    <t>50 à 99 travailleurs</t>
  </si>
  <si>
    <t>100 à 199 travailleurs</t>
  </si>
  <si>
    <t>200 à 499 travailleurs</t>
  </si>
  <si>
    <t>500 à 999 travailleurs</t>
  </si>
  <si>
    <t>1000 travailleurs et +</t>
  </si>
  <si>
    <t>(*) nombre d'heures d'exposition au risque selon l'ONSS au 30 juin de l'année,  inclut le volume de l'emploi contractuel des entreprises publiques autonomes et des entreprises de transport public qui émarge à la loi du 10 avril 1971</t>
  </si>
  <si>
    <t>Ouvriers et étudiants</t>
  </si>
  <si>
    <t>Employés</t>
  </si>
  <si>
    <r>
      <t xml:space="preserve">Activités de location et </t>
    </r>
    <r>
      <rPr>
        <b/>
        <sz val="11"/>
        <rFont val="Microsoft Sans Serif"/>
        <family val="2"/>
      </rPr>
      <t>location</t>
    </r>
    <r>
      <rPr>
        <b/>
        <sz val="11"/>
        <color indexed="8"/>
        <rFont val="Microsoft Sans Serif"/>
        <family val="2"/>
      </rPr>
      <t>-bail</t>
    </r>
  </si>
  <si>
    <t>13.5. Accidents sur le lieu de travail selon le secteur d’activités (NACE 2 positions) : taux de fréquence, taux de gravité réels et taux de gravité globaux selon la taille de l'entreprise - 2017</t>
  </si>
  <si>
    <t xml:space="preserve"> 13.2. Accidents sur le lieu de travail selon le secteur d’activités (NACE 2 positions) : taux de fréquence, taux de gravité réels et taux de gravité globaux, évolution 2012 - 2017</t>
  </si>
  <si>
    <t>13.4. Accidents sur le lieu de travail selon le secteur d’activités (NACE 2 positions) : taux de fréquence, taux de gravité réels et taux de gravité globaux selon la catégorie d'âge - 2017</t>
  </si>
  <si>
    <t>13.6. Accidents sur le lieu de travail selon le secteur d’activités (NACE 2 positions) : taux de fréquence, taux de gravité réels et taux de gravité globaux selon le genre de travail - 2017</t>
  </si>
  <si>
    <t>13.3. Accidents sur le lieu de travail selon le secteur d’activités (NACE 2 positions) : taux de fréquence et taux de gravité réel - 2017</t>
  </si>
  <si>
    <t xml:space="preserve"> </t>
  </si>
  <si>
    <t/>
  </si>
  <si>
    <t>NACE-CODE</t>
  </si>
  <si>
    <t>ECONOMISCHE ACTIVITEITSSECTOR</t>
  </si>
  <si>
    <t>13.1. Arbeidsplaatsongevallen volgens de economische activiteitssector ( NACE 2 posities ) : reële frequentiegraad en reële ernstgraad - 2017</t>
  </si>
  <si>
    <t>Uren blootstelling aan het risico (*)</t>
  </si>
  <si>
    <t>Aantal ongevallen (**)</t>
  </si>
  <si>
    <t>Aantal dodelijke ongevallen</t>
  </si>
  <si>
    <t>Som van de graden blijvende ongeschiktheid</t>
  </si>
  <si>
    <t>Aantal verloren dagen</t>
  </si>
  <si>
    <t>R.E.G.</t>
  </si>
  <si>
    <t>Anderen</t>
  </si>
  <si>
    <t>TOTAAL</t>
  </si>
  <si>
    <t>(**) Aantal ongevallen met minstens één dag arbeidsongeschiktheid</t>
  </si>
  <si>
    <t>(*) Aantal uren blootstelling aan het risico volgens de RSZ, met inbegrip van de contractuele tewerkstelling van autonome overheidsbedrijven en openbare vervoersmaatschappijen die onder de wet van 10 april 1971 vallen</t>
  </si>
  <si>
    <t>Productie en distributie van elektriciteit, gas, stoom en gekoelde lucht</t>
  </si>
  <si>
    <t>Winning, behandeling en distributie van water</t>
  </si>
  <si>
    <t>Afvalwaterafvoer</t>
  </si>
  <si>
    <t>Inzameling, verwerking en verwijdering van afval; terugwinning</t>
  </si>
  <si>
    <t>Vervoer te land en vervoer via pijpleidingen</t>
  </si>
  <si>
    <t>Opslag en vervoerondersteunende activiteiten</t>
  </si>
  <si>
    <t>Posterijen en koeriers</t>
  </si>
  <si>
    <t>Programmeren en uitzenden van radio- en televisieprogramma's</t>
  </si>
  <si>
    <t>Telecommunicatie</t>
  </si>
  <si>
    <t>Ontwerpen en programmeren van computerprogramma's, computerconsultancy-activiteiten en aanverwante activiteiten</t>
  </si>
  <si>
    <t>Exploitatie van en handel in onroerend goed</t>
  </si>
  <si>
    <t>Architecten en ingenieurs; technische testen en toetsen</t>
  </si>
  <si>
    <t>Speur- en ontwikkelingswerk op wetenschappelijk gebied</t>
  </si>
  <si>
    <t>Terbeschikkingstelling van personeel</t>
  </si>
  <si>
    <t>Openbaar bestuur en defensie; verplichte sociale verzekeringen</t>
  </si>
  <si>
    <t>Onderwijs</t>
  </si>
  <si>
    <t>Menselijke gezondheidszorg</t>
  </si>
  <si>
    <t>Maatschappelijke dienstverlening met huisvesting</t>
  </si>
  <si>
    <t>Maatschappelijke dienstverlening zonder huisvesting</t>
  </si>
  <si>
    <t>Creatieve activiteiten, kunst en amusement</t>
  </si>
  <si>
    <t>Bibliotheken, archieven, musea en overige culturele activiteiten</t>
  </si>
  <si>
    <t>Loterijen en kansspelen</t>
  </si>
  <si>
    <t>Sport, ontspanning en recreatie</t>
  </si>
  <si>
    <t>13. ARBEIDSPLAATSONGEVALLEN VOLGENS DE ECONOMISCHE ACTIVITEITSSECTOR ( NACE 2 POSITIES ) : REELE FREQUENTIEGRAAD EN REELE ERNSTGRAAD - 2017</t>
  </si>
  <si>
    <t>Arbeidsplaatsongevallen volgens de economische activiteitssector ( Nace 2 posities ) : reële frequentiegraad en reële ernstgraad - 2017</t>
  </si>
  <si>
    <t>Reisbureaus en reisorganisatoren, reserveringsbureaus en aanverwante activiteiten</t>
  </si>
  <si>
    <t>F.G.</t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</si>
</sst>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.0"/>
    <numFmt numFmtId="165" formatCode="#,##0.0000"/>
    <numFmt numFmtId="166" formatCode="0.000"/>
    <numFmt numFmtId="167" formatCode="&quot;Ja&quot;;&quot;Ja&quot;;&quot;Nee&quot;"/>
    <numFmt numFmtId="168" formatCode="&quot;Waar&quot;;&quot;Waar&quot;;&quot;Onwaar&quot;"/>
    <numFmt numFmtId="169" formatCode="&quot;Aan&quot;;&quot;Aan&quot;;&quot;Uit&quot;"/>
    <numFmt numFmtId="170" formatCode="[$€-2]\ #.##000_);[Red]\([$€-2]\ #.##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Microsoft Sans Serif"/>
      <family val="2"/>
    </font>
    <font>
      <sz val="10"/>
      <color indexed="8"/>
      <name val="Arial"/>
      <family val="2"/>
    </font>
    <font>
      <sz val="12"/>
      <name val="Microsoft Sans Serif"/>
      <family val="2"/>
    </font>
    <font>
      <sz val="10"/>
      <name val="MS Sans Serif"/>
      <family val="2"/>
    </font>
    <font>
      <b/>
      <sz val="11"/>
      <name val="Microsoft Sans Serif"/>
      <family val="2"/>
    </font>
    <font>
      <b/>
      <sz val="11"/>
      <color indexed="8"/>
      <name val="Microsoft Sans Serif"/>
      <family val="2"/>
    </font>
    <font>
      <sz val="11"/>
      <name val="Microsoft Sans Serif"/>
      <family val="2"/>
    </font>
    <font>
      <sz val="11"/>
      <color indexed="8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indexed="16"/>
      <name val="Calibri"/>
      <family val="2"/>
    </font>
    <font>
      <sz val="11"/>
      <color indexed="16"/>
      <name val="Calibri"/>
      <family val="2"/>
    </font>
    <font>
      <b/>
      <i/>
      <sz val="12"/>
      <color indexed="9"/>
      <name val="Calibri"/>
      <family val="2"/>
    </font>
    <font>
      <i/>
      <sz val="12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5" tint="-0.4999699890613556"/>
      <name val="Calibri"/>
      <family val="2"/>
    </font>
    <font>
      <sz val="11"/>
      <color theme="5" tint="-0.4999699890613556"/>
      <name val="Calibri"/>
      <family val="2"/>
    </font>
    <font>
      <b/>
      <i/>
      <sz val="12"/>
      <color theme="0"/>
      <name val="Calibri"/>
      <family val="2"/>
    </font>
    <font>
      <i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290">
    <xf numFmtId="0" fontId="0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15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6" fillId="0" borderId="10" xfId="0" applyNumberFormat="1" applyFont="1" applyFill="1" applyBorder="1" applyAlignment="1">
      <alignment horizontal="right" vertical="center" wrapText="1"/>
    </xf>
    <xf numFmtId="2" fontId="6" fillId="0" borderId="12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2" fontId="6" fillId="0" borderId="14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56" applyNumberFormat="1" applyFont="1" applyFill="1" applyBorder="1" applyAlignment="1">
      <alignment horizontal="left" vertical="center" wrapText="1"/>
      <protection/>
    </xf>
    <xf numFmtId="0" fontId="7" fillId="0" borderId="23" xfId="56" applyNumberFormat="1" applyFont="1" applyFill="1" applyBorder="1" applyAlignment="1">
      <alignment horizontal="left" vertical="center" wrapText="1"/>
      <protection/>
    </xf>
    <xf numFmtId="0" fontId="6" fillId="0" borderId="23" xfId="56" applyNumberFormat="1" applyFont="1" applyFill="1" applyBorder="1" applyAlignment="1">
      <alignment horizontal="left" vertical="center" wrapText="1"/>
      <protection/>
    </xf>
    <xf numFmtId="0" fontId="6" fillId="0" borderId="23" xfId="0" applyNumberFormat="1" applyFont="1" applyBorder="1" applyAlignment="1">
      <alignment horizontal="left" vertical="center" wrapText="1"/>
    </xf>
    <xf numFmtId="0" fontId="6" fillId="0" borderId="24" xfId="56" applyNumberFormat="1" applyFont="1" applyFill="1" applyBorder="1" applyAlignment="1">
      <alignment horizontal="left" vertical="center" wrapText="1"/>
      <protection/>
    </xf>
    <xf numFmtId="1" fontId="6" fillId="0" borderId="16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6" fillId="0" borderId="25" xfId="56" applyNumberFormat="1" applyFont="1" applyFill="1" applyBorder="1" applyAlignment="1">
      <alignment horizontal="left" vertical="center" wrapText="1"/>
      <protection/>
    </xf>
    <xf numFmtId="0" fontId="7" fillId="0" borderId="26" xfId="56" applyNumberFormat="1" applyFont="1" applyFill="1" applyBorder="1" applyAlignment="1">
      <alignment horizontal="left" vertical="center" wrapText="1"/>
      <protection/>
    </xf>
    <xf numFmtId="0" fontId="6" fillId="0" borderId="26" xfId="56" applyNumberFormat="1" applyFont="1" applyFill="1" applyBorder="1" applyAlignment="1">
      <alignment horizontal="left" vertical="center" wrapText="1"/>
      <protection/>
    </xf>
    <xf numFmtId="0" fontId="6" fillId="0" borderId="26" xfId="0" applyNumberFormat="1" applyFont="1" applyBorder="1" applyAlignment="1">
      <alignment horizontal="left" vertical="center" wrapText="1"/>
    </xf>
    <xf numFmtId="1" fontId="6" fillId="0" borderId="27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right" vertical="center"/>
    </xf>
    <xf numFmtId="1" fontId="6" fillId="0" borderId="1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right" vertical="center"/>
    </xf>
    <xf numFmtId="1" fontId="6" fillId="0" borderId="13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32" xfId="56" applyNumberFormat="1" applyFont="1" applyFill="1" applyBorder="1" applyAlignment="1">
      <alignment horizontal="left" vertical="center" wrapText="1"/>
      <protection/>
    </xf>
    <xf numFmtId="0" fontId="6" fillId="0" borderId="33" xfId="56" applyNumberFormat="1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0" fontId="6" fillId="0" borderId="38" xfId="56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2" fontId="8" fillId="0" borderId="31" xfId="0" applyNumberFormat="1" applyFont="1" applyFill="1" applyBorder="1" applyAlignment="1">
      <alignment horizontal="right" vertical="center" wrapText="1"/>
    </xf>
    <xf numFmtId="2" fontId="8" fillId="0" borderId="39" xfId="0" applyNumberFormat="1" applyFont="1" applyFill="1" applyBorder="1" applyAlignment="1">
      <alignment horizontal="right" vertical="center" wrapText="1"/>
    </xf>
    <xf numFmtId="4" fontId="8" fillId="0" borderId="40" xfId="0" applyNumberFormat="1" applyFont="1" applyFill="1" applyBorder="1" applyAlignment="1">
      <alignment horizontal="right" vertical="center" wrapText="1"/>
    </xf>
    <xf numFmtId="2" fontId="8" fillId="0" borderId="41" xfId="0" applyNumberFormat="1" applyFont="1" applyFill="1" applyBorder="1" applyAlignment="1">
      <alignment horizontal="right" vertical="center" wrapText="1"/>
    </xf>
    <xf numFmtId="2" fontId="8" fillId="0" borderId="20" xfId="0" applyNumberFormat="1" applyFont="1" applyFill="1" applyBorder="1" applyAlignment="1">
      <alignment horizontal="right" vertical="center" wrapText="1"/>
    </xf>
    <xf numFmtId="2" fontId="8" fillId="0" borderId="42" xfId="0" applyNumberFormat="1" applyFont="1" applyFill="1" applyBorder="1" applyAlignment="1">
      <alignment horizontal="right" vertical="center" wrapText="1"/>
    </xf>
    <xf numFmtId="4" fontId="8" fillId="0" borderId="23" xfId="0" applyNumberFormat="1" applyFont="1" applyFill="1" applyBorder="1" applyAlignment="1">
      <alignment horizontal="right" vertical="center" wrapText="1"/>
    </xf>
    <xf numFmtId="2" fontId="8" fillId="0" borderId="43" xfId="0" applyNumberFormat="1" applyFont="1" applyFill="1" applyBorder="1" applyAlignment="1">
      <alignment horizontal="right" vertical="center" wrapText="1"/>
    </xf>
    <xf numFmtId="2" fontId="8" fillId="0" borderId="37" xfId="0" applyNumberFormat="1" applyFont="1" applyFill="1" applyBorder="1" applyAlignment="1">
      <alignment horizontal="right" vertical="center" wrapText="1"/>
    </xf>
    <xf numFmtId="2" fontId="8" fillId="0" borderId="44" xfId="0" applyNumberFormat="1" applyFont="1" applyFill="1" applyBorder="1" applyAlignment="1">
      <alignment horizontal="right" vertical="center" wrapText="1"/>
    </xf>
    <xf numFmtId="4" fontId="8" fillId="0" borderId="45" xfId="0" applyNumberFormat="1" applyFont="1" applyFill="1" applyBorder="1" applyAlignment="1">
      <alignment horizontal="right" vertical="center" wrapText="1"/>
    </xf>
    <xf numFmtId="2" fontId="8" fillId="0" borderId="46" xfId="0" applyNumberFormat="1" applyFont="1" applyFill="1" applyBorder="1" applyAlignment="1">
      <alignment horizontal="right" vertical="center" wrapText="1"/>
    </xf>
    <xf numFmtId="4" fontId="8" fillId="0" borderId="32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" fontId="8" fillId="0" borderId="38" xfId="0" applyNumberFormat="1" applyFont="1" applyFill="1" applyBorder="1" applyAlignment="1">
      <alignment horizontal="right" vertical="center" wrapText="1"/>
    </xf>
    <xf numFmtId="2" fontId="8" fillId="0" borderId="47" xfId="0" applyNumberFormat="1" applyFont="1" applyFill="1" applyBorder="1" applyAlignment="1">
      <alignment horizontal="right" vertical="center" wrapText="1"/>
    </xf>
    <xf numFmtId="2" fontId="8" fillId="0" borderId="26" xfId="0" applyNumberFormat="1" applyFont="1" applyFill="1" applyBorder="1" applyAlignment="1">
      <alignment horizontal="right" vertical="center" wrapText="1"/>
    </xf>
    <xf numFmtId="2" fontId="8" fillId="0" borderId="23" xfId="0" applyNumberFormat="1" applyFont="1" applyFill="1" applyBorder="1" applyAlignment="1">
      <alignment horizontal="right" vertical="center" wrapText="1"/>
    </xf>
    <xf numFmtId="4" fontId="8" fillId="0" borderId="48" xfId="0" applyNumberFormat="1" applyFont="1" applyFill="1" applyBorder="1" applyAlignment="1">
      <alignment horizontal="center" vertical="center" wrapText="1"/>
    </xf>
    <xf numFmtId="4" fontId="8" fillId="0" borderId="31" xfId="57" applyNumberFormat="1" applyFont="1" applyFill="1" applyBorder="1" applyAlignment="1">
      <alignment horizontal="center" vertical="center" wrapText="1"/>
      <protection/>
    </xf>
    <xf numFmtId="3" fontId="8" fillId="0" borderId="39" xfId="0" applyNumberFormat="1" applyFont="1" applyFill="1" applyBorder="1" applyAlignment="1">
      <alignment horizontal="center" vertical="center"/>
    </xf>
    <xf numFmtId="4" fontId="9" fillId="0" borderId="39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49" xfId="0" applyNumberFormat="1" applyFont="1" applyFill="1" applyBorder="1" applyAlignment="1">
      <alignment horizontal="right" vertical="center" wrapText="1"/>
    </xf>
    <xf numFmtId="4" fontId="8" fillId="0" borderId="22" xfId="0" applyNumberFormat="1" applyFont="1" applyFill="1" applyBorder="1" applyAlignment="1">
      <alignment horizontal="right" vertical="center" wrapText="1"/>
    </xf>
    <xf numFmtId="4" fontId="8" fillId="0" borderId="50" xfId="0" applyNumberFormat="1" applyFont="1" applyFill="1" applyBorder="1" applyAlignment="1">
      <alignment horizontal="center" vertical="center" wrapText="1"/>
    </xf>
    <xf numFmtId="3" fontId="8" fillId="0" borderId="42" xfId="0" applyNumberFormat="1" applyFont="1" applyFill="1" applyBorder="1" applyAlignment="1">
      <alignment horizontal="center" vertical="center"/>
    </xf>
    <xf numFmtId="4" fontId="9" fillId="0" borderId="42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51" xfId="57" applyNumberFormat="1" applyFont="1" applyFill="1" applyBorder="1" applyAlignment="1">
      <alignment horizontal="center" vertical="center" wrapText="1"/>
      <protection/>
    </xf>
    <xf numFmtId="3" fontId="8" fillId="0" borderId="44" xfId="0" applyNumberFormat="1" applyFont="1" applyFill="1" applyBorder="1" applyAlignment="1">
      <alignment horizontal="center" vertical="center"/>
    </xf>
    <xf numFmtId="4" fontId="9" fillId="0" borderId="44" xfId="0" applyNumberFormat="1" applyFont="1" applyFill="1" applyBorder="1" applyAlignment="1">
      <alignment horizontal="center" vertical="center"/>
    </xf>
    <xf numFmtId="3" fontId="9" fillId="0" borderId="38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57" applyNumberFormat="1" applyFont="1" applyFill="1" applyBorder="1" applyAlignment="1">
      <alignment horizontal="center" vertical="center" wrapText="1"/>
      <protection/>
    </xf>
    <xf numFmtId="3" fontId="8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57" applyNumberFormat="1" applyFont="1" applyFill="1" applyBorder="1" applyAlignment="1">
      <alignment horizontal="center" vertical="center"/>
      <protection/>
    </xf>
    <xf numFmtId="2" fontId="8" fillId="0" borderId="21" xfId="0" applyNumberFormat="1" applyFont="1" applyFill="1" applyBorder="1" applyAlignment="1">
      <alignment horizontal="right" vertical="center" wrapText="1"/>
    </xf>
    <xf numFmtId="2" fontId="8" fillId="0" borderId="36" xfId="0" applyNumberFormat="1" applyFont="1" applyFill="1" applyBorder="1" applyAlignment="1">
      <alignment horizontal="right" vertical="center" wrapText="1"/>
    </xf>
    <xf numFmtId="4" fontId="8" fillId="0" borderId="24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right" vertical="center" wrapText="1"/>
    </xf>
    <xf numFmtId="2" fontId="6" fillId="0" borderId="17" xfId="0" applyNumberFormat="1" applyFont="1" applyFill="1" applyBorder="1" applyAlignment="1">
      <alignment horizontal="right" vertical="center" wrapText="1"/>
    </xf>
    <xf numFmtId="4" fontId="6" fillId="0" borderId="52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8" fillId="0" borderId="49" xfId="0" applyNumberFormat="1" applyFont="1" applyBorder="1" applyAlignment="1">
      <alignment horizontal="right" vertical="center"/>
    </xf>
    <xf numFmtId="4" fontId="8" fillId="0" borderId="32" xfId="0" applyNumberFormat="1" applyFont="1" applyBorder="1" applyAlignment="1">
      <alignment horizontal="right" vertical="center"/>
    </xf>
    <xf numFmtId="2" fontId="8" fillId="0" borderId="32" xfId="0" applyNumberFormat="1" applyFont="1" applyBorder="1" applyAlignment="1">
      <alignment horizontal="right" vertical="center"/>
    </xf>
    <xf numFmtId="4" fontId="8" fillId="0" borderId="40" xfId="0" applyNumberFormat="1" applyFont="1" applyBorder="1" applyAlignment="1">
      <alignment horizontal="right" vertical="center"/>
    </xf>
    <xf numFmtId="4" fontId="8" fillId="0" borderId="49" xfId="0" applyNumberFormat="1" applyFont="1" applyFill="1" applyBorder="1" applyAlignment="1">
      <alignment horizontal="right" vertical="center"/>
    </xf>
    <xf numFmtId="4" fontId="8" fillId="0" borderId="32" xfId="0" applyNumberFormat="1" applyFont="1" applyFill="1" applyBorder="1" applyAlignment="1">
      <alignment horizontal="right" vertical="center"/>
    </xf>
    <xf numFmtId="4" fontId="8" fillId="0" borderId="40" xfId="0" applyNumberFormat="1" applyFont="1" applyFill="1" applyBorder="1" applyAlignment="1">
      <alignment horizontal="right" vertical="center"/>
    </xf>
    <xf numFmtId="4" fontId="8" fillId="0" borderId="42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horizontal="right" vertical="center"/>
    </xf>
    <xf numFmtId="2" fontId="8" fillId="0" borderId="26" xfId="0" applyNumberFormat="1" applyFont="1" applyBorder="1" applyAlignment="1">
      <alignment horizontal="right" vertical="center"/>
    </xf>
    <xf numFmtId="4" fontId="8" fillId="0" borderId="23" xfId="0" applyNumberFormat="1" applyFont="1" applyBorder="1" applyAlignment="1">
      <alignment horizontal="right" vertical="center"/>
    </xf>
    <xf numFmtId="4" fontId="8" fillId="0" borderId="42" xfId="0" applyNumberFormat="1" applyFont="1" applyFill="1" applyBorder="1" applyAlignment="1">
      <alignment horizontal="right" vertical="center"/>
    </xf>
    <xf numFmtId="4" fontId="8" fillId="0" borderId="26" xfId="0" applyNumberFormat="1" applyFont="1" applyFill="1" applyBorder="1" applyAlignment="1">
      <alignment horizontal="right" vertical="center"/>
    </xf>
    <xf numFmtId="4" fontId="8" fillId="0" borderId="23" xfId="0" applyNumberFormat="1" applyFont="1" applyFill="1" applyBorder="1" applyAlignment="1">
      <alignment horizontal="right" vertical="center"/>
    </xf>
    <xf numFmtId="2" fontId="8" fillId="0" borderId="32" xfId="0" applyNumberFormat="1" applyFont="1" applyFill="1" applyBorder="1" applyAlignment="1">
      <alignment horizontal="right" vertical="center" wrapText="1"/>
    </xf>
    <xf numFmtId="4" fontId="8" fillId="0" borderId="38" xfId="0" applyNumberFormat="1" applyFont="1" applyBorder="1" applyAlignment="1">
      <alignment horizontal="right" vertical="center"/>
    </xf>
    <xf numFmtId="2" fontId="8" fillId="0" borderId="38" xfId="0" applyNumberFormat="1" applyFont="1" applyBorder="1" applyAlignment="1">
      <alignment horizontal="right" vertical="center"/>
    </xf>
    <xf numFmtId="4" fontId="8" fillId="0" borderId="45" xfId="0" applyNumberFormat="1" applyFont="1" applyBorder="1" applyAlignment="1">
      <alignment horizontal="right" vertical="center"/>
    </xf>
    <xf numFmtId="4" fontId="8" fillId="0" borderId="38" xfId="0" applyNumberFormat="1" applyFont="1" applyFill="1" applyBorder="1" applyAlignment="1">
      <alignment horizontal="right" vertical="center"/>
    </xf>
    <xf numFmtId="4" fontId="8" fillId="0" borderId="45" xfId="0" applyNumberFormat="1" applyFont="1" applyFill="1" applyBorder="1" applyAlignment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/>
    </xf>
    <xf numFmtId="4" fontId="8" fillId="0" borderId="37" xfId="0" applyNumberFormat="1" applyFont="1" applyBorder="1" applyAlignment="1">
      <alignment horizontal="right" vertical="center"/>
    </xf>
    <xf numFmtId="4" fontId="8" fillId="0" borderId="44" xfId="0" applyNumberFormat="1" applyFont="1" applyFill="1" applyBorder="1" applyAlignment="1">
      <alignment horizontal="right" vertical="center"/>
    </xf>
    <xf numFmtId="4" fontId="8" fillId="0" borderId="44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2" fontId="8" fillId="0" borderId="39" xfId="0" applyNumberFormat="1" applyFont="1" applyBorder="1" applyAlignment="1">
      <alignment horizontal="right" vertical="center"/>
    </xf>
    <xf numFmtId="2" fontId="8" fillId="0" borderId="42" xfId="0" applyNumberFormat="1" applyFont="1" applyBorder="1" applyAlignment="1">
      <alignment horizontal="right" vertical="center"/>
    </xf>
    <xf numFmtId="2" fontId="8" fillId="0" borderId="44" xfId="0" applyNumberFormat="1" applyFont="1" applyBorder="1" applyAlignment="1">
      <alignment horizontal="right" vertical="center"/>
    </xf>
    <xf numFmtId="2" fontId="8" fillId="0" borderId="12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vertical="top"/>
    </xf>
    <xf numFmtId="4" fontId="0" fillId="0" borderId="0" xfId="0" applyNumberFormat="1" applyFont="1" applyAlignment="1">
      <alignment/>
    </xf>
    <xf numFmtId="49" fontId="6" fillId="0" borderId="21" xfId="0" applyNumberFormat="1" applyFont="1" applyFill="1" applyBorder="1" applyAlignment="1">
      <alignment horizontal="center" vertical="center" wrapText="1"/>
    </xf>
    <xf numFmtId="2" fontId="8" fillId="33" borderId="39" xfId="0" applyNumberFormat="1" applyFont="1" applyFill="1" applyBorder="1" applyAlignment="1">
      <alignment horizontal="right" vertical="center" wrapText="1"/>
    </xf>
    <xf numFmtId="0" fontId="28" fillId="33" borderId="53" xfId="0" applyFont="1" applyFill="1" applyBorder="1" applyAlignment="1">
      <alignment horizontal="center" vertical="center" wrapText="1"/>
    </xf>
    <xf numFmtId="0" fontId="28" fillId="33" borderId="54" xfId="0" applyFont="1" applyFill="1" applyBorder="1" applyAlignment="1">
      <alignment horizontal="center" vertical="center" wrapText="1"/>
    </xf>
    <xf numFmtId="3" fontId="28" fillId="33" borderId="55" xfId="0" applyNumberFormat="1" applyFont="1" applyFill="1" applyBorder="1" applyAlignment="1">
      <alignment horizontal="center" vertical="center" wrapText="1"/>
    </xf>
    <xf numFmtId="4" fontId="28" fillId="33" borderId="55" xfId="0" applyNumberFormat="1" applyFont="1" applyFill="1" applyBorder="1" applyAlignment="1">
      <alignment horizontal="center" vertical="center" wrapText="1"/>
    </xf>
    <xf numFmtId="0" fontId="28" fillId="33" borderId="55" xfId="0" applyFont="1" applyFill="1" applyBorder="1" applyAlignment="1">
      <alignment horizontal="center" vertical="center" wrapText="1"/>
    </xf>
    <xf numFmtId="0" fontId="28" fillId="33" borderId="56" xfId="0" applyNumberFormat="1" applyFont="1" applyFill="1" applyBorder="1" applyAlignment="1">
      <alignment horizontal="center" vertical="center" wrapText="1"/>
    </xf>
    <xf numFmtId="0" fontId="24" fillId="33" borderId="57" xfId="56" applyNumberFormat="1" applyFont="1" applyFill="1" applyBorder="1" applyAlignment="1">
      <alignment horizontal="left" vertical="center" wrapText="1"/>
      <protection/>
    </xf>
    <xf numFmtId="3" fontId="29" fillId="33" borderId="58" xfId="57" applyNumberFormat="1" applyFont="1" applyFill="1" applyBorder="1" applyAlignment="1">
      <alignment horizontal="center" vertical="center" wrapText="1"/>
      <protection/>
    </xf>
    <xf numFmtId="3" fontId="1" fillId="33" borderId="59" xfId="0" applyNumberFormat="1" applyFont="1" applyFill="1" applyBorder="1" applyAlignment="1">
      <alignment horizontal="center" vertical="center"/>
    </xf>
    <xf numFmtId="3" fontId="29" fillId="33" borderId="59" xfId="0" applyNumberFormat="1" applyFont="1" applyFill="1" applyBorder="1" applyAlignment="1">
      <alignment horizontal="center" vertical="center"/>
    </xf>
    <xf numFmtId="2" fontId="29" fillId="33" borderId="59" xfId="0" applyNumberFormat="1" applyFont="1" applyFill="1" applyBorder="1" applyAlignment="1">
      <alignment horizontal="center" vertical="center" wrapText="1"/>
    </xf>
    <xf numFmtId="0" fontId="28" fillId="33" borderId="57" xfId="56" applyNumberFormat="1" applyFont="1" applyFill="1" applyBorder="1" applyAlignment="1">
      <alignment horizontal="left" vertical="center" wrapText="1"/>
      <protection/>
    </xf>
    <xf numFmtId="0" fontId="28" fillId="33" borderId="60" xfId="0" applyNumberFormat="1" applyFont="1" applyFill="1" applyBorder="1" applyAlignment="1">
      <alignment horizontal="center" vertical="center" wrapText="1"/>
    </xf>
    <xf numFmtId="3" fontId="29" fillId="33" borderId="61" xfId="57" applyNumberFormat="1" applyFont="1" applyFill="1" applyBorder="1" applyAlignment="1">
      <alignment horizontal="center" vertical="center" wrapText="1"/>
      <protection/>
    </xf>
    <xf numFmtId="3" fontId="24" fillId="33" borderId="55" xfId="0" applyNumberFormat="1" applyFont="1" applyFill="1" applyBorder="1" applyAlignment="1">
      <alignment horizontal="center" vertical="center"/>
    </xf>
    <xf numFmtId="3" fontId="28" fillId="33" borderId="55" xfId="0" applyNumberFormat="1" applyFont="1" applyFill="1" applyBorder="1" applyAlignment="1">
      <alignment horizontal="center" vertical="center"/>
    </xf>
    <xf numFmtId="2" fontId="28" fillId="33" borderId="55" xfId="0" applyNumberFormat="1" applyFont="1" applyFill="1" applyBorder="1" applyAlignment="1">
      <alignment horizontal="center" vertical="center" wrapText="1"/>
    </xf>
    <xf numFmtId="2" fontId="28" fillId="33" borderId="54" xfId="0" applyNumberFormat="1" applyFont="1" applyFill="1" applyBorder="1" applyAlignment="1">
      <alignment horizontal="center" vertical="center" wrapText="1"/>
    </xf>
    <xf numFmtId="49" fontId="28" fillId="34" borderId="0" xfId="0" applyNumberFormat="1" applyFont="1" applyFill="1" applyBorder="1" applyAlignment="1">
      <alignment horizontal="center" vertical="center"/>
    </xf>
    <xf numFmtId="4" fontId="28" fillId="34" borderId="0" xfId="0" applyNumberFormat="1" applyFont="1" applyFill="1" applyBorder="1" applyAlignment="1">
      <alignment horizontal="center" vertical="center"/>
    </xf>
    <xf numFmtId="3" fontId="24" fillId="34" borderId="0" xfId="0" applyNumberFormat="1" applyFont="1" applyFill="1" applyBorder="1" applyAlignment="1">
      <alignment horizontal="center" vertical="center"/>
    </xf>
    <xf numFmtId="3" fontId="28" fillId="34" borderId="0" xfId="0" applyNumberFormat="1" applyFont="1" applyFill="1" applyBorder="1" applyAlignment="1">
      <alignment horizontal="center" vertical="center"/>
    </xf>
    <xf numFmtId="2" fontId="28" fillId="34" borderId="0" xfId="0" applyNumberFormat="1" applyFont="1" applyFill="1" applyBorder="1" applyAlignment="1">
      <alignment horizontal="center" vertical="center" wrapText="1"/>
    </xf>
    <xf numFmtId="0" fontId="28" fillId="34" borderId="0" xfId="0" applyFont="1" applyFill="1" applyAlignment="1">
      <alignment horizontal="center" vertical="center"/>
    </xf>
    <xf numFmtId="0" fontId="29" fillId="34" borderId="0" xfId="0" applyFont="1" applyFill="1" applyAlignment="1">
      <alignment horizontal="center" vertical="center" wrapText="1"/>
    </xf>
    <xf numFmtId="4" fontId="29" fillId="34" borderId="0" xfId="0" applyNumberFormat="1" applyFont="1" applyFill="1" applyAlignment="1">
      <alignment horizontal="center" vertical="center"/>
    </xf>
    <xf numFmtId="3" fontId="29" fillId="34" borderId="0" xfId="0" applyNumberFormat="1" applyFont="1" applyFill="1" applyAlignment="1">
      <alignment horizontal="center" vertical="center"/>
    </xf>
    <xf numFmtId="4" fontId="28" fillId="33" borderId="61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40" fillId="34" borderId="0" xfId="44" applyFill="1" applyAlignment="1">
      <alignment vertical="center"/>
    </xf>
    <xf numFmtId="0" fontId="0" fillId="0" borderId="0" xfId="0" applyAlignment="1">
      <alignment vertical="center"/>
    </xf>
    <xf numFmtId="0" fontId="36" fillId="35" borderId="54" xfId="0" applyFont="1" applyFill="1" applyBorder="1" applyAlignment="1">
      <alignment vertical="center"/>
    </xf>
    <xf numFmtId="0" fontId="36" fillId="35" borderId="62" xfId="0" applyFont="1" applyFill="1" applyBorder="1" applyAlignment="1">
      <alignment vertical="center"/>
    </xf>
    <xf numFmtId="0" fontId="52" fillId="33" borderId="63" xfId="44" applyFont="1" applyFill="1" applyBorder="1" applyAlignment="1">
      <alignment vertical="center"/>
    </xf>
    <xf numFmtId="2" fontId="29" fillId="33" borderId="57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3" fillId="33" borderId="64" xfId="44" applyFont="1" applyFill="1" applyBorder="1" applyAlignment="1">
      <alignment vertical="center"/>
    </xf>
    <xf numFmtId="0" fontId="54" fillId="36" borderId="62" xfId="0" applyFont="1" applyFill="1" applyBorder="1" applyAlignment="1">
      <alignment horizontal="center" vertical="center" wrapText="1"/>
    </xf>
    <xf numFmtId="0" fontId="55" fillId="36" borderId="65" xfId="0" applyFont="1" applyFill="1" applyBorder="1" applyAlignment="1">
      <alignment horizontal="center" vertical="center" wrapText="1"/>
    </xf>
    <xf numFmtId="0" fontId="55" fillId="36" borderId="54" xfId="0" applyFont="1" applyFill="1" applyBorder="1" applyAlignment="1">
      <alignment horizontal="center" vertical="center" wrapText="1"/>
    </xf>
    <xf numFmtId="49" fontId="36" fillId="37" borderId="62" xfId="0" applyNumberFormat="1" applyFont="1" applyFill="1" applyBorder="1" applyAlignment="1">
      <alignment horizontal="center" vertical="center"/>
    </xf>
    <xf numFmtId="49" fontId="36" fillId="37" borderId="54" xfId="0" applyNumberFormat="1" applyFont="1" applyFill="1" applyBorder="1" applyAlignment="1">
      <alignment horizontal="center" vertical="center"/>
    </xf>
    <xf numFmtId="49" fontId="29" fillId="33" borderId="66" xfId="0" applyNumberFormat="1" applyFont="1" applyFill="1" applyBorder="1" applyAlignment="1">
      <alignment horizontal="left" vertical="center" wrapText="1"/>
    </xf>
    <xf numFmtId="0" fontId="29" fillId="33" borderId="67" xfId="0" applyFont="1" applyFill="1" applyBorder="1" applyAlignment="1">
      <alignment horizontal="left" vertical="center" wrapText="1"/>
    </xf>
    <xf numFmtId="0" fontId="29" fillId="33" borderId="68" xfId="0" applyFont="1" applyFill="1" applyBorder="1" applyAlignment="1">
      <alignment horizontal="left" vertical="center" wrapText="1"/>
    </xf>
    <xf numFmtId="0" fontId="29" fillId="33" borderId="64" xfId="0" applyFont="1" applyFill="1" applyBorder="1" applyAlignment="1">
      <alignment horizontal="left" vertical="center" wrapText="1"/>
    </xf>
    <xf numFmtId="0" fontId="29" fillId="33" borderId="69" xfId="0" applyFont="1" applyFill="1" applyBorder="1" applyAlignment="1">
      <alignment horizontal="left" vertical="center" wrapText="1"/>
    </xf>
    <xf numFmtId="0" fontId="29" fillId="33" borderId="63" xfId="0" applyFont="1" applyFill="1" applyBorder="1" applyAlignment="1">
      <alignment horizontal="left" vertical="center" wrapText="1"/>
    </xf>
    <xf numFmtId="3" fontId="29" fillId="34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78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4" fontId="6" fillId="0" borderId="7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4" fontId="6" fillId="0" borderId="41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1" xfId="56"/>
    <cellStyle name="Standaard_tabel 2 2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17\Data\jaarrapport%202017%20hoofdstuk%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17\Data\jaarrapport%202017%20%20hoofdstuk%2013%20-%20ET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4">
          <cell r="A94" t="str">
            <v>Inconnu</v>
          </cell>
          <cell r="B94">
            <v>0</v>
          </cell>
          <cell r="C94">
            <v>0</v>
          </cell>
          <cell r="D94">
            <v>0</v>
          </cell>
          <cell r="E94">
            <v>137</v>
          </cell>
          <cell r="F94">
            <v>127.5</v>
          </cell>
          <cell r="G94">
            <v>3821</v>
          </cell>
          <cell r="H94">
            <v>137</v>
          </cell>
          <cell r="I94">
            <v>127.5</v>
          </cell>
          <cell r="J94">
            <v>3821</v>
          </cell>
          <cell r="K94">
            <v>1</v>
          </cell>
          <cell r="M94">
            <v>0</v>
          </cell>
          <cell r="N94">
            <v>433</v>
          </cell>
          <cell r="O94">
            <v>283.5</v>
          </cell>
          <cell r="P94">
            <v>11642</v>
          </cell>
          <cell r="Q94">
            <v>434</v>
          </cell>
          <cell r="R94">
            <v>283.5</v>
          </cell>
          <cell r="S94">
            <v>11642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571</v>
          </cell>
          <cell r="AA94">
            <v>411</v>
          </cell>
          <cell r="AB94">
            <v>15463</v>
          </cell>
        </row>
        <row r="95">
          <cell r="A95" t="str">
            <v>01</v>
          </cell>
          <cell r="B95">
            <v>0</v>
          </cell>
          <cell r="C95">
            <v>0</v>
          </cell>
          <cell r="D95">
            <v>0</v>
          </cell>
          <cell r="E95">
            <v>106</v>
          </cell>
          <cell r="F95">
            <v>153</v>
          </cell>
          <cell r="G95">
            <v>3728</v>
          </cell>
          <cell r="H95">
            <v>106</v>
          </cell>
          <cell r="I95">
            <v>153</v>
          </cell>
          <cell r="J95">
            <v>3728</v>
          </cell>
          <cell r="K95">
            <v>0</v>
          </cell>
          <cell r="L95">
            <v>0</v>
          </cell>
          <cell r="M95">
            <v>0</v>
          </cell>
          <cell r="N95">
            <v>332</v>
          </cell>
          <cell r="O95">
            <v>634</v>
          </cell>
          <cell r="P95">
            <v>10897</v>
          </cell>
          <cell r="Q95">
            <v>332</v>
          </cell>
          <cell r="R95">
            <v>634</v>
          </cell>
          <cell r="S95">
            <v>10897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438</v>
          </cell>
          <cell r="AA95">
            <v>787</v>
          </cell>
          <cell r="AB95">
            <v>14625</v>
          </cell>
        </row>
        <row r="96">
          <cell r="A96" t="str">
            <v>02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1</v>
          </cell>
          <cell r="N96">
            <v>27</v>
          </cell>
          <cell r="O96">
            <v>46.5</v>
          </cell>
          <cell r="P96">
            <v>621</v>
          </cell>
          <cell r="Q96">
            <v>28</v>
          </cell>
          <cell r="R96">
            <v>46.5</v>
          </cell>
          <cell r="S96">
            <v>621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28</v>
          </cell>
          <cell r="AA96">
            <v>46.5</v>
          </cell>
          <cell r="AB96">
            <v>621</v>
          </cell>
        </row>
        <row r="97">
          <cell r="A97" t="str">
            <v>03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1</v>
          </cell>
          <cell r="O97">
            <v>0</v>
          </cell>
          <cell r="P97">
            <v>27</v>
          </cell>
          <cell r="Q97">
            <v>1</v>
          </cell>
          <cell r="R97">
            <v>0</v>
          </cell>
          <cell r="S97">
            <v>27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1</v>
          </cell>
          <cell r="AA97">
            <v>0</v>
          </cell>
          <cell r="AB97">
            <v>27</v>
          </cell>
        </row>
        <row r="98">
          <cell r="A98" t="str">
            <v>08</v>
          </cell>
          <cell r="B98">
            <v>0</v>
          </cell>
          <cell r="C98">
            <v>0</v>
          </cell>
          <cell r="D98">
            <v>0</v>
          </cell>
          <cell r="E98">
            <v>1</v>
          </cell>
          <cell r="F98">
            <v>0</v>
          </cell>
          <cell r="G98">
            <v>15</v>
          </cell>
          <cell r="H98">
            <v>1</v>
          </cell>
          <cell r="I98">
            <v>0</v>
          </cell>
          <cell r="J98">
            <v>15</v>
          </cell>
          <cell r="K98">
            <v>0</v>
          </cell>
          <cell r="L98">
            <v>0</v>
          </cell>
          <cell r="M98">
            <v>0</v>
          </cell>
          <cell r="N98">
            <v>95</v>
          </cell>
          <cell r="O98">
            <v>143</v>
          </cell>
          <cell r="P98">
            <v>3541</v>
          </cell>
          <cell r="Q98">
            <v>95</v>
          </cell>
          <cell r="R98">
            <v>143</v>
          </cell>
          <cell r="S98">
            <v>3541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96</v>
          </cell>
          <cell r="AA98">
            <v>143</v>
          </cell>
          <cell r="AB98">
            <v>3556</v>
          </cell>
        </row>
        <row r="99">
          <cell r="A99" t="str">
            <v>09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3</v>
          </cell>
          <cell r="O99">
            <v>0</v>
          </cell>
          <cell r="P99">
            <v>23</v>
          </cell>
          <cell r="Q99">
            <v>3</v>
          </cell>
          <cell r="R99">
            <v>0</v>
          </cell>
          <cell r="S99">
            <v>23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3</v>
          </cell>
          <cell r="AA99">
            <v>0</v>
          </cell>
          <cell r="AB99">
            <v>23</v>
          </cell>
        </row>
        <row r="100">
          <cell r="A100" t="str">
            <v>10</v>
          </cell>
          <cell r="B100">
            <v>0</v>
          </cell>
          <cell r="C100">
            <v>0</v>
          </cell>
          <cell r="D100">
            <v>0</v>
          </cell>
          <cell r="E100">
            <v>680</v>
          </cell>
          <cell r="F100">
            <v>408</v>
          </cell>
          <cell r="G100">
            <v>16989</v>
          </cell>
          <cell r="H100">
            <v>680</v>
          </cell>
          <cell r="I100">
            <v>408</v>
          </cell>
          <cell r="J100">
            <v>16989</v>
          </cell>
          <cell r="K100">
            <v>1</v>
          </cell>
          <cell r="L100">
            <v>0</v>
          </cell>
          <cell r="M100">
            <v>0</v>
          </cell>
          <cell r="N100">
            <v>2062</v>
          </cell>
          <cell r="O100">
            <v>1663</v>
          </cell>
          <cell r="P100">
            <v>49506</v>
          </cell>
          <cell r="Q100">
            <v>2063</v>
          </cell>
          <cell r="R100">
            <v>1663</v>
          </cell>
          <cell r="S100">
            <v>49506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2743</v>
          </cell>
          <cell r="AA100">
            <v>2071</v>
          </cell>
          <cell r="AB100">
            <v>66495</v>
          </cell>
        </row>
        <row r="101">
          <cell r="A101" t="str">
            <v>11</v>
          </cell>
          <cell r="B101">
            <v>0</v>
          </cell>
          <cell r="C101">
            <v>0</v>
          </cell>
          <cell r="D101">
            <v>0</v>
          </cell>
          <cell r="E101">
            <v>20</v>
          </cell>
          <cell r="F101">
            <v>6</v>
          </cell>
          <cell r="G101">
            <v>189</v>
          </cell>
          <cell r="H101">
            <v>20</v>
          </cell>
          <cell r="I101">
            <v>6</v>
          </cell>
          <cell r="J101">
            <v>189</v>
          </cell>
          <cell r="K101">
            <v>0</v>
          </cell>
          <cell r="L101">
            <v>0</v>
          </cell>
          <cell r="M101">
            <v>0</v>
          </cell>
          <cell r="N101">
            <v>205</v>
          </cell>
          <cell r="O101">
            <v>155</v>
          </cell>
          <cell r="P101">
            <v>5424</v>
          </cell>
          <cell r="Q101">
            <v>205</v>
          </cell>
          <cell r="R101">
            <v>155</v>
          </cell>
          <cell r="S101">
            <v>5424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225</v>
          </cell>
          <cell r="AA101">
            <v>161</v>
          </cell>
          <cell r="AB101">
            <v>5613</v>
          </cell>
        </row>
        <row r="102">
          <cell r="A102" t="str">
            <v>12</v>
          </cell>
          <cell r="B102">
            <v>0</v>
          </cell>
          <cell r="C102">
            <v>0</v>
          </cell>
          <cell r="D102">
            <v>0</v>
          </cell>
          <cell r="E102">
            <v>9</v>
          </cell>
          <cell r="F102">
            <v>4</v>
          </cell>
          <cell r="G102">
            <v>67</v>
          </cell>
          <cell r="H102">
            <v>9</v>
          </cell>
          <cell r="I102">
            <v>4</v>
          </cell>
          <cell r="J102">
            <v>67</v>
          </cell>
          <cell r="K102">
            <v>0</v>
          </cell>
          <cell r="L102">
            <v>0</v>
          </cell>
          <cell r="M102">
            <v>0</v>
          </cell>
          <cell r="N102">
            <v>10</v>
          </cell>
          <cell r="O102">
            <v>14</v>
          </cell>
          <cell r="P102">
            <v>241</v>
          </cell>
          <cell r="Q102">
            <v>10</v>
          </cell>
          <cell r="R102">
            <v>14</v>
          </cell>
          <cell r="S102">
            <v>241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19</v>
          </cell>
          <cell r="AA102">
            <v>18</v>
          </cell>
          <cell r="AB102">
            <v>308</v>
          </cell>
        </row>
        <row r="103">
          <cell r="A103" t="str">
            <v>13</v>
          </cell>
          <cell r="B103">
            <v>0</v>
          </cell>
          <cell r="C103">
            <v>0</v>
          </cell>
          <cell r="D103">
            <v>0</v>
          </cell>
          <cell r="E103">
            <v>116</v>
          </cell>
          <cell r="F103">
            <v>110.5</v>
          </cell>
          <cell r="G103">
            <v>3393</v>
          </cell>
          <cell r="H103">
            <v>116</v>
          </cell>
          <cell r="I103">
            <v>110.5</v>
          </cell>
          <cell r="J103">
            <v>3393</v>
          </cell>
          <cell r="K103">
            <v>1</v>
          </cell>
          <cell r="L103">
            <v>0</v>
          </cell>
          <cell r="M103">
            <v>0</v>
          </cell>
          <cell r="N103">
            <v>467</v>
          </cell>
          <cell r="O103">
            <v>413</v>
          </cell>
          <cell r="P103">
            <v>10592</v>
          </cell>
          <cell r="Q103">
            <v>468</v>
          </cell>
          <cell r="R103">
            <v>413</v>
          </cell>
          <cell r="S103">
            <v>10592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584</v>
          </cell>
          <cell r="AA103">
            <v>523.5</v>
          </cell>
          <cell r="AB103">
            <v>13985</v>
          </cell>
        </row>
        <row r="104">
          <cell r="A104" t="str">
            <v>14</v>
          </cell>
          <cell r="B104">
            <v>0</v>
          </cell>
          <cell r="C104">
            <v>0</v>
          </cell>
          <cell r="D104">
            <v>0</v>
          </cell>
          <cell r="E104">
            <v>26</v>
          </cell>
          <cell r="F104">
            <v>12</v>
          </cell>
          <cell r="G104">
            <v>444</v>
          </cell>
          <cell r="H104">
            <v>26</v>
          </cell>
          <cell r="I104">
            <v>12</v>
          </cell>
          <cell r="J104">
            <v>444</v>
          </cell>
          <cell r="K104">
            <v>0</v>
          </cell>
          <cell r="L104">
            <v>0</v>
          </cell>
          <cell r="M104">
            <v>0</v>
          </cell>
          <cell r="N104">
            <v>2</v>
          </cell>
          <cell r="O104">
            <v>3</v>
          </cell>
          <cell r="P104">
            <v>54</v>
          </cell>
          <cell r="Q104">
            <v>2</v>
          </cell>
          <cell r="R104">
            <v>3</v>
          </cell>
          <cell r="S104">
            <v>54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28</v>
          </cell>
          <cell r="AA104">
            <v>15</v>
          </cell>
          <cell r="AB104">
            <v>498</v>
          </cell>
        </row>
        <row r="105">
          <cell r="A105" t="str">
            <v>15</v>
          </cell>
          <cell r="B105">
            <v>0</v>
          </cell>
          <cell r="C105">
            <v>0</v>
          </cell>
          <cell r="D105">
            <v>0</v>
          </cell>
          <cell r="E105">
            <v>7</v>
          </cell>
          <cell r="F105">
            <v>3</v>
          </cell>
          <cell r="G105">
            <v>64</v>
          </cell>
          <cell r="H105">
            <v>7</v>
          </cell>
          <cell r="I105">
            <v>3</v>
          </cell>
          <cell r="J105">
            <v>64</v>
          </cell>
          <cell r="K105">
            <v>0</v>
          </cell>
          <cell r="L105">
            <v>0</v>
          </cell>
          <cell r="M105">
            <v>0</v>
          </cell>
          <cell r="N105">
            <v>22</v>
          </cell>
          <cell r="O105">
            <v>11</v>
          </cell>
          <cell r="P105">
            <v>440</v>
          </cell>
          <cell r="Q105">
            <v>22</v>
          </cell>
          <cell r="R105">
            <v>11</v>
          </cell>
          <cell r="S105">
            <v>440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29</v>
          </cell>
          <cell r="AA105">
            <v>14</v>
          </cell>
          <cell r="AB105">
            <v>504</v>
          </cell>
        </row>
        <row r="106">
          <cell r="A106" t="str">
            <v>16</v>
          </cell>
          <cell r="B106">
            <v>0</v>
          </cell>
          <cell r="C106">
            <v>0</v>
          </cell>
          <cell r="D106">
            <v>0</v>
          </cell>
          <cell r="E106">
            <v>15</v>
          </cell>
          <cell r="F106">
            <v>8</v>
          </cell>
          <cell r="G106">
            <v>231</v>
          </cell>
          <cell r="H106">
            <v>15</v>
          </cell>
          <cell r="I106">
            <v>8</v>
          </cell>
          <cell r="J106">
            <v>231</v>
          </cell>
          <cell r="K106">
            <v>0</v>
          </cell>
          <cell r="L106">
            <v>0</v>
          </cell>
          <cell r="M106">
            <v>0</v>
          </cell>
          <cell r="N106">
            <v>436</v>
          </cell>
          <cell r="O106">
            <v>500</v>
          </cell>
          <cell r="P106">
            <v>12007</v>
          </cell>
          <cell r="Q106">
            <v>436</v>
          </cell>
          <cell r="R106">
            <v>500</v>
          </cell>
          <cell r="S106">
            <v>12007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451</v>
          </cell>
          <cell r="AA106">
            <v>508</v>
          </cell>
          <cell r="AB106">
            <v>12238</v>
          </cell>
        </row>
        <row r="107">
          <cell r="A107" t="str">
            <v>17</v>
          </cell>
          <cell r="B107">
            <v>0</v>
          </cell>
          <cell r="C107">
            <v>0</v>
          </cell>
          <cell r="D107">
            <v>0</v>
          </cell>
          <cell r="E107">
            <v>30</v>
          </cell>
          <cell r="F107">
            <v>19</v>
          </cell>
          <cell r="G107">
            <v>487</v>
          </cell>
          <cell r="H107">
            <v>30</v>
          </cell>
          <cell r="I107">
            <v>19</v>
          </cell>
          <cell r="J107">
            <v>487</v>
          </cell>
          <cell r="K107">
            <v>0</v>
          </cell>
          <cell r="L107">
            <v>0</v>
          </cell>
          <cell r="M107">
            <v>0</v>
          </cell>
          <cell r="N107">
            <v>211</v>
          </cell>
          <cell r="O107">
            <v>265</v>
          </cell>
          <cell r="P107">
            <v>6396</v>
          </cell>
          <cell r="Q107">
            <v>211</v>
          </cell>
          <cell r="R107">
            <v>265</v>
          </cell>
          <cell r="S107">
            <v>6396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241</v>
          </cell>
          <cell r="AA107">
            <v>284</v>
          </cell>
          <cell r="AB107">
            <v>6883</v>
          </cell>
        </row>
        <row r="108">
          <cell r="A108" t="str">
            <v>18</v>
          </cell>
          <cell r="B108">
            <v>0</v>
          </cell>
          <cell r="C108">
            <v>0</v>
          </cell>
          <cell r="D108">
            <v>0</v>
          </cell>
          <cell r="E108">
            <v>31</v>
          </cell>
          <cell r="F108">
            <v>44</v>
          </cell>
          <cell r="G108">
            <v>797</v>
          </cell>
          <cell r="H108">
            <v>31</v>
          </cell>
          <cell r="I108">
            <v>44</v>
          </cell>
          <cell r="J108">
            <v>797</v>
          </cell>
          <cell r="K108">
            <v>0</v>
          </cell>
          <cell r="L108">
            <v>0</v>
          </cell>
          <cell r="M108">
            <v>0</v>
          </cell>
          <cell r="N108">
            <v>164</v>
          </cell>
          <cell r="O108">
            <v>117</v>
          </cell>
          <cell r="P108">
            <v>4119</v>
          </cell>
          <cell r="Q108">
            <v>164</v>
          </cell>
          <cell r="R108">
            <v>117</v>
          </cell>
          <cell r="S108">
            <v>4119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195</v>
          </cell>
          <cell r="AA108">
            <v>161</v>
          </cell>
          <cell r="AB108">
            <v>4916</v>
          </cell>
        </row>
        <row r="109">
          <cell r="A109" t="str">
            <v>19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7</v>
          </cell>
          <cell r="O109">
            <v>2</v>
          </cell>
          <cell r="P109">
            <v>87</v>
          </cell>
          <cell r="Q109">
            <v>7</v>
          </cell>
          <cell r="R109">
            <v>2</v>
          </cell>
          <cell r="S109">
            <v>87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</v>
          </cell>
          <cell r="AA109">
            <v>2</v>
          </cell>
          <cell r="AB109">
            <v>87</v>
          </cell>
        </row>
        <row r="110">
          <cell r="A110" t="str">
            <v>20</v>
          </cell>
          <cell r="B110">
            <v>0</v>
          </cell>
          <cell r="C110">
            <v>0</v>
          </cell>
          <cell r="D110">
            <v>0</v>
          </cell>
          <cell r="E110">
            <v>58</v>
          </cell>
          <cell r="F110">
            <v>38</v>
          </cell>
          <cell r="G110">
            <v>1565</v>
          </cell>
          <cell r="H110">
            <v>58</v>
          </cell>
          <cell r="I110">
            <v>38</v>
          </cell>
          <cell r="J110">
            <v>1565</v>
          </cell>
          <cell r="K110">
            <v>0</v>
          </cell>
          <cell r="L110">
            <v>0</v>
          </cell>
          <cell r="M110">
            <v>0</v>
          </cell>
          <cell r="N110">
            <v>531</v>
          </cell>
          <cell r="O110">
            <v>478</v>
          </cell>
          <cell r="P110">
            <v>14595</v>
          </cell>
          <cell r="Q110">
            <v>531</v>
          </cell>
          <cell r="R110">
            <v>478</v>
          </cell>
          <cell r="S110">
            <v>14595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589</v>
          </cell>
          <cell r="AA110">
            <v>516</v>
          </cell>
          <cell r="AB110">
            <v>16160</v>
          </cell>
        </row>
        <row r="111">
          <cell r="A111" t="str">
            <v>21</v>
          </cell>
          <cell r="B111">
            <v>0</v>
          </cell>
          <cell r="C111">
            <v>0</v>
          </cell>
          <cell r="D111">
            <v>0</v>
          </cell>
          <cell r="E111">
            <v>85</v>
          </cell>
          <cell r="F111">
            <v>75</v>
          </cell>
          <cell r="G111">
            <v>2314</v>
          </cell>
          <cell r="H111">
            <v>85</v>
          </cell>
          <cell r="I111">
            <v>75</v>
          </cell>
          <cell r="J111">
            <v>2314</v>
          </cell>
          <cell r="K111">
            <v>0</v>
          </cell>
          <cell r="L111">
            <v>0</v>
          </cell>
          <cell r="M111">
            <v>0</v>
          </cell>
          <cell r="N111">
            <v>106</v>
          </cell>
          <cell r="O111">
            <v>109</v>
          </cell>
          <cell r="P111">
            <v>2717</v>
          </cell>
          <cell r="Q111">
            <v>106</v>
          </cell>
          <cell r="R111">
            <v>109</v>
          </cell>
          <cell r="S111">
            <v>2717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191</v>
          </cell>
          <cell r="AA111">
            <v>184</v>
          </cell>
          <cell r="AB111">
            <v>5031</v>
          </cell>
        </row>
        <row r="112">
          <cell r="A112" t="str">
            <v>22</v>
          </cell>
          <cell r="B112">
            <v>0</v>
          </cell>
          <cell r="C112">
            <v>0</v>
          </cell>
          <cell r="D112">
            <v>0</v>
          </cell>
          <cell r="E112">
            <v>48</v>
          </cell>
          <cell r="F112">
            <v>24</v>
          </cell>
          <cell r="G112">
            <v>872</v>
          </cell>
          <cell r="H112">
            <v>48</v>
          </cell>
          <cell r="I112">
            <v>24</v>
          </cell>
          <cell r="J112">
            <v>872</v>
          </cell>
          <cell r="K112">
            <v>0</v>
          </cell>
          <cell r="L112">
            <v>0</v>
          </cell>
          <cell r="M112">
            <v>0</v>
          </cell>
          <cell r="N112">
            <v>514</v>
          </cell>
          <cell r="O112">
            <v>436.5</v>
          </cell>
          <cell r="P112">
            <v>12742</v>
          </cell>
          <cell r="Q112">
            <v>514</v>
          </cell>
          <cell r="R112">
            <v>436.5</v>
          </cell>
          <cell r="S112">
            <v>12742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562</v>
          </cell>
          <cell r="AA112">
            <v>460.5</v>
          </cell>
          <cell r="AB112">
            <v>13614</v>
          </cell>
        </row>
        <row r="113">
          <cell r="A113" t="str">
            <v>23</v>
          </cell>
          <cell r="B113">
            <v>0</v>
          </cell>
          <cell r="C113">
            <v>0</v>
          </cell>
          <cell r="D113">
            <v>0</v>
          </cell>
          <cell r="E113">
            <v>27</v>
          </cell>
          <cell r="F113">
            <v>29</v>
          </cell>
          <cell r="G113">
            <v>1264</v>
          </cell>
          <cell r="H113">
            <v>27</v>
          </cell>
          <cell r="I113">
            <v>29</v>
          </cell>
          <cell r="J113">
            <v>1264</v>
          </cell>
          <cell r="K113">
            <v>4</v>
          </cell>
          <cell r="L113">
            <v>0</v>
          </cell>
          <cell r="M113">
            <v>0</v>
          </cell>
          <cell r="N113">
            <v>943</v>
          </cell>
          <cell r="O113">
            <v>841.5</v>
          </cell>
          <cell r="P113">
            <v>26223</v>
          </cell>
          <cell r="Q113">
            <v>947</v>
          </cell>
          <cell r="R113">
            <v>841.5</v>
          </cell>
          <cell r="S113">
            <v>26223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974</v>
          </cell>
          <cell r="AA113">
            <v>870.5</v>
          </cell>
          <cell r="AB113">
            <v>27487</v>
          </cell>
        </row>
        <row r="114">
          <cell r="A114" t="str">
            <v>24</v>
          </cell>
          <cell r="B114">
            <v>0</v>
          </cell>
          <cell r="C114">
            <v>0</v>
          </cell>
          <cell r="D114">
            <v>0</v>
          </cell>
          <cell r="E114">
            <v>8</v>
          </cell>
          <cell r="F114">
            <v>12</v>
          </cell>
          <cell r="G114">
            <v>231</v>
          </cell>
          <cell r="H114">
            <v>8</v>
          </cell>
          <cell r="I114">
            <v>12</v>
          </cell>
          <cell r="J114">
            <v>231</v>
          </cell>
          <cell r="K114">
            <v>1</v>
          </cell>
          <cell r="L114">
            <v>0</v>
          </cell>
          <cell r="M114">
            <v>0</v>
          </cell>
          <cell r="N114">
            <v>474</v>
          </cell>
          <cell r="O114">
            <v>555.5</v>
          </cell>
          <cell r="P114">
            <v>12560</v>
          </cell>
          <cell r="Q114">
            <v>475</v>
          </cell>
          <cell r="R114">
            <v>555.5</v>
          </cell>
          <cell r="S114">
            <v>12560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483</v>
          </cell>
          <cell r="AA114">
            <v>567.5</v>
          </cell>
          <cell r="AB114">
            <v>12791</v>
          </cell>
        </row>
        <row r="115">
          <cell r="A115" t="str">
            <v>25</v>
          </cell>
          <cell r="B115">
            <v>0</v>
          </cell>
          <cell r="C115">
            <v>0</v>
          </cell>
          <cell r="D115">
            <v>0</v>
          </cell>
          <cell r="E115">
            <v>98</v>
          </cell>
          <cell r="F115">
            <v>93</v>
          </cell>
          <cell r="G115">
            <v>2415</v>
          </cell>
          <cell r="H115">
            <v>98</v>
          </cell>
          <cell r="I115">
            <v>93</v>
          </cell>
          <cell r="J115">
            <v>2415</v>
          </cell>
          <cell r="K115">
            <v>1</v>
          </cell>
          <cell r="N115">
            <v>1967</v>
          </cell>
          <cell r="O115">
            <v>1740</v>
          </cell>
          <cell r="P115">
            <v>53529</v>
          </cell>
          <cell r="Q115">
            <v>1968</v>
          </cell>
          <cell r="R115">
            <v>1740</v>
          </cell>
          <cell r="S115">
            <v>53529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2066</v>
          </cell>
          <cell r="AA115">
            <v>1833</v>
          </cell>
          <cell r="AB115">
            <v>55944</v>
          </cell>
        </row>
        <row r="116">
          <cell r="A116" t="str">
            <v>26</v>
          </cell>
          <cell r="B116">
            <v>0</v>
          </cell>
          <cell r="C116">
            <v>0</v>
          </cell>
          <cell r="D116">
            <v>0</v>
          </cell>
          <cell r="E116">
            <v>16</v>
          </cell>
          <cell r="F116">
            <v>6</v>
          </cell>
          <cell r="G116">
            <v>256</v>
          </cell>
          <cell r="H116">
            <v>16</v>
          </cell>
          <cell r="I116">
            <v>6</v>
          </cell>
          <cell r="J116">
            <v>256</v>
          </cell>
          <cell r="K116">
            <v>0</v>
          </cell>
          <cell r="L116">
            <v>0</v>
          </cell>
          <cell r="M116">
            <v>0</v>
          </cell>
          <cell r="N116">
            <v>64</v>
          </cell>
          <cell r="O116">
            <v>42</v>
          </cell>
          <cell r="P116">
            <v>1326</v>
          </cell>
          <cell r="Q116">
            <v>64</v>
          </cell>
          <cell r="R116">
            <v>42</v>
          </cell>
          <cell r="S116">
            <v>1326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80</v>
          </cell>
          <cell r="AA116">
            <v>48</v>
          </cell>
          <cell r="AB116">
            <v>1582</v>
          </cell>
        </row>
        <row r="117">
          <cell r="A117" t="str">
            <v>27</v>
          </cell>
          <cell r="B117">
            <v>0</v>
          </cell>
          <cell r="C117">
            <v>0</v>
          </cell>
          <cell r="D117">
            <v>0</v>
          </cell>
          <cell r="E117">
            <v>36</v>
          </cell>
          <cell r="F117">
            <v>24</v>
          </cell>
          <cell r="G117">
            <v>832</v>
          </cell>
          <cell r="H117">
            <v>36</v>
          </cell>
          <cell r="I117">
            <v>24</v>
          </cell>
          <cell r="J117">
            <v>832</v>
          </cell>
          <cell r="K117">
            <v>0</v>
          </cell>
          <cell r="L117">
            <v>0</v>
          </cell>
          <cell r="M117">
            <v>0</v>
          </cell>
          <cell r="N117">
            <v>206</v>
          </cell>
          <cell r="O117">
            <v>141</v>
          </cell>
          <cell r="P117">
            <v>5514</v>
          </cell>
          <cell r="Q117">
            <v>206</v>
          </cell>
          <cell r="R117">
            <v>141</v>
          </cell>
          <cell r="S117">
            <v>5514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242</v>
          </cell>
          <cell r="AA117">
            <v>165</v>
          </cell>
          <cell r="AB117">
            <v>6346</v>
          </cell>
        </row>
        <row r="118">
          <cell r="A118" t="str">
            <v>28</v>
          </cell>
          <cell r="B118">
            <v>0</v>
          </cell>
          <cell r="C118">
            <v>0</v>
          </cell>
          <cell r="D118">
            <v>0</v>
          </cell>
          <cell r="E118">
            <v>48</v>
          </cell>
          <cell r="F118">
            <v>44</v>
          </cell>
          <cell r="G118">
            <v>1580</v>
          </cell>
          <cell r="H118">
            <v>48</v>
          </cell>
          <cell r="I118">
            <v>44</v>
          </cell>
          <cell r="J118">
            <v>1580</v>
          </cell>
          <cell r="K118">
            <v>0</v>
          </cell>
          <cell r="L118">
            <v>0</v>
          </cell>
          <cell r="M118">
            <v>0</v>
          </cell>
          <cell r="N118">
            <v>807</v>
          </cell>
          <cell r="O118">
            <v>493</v>
          </cell>
          <cell r="P118">
            <v>17858</v>
          </cell>
          <cell r="Q118">
            <v>807</v>
          </cell>
          <cell r="R118">
            <v>493</v>
          </cell>
          <cell r="S118">
            <v>17858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855</v>
          </cell>
          <cell r="AA118">
            <v>537</v>
          </cell>
          <cell r="AB118">
            <v>19438</v>
          </cell>
        </row>
        <row r="119">
          <cell r="A119" t="str">
            <v>29</v>
          </cell>
          <cell r="B119">
            <v>0</v>
          </cell>
          <cell r="C119">
            <v>0</v>
          </cell>
          <cell r="D119">
            <v>0</v>
          </cell>
          <cell r="E119">
            <v>65</v>
          </cell>
          <cell r="F119">
            <v>53</v>
          </cell>
          <cell r="G119">
            <v>1407</v>
          </cell>
          <cell r="H119">
            <v>65</v>
          </cell>
          <cell r="I119">
            <v>53</v>
          </cell>
          <cell r="J119">
            <v>1407</v>
          </cell>
          <cell r="K119">
            <v>0</v>
          </cell>
          <cell r="L119">
            <v>0</v>
          </cell>
          <cell r="M119">
            <v>0</v>
          </cell>
          <cell r="N119">
            <v>632</v>
          </cell>
          <cell r="O119">
            <v>489.5</v>
          </cell>
          <cell r="P119">
            <v>16097</v>
          </cell>
          <cell r="Q119">
            <v>632</v>
          </cell>
          <cell r="R119">
            <v>489.5</v>
          </cell>
          <cell r="S119">
            <v>16097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697</v>
          </cell>
          <cell r="AA119">
            <v>542.5</v>
          </cell>
          <cell r="AB119">
            <v>17504</v>
          </cell>
        </row>
        <row r="120">
          <cell r="A120" t="str">
            <v>30</v>
          </cell>
          <cell r="B120">
            <v>0</v>
          </cell>
          <cell r="C120">
            <v>0</v>
          </cell>
          <cell r="D120">
            <v>0</v>
          </cell>
          <cell r="E120">
            <v>12</v>
          </cell>
          <cell r="F120">
            <v>0</v>
          </cell>
          <cell r="G120">
            <v>203</v>
          </cell>
          <cell r="H120">
            <v>12</v>
          </cell>
          <cell r="I120">
            <v>0</v>
          </cell>
          <cell r="J120">
            <v>203</v>
          </cell>
          <cell r="K120">
            <v>0</v>
          </cell>
          <cell r="L120">
            <v>0</v>
          </cell>
          <cell r="M120">
            <v>0</v>
          </cell>
          <cell r="N120">
            <v>154</v>
          </cell>
          <cell r="O120">
            <v>118</v>
          </cell>
          <cell r="P120">
            <v>4366</v>
          </cell>
          <cell r="Q120">
            <v>154</v>
          </cell>
          <cell r="R120">
            <v>118</v>
          </cell>
          <cell r="S120">
            <v>4366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166</v>
          </cell>
          <cell r="AA120">
            <v>118</v>
          </cell>
          <cell r="AB120">
            <v>4569</v>
          </cell>
        </row>
        <row r="121">
          <cell r="A121" t="str">
            <v>31</v>
          </cell>
          <cell r="B121">
            <v>0</v>
          </cell>
          <cell r="C121">
            <v>0</v>
          </cell>
          <cell r="D121">
            <v>0</v>
          </cell>
          <cell r="E121">
            <v>28</v>
          </cell>
          <cell r="F121">
            <v>14</v>
          </cell>
          <cell r="G121">
            <v>720</v>
          </cell>
          <cell r="H121">
            <v>28</v>
          </cell>
          <cell r="I121">
            <v>14</v>
          </cell>
          <cell r="J121">
            <v>720</v>
          </cell>
          <cell r="K121">
            <v>0</v>
          </cell>
          <cell r="L121">
            <v>0</v>
          </cell>
          <cell r="M121">
            <v>0</v>
          </cell>
          <cell r="N121">
            <v>396</v>
          </cell>
          <cell r="O121">
            <v>245.5</v>
          </cell>
          <cell r="P121">
            <v>9137</v>
          </cell>
          <cell r="Q121">
            <v>396</v>
          </cell>
          <cell r="R121">
            <v>245.5</v>
          </cell>
          <cell r="S121">
            <v>9137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424</v>
          </cell>
          <cell r="AA121">
            <v>259.5</v>
          </cell>
          <cell r="AB121">
            <v>9857</v>
          </cell>
        </row>
        <row r="122">
          <cell r="A122" t="str">
            <v>32</v>
          </cell>
          <cell r="B122">
            <v>0</v>
          </cell>
          <cell r="C122">
            <v>0</v>
          </cell>
          <cell r="D122">
            <v>0</v>
          </cell>
          <cell r="E122">
            <v>30</v>
          </cell>
          <cell r="F122">
            <v>29</v>
          </cell>
          <cell r="G122">
            <v>467</v>
          </cell>
          <cell r="H122">
            <v>30</v>
          </cell>
          <cell r="I122">
            <v>29</v>
          </cell>
          <cell r="J122">
            <v>467</v>
          </cell>
          <cell r="K122">
            <v>0</v>
          </cell>
          <cell r="L122">
            <v>0</v>
          </cell>
          <cell r="M122">
            <v>0</v>
          </cell>
          <cell r="N122">
            <v>72</v>
          </cell>
          <cell r="O122">
            <v>64</v>
          </cell>
          <cell r="P122">
            <v>1575</v>
          </cell>
          <cell r="Q122">
            <v>72</v>
          </cell>
          <cell r="R122">
            <v>64</v>
          </cell>
          <cell r="S122">
            <v>1575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102</v>
          </cell>
          <cell r="AA122">
            <v>93</v>
          </cell>
          <cell r="AB122">
            <v>2042</v>
          </cell>
        </row>
        <row r="123">
          <cell r="A123" t="str">
            <v>33</v>
          </cell>
          <cell r="B123">
            <v>0</v>
          </cell>
          <cell r="C123">
            <v>0</v>
          </cell>
          <cell r="D123">
            <v>0</v>
          </cell>
          <cell r="E123">
            <v>10</v>
          </cell>
          <cell r="F123">
            <v>17</v>
          </cell>
          <cell r="G123">
            <v>477</v>
          </cell>
          <cell r="H123">
            <v>10</v>
          </cell>
          <cell r="I123">
            <v>17</v>
          </cell>
          <cell r="J123">
            <v>477</v>
          </cell>
          <cell r="K123">
            <v>2</v>
          </cell>
          <cell r="L123">
            <v>0</v>
          </cell>
          <cell r="M123">
            <v>0</v>
          </cell>
          <cell r="N123">
            <v>355</v>
          </cell>
          <cell r="O123">
            <v>268</v>
          </cell>
          <cell r="P123">
            <v>7486</v>
          </cell>
          <cell r="Q123">
            <v>357</v>
          </cell>
          <cell r="R123">
            <v>268</v>
          </cell>
          <cell r="S123">
            <v>7486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367</v>
          </cell>
          <cell r="AA123">
            <v>285</v>
          </cell>
          <cell r="AB123">
            <v>7963</v>
          </cell>
        </row>
        <row r="124">
          <cell r="A124" t="str">
            <v>35</v>
          </cell>
          <cell r="B124">
            <v>0</v>
          </cell>
          <cell r="C124">
            <v>0</v>
          </cell>
          <cell r="D124">
            <v>0</v>
          </cell>
          <cell r="E124">
            <v>11</v>
          </cell>
          <cell r="F124">
            <v>8</v>
          </cell>
          <cell r="G124">
            <v>366</v>
          </cell>
          <cell r="H124">
            <v>11</v>
          </cell>
          <cell r="I124">
            <v>8</v>
          </cell>
          <cell r="J124">
            <v>366</v>
          </cell>
          <cell r="K124">
            <v>1</v>
          </cell>
          <cell r="L124">
            <v>0</v>
          </cell>
          <cell r="M124">
            <v>0</v>
          </cell>
          <cell r="N124">
            <v>81</v>
          </cell>
          <cell r="O124">
            <v>72</v>
          </cell>
          <cell r="P124">
            <v>2181</v>
          </cell>
          <cell r="Q124">
            <v>82</v>
          </cell>
          <cell r="R124">
            <v>72</v>
          </cell>
          <cell r="S124">
            <v>2181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93</v>
          </cell>
          <cell r="AA124">
            <v>80</v>
          </cell>
          <cell r="AB124">
            <v>2547</v>
          </cell>
        </row>
        <row r="125">
          <cell r="A125" t="str">
            <v>37</v>
          </cell>
          <cell r="B125">
            <v>0</v>
          </cell>
          <cell r="C125">
            <v>0</v>
          </cell>
          <cell r="D125">
            <v>0</v>
          </cell>
          <cell r="E125">
            <v>1</v>
          </cell>
          <cell r="F125">
            <v>0</v>
          </cell>
          <cell r="G125">
            <v>1</v>
          </cell>
          <cell r="H125">
            <v>1</v>
          </cell>
          <cell r="I125">
            <v>0</v>
          </cell>
          <cell r="J125">
            <v>1</v>
          </cell>
          <cell r="K125">
            <v>0</v>
          </cell>
          <cell r="L125">
            <v>0</v>
          </cell>
          <cell r="M125">
            <v>0</v>
          </cell>
          <cell r="N125">
            <v>66</v>
          </cell>
          <cell r="O125">
            <v>39</v>
          </cell>
          <cell r="P125">
            <v>1215</v>
          </cell>
          <cell r="Q125">
            <v>66</v>
          </cell>
          <cell r="R125">
            <v>39</v>
          </cell>
          <cell r="S125">
            <v>1215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67</v>
          </cell>
          <cell r="AA125">
            <v>39</v>
          </cell>
          <cell r="AB125">
            <v>1216</v>
          </cell>
        </row>
        <row r="126">
          <cell r="A126" t="str">
            <v>38</v>
          </cell>
          <cell r="B126">
            <v>0</v>
          </cell>
          <cell r="C126">
            <v>0</v>
          </cell>
          <cell r="D126">
            <v>0</v>
          </cell>
          <cell r="E126">
            <v>17</v>
          </cell>
          <cell r="F126">
            <v>7.5</v>
          </cell>
          <cell r="G126">
            <v>630</v>
          </cell>
          <cell r="H126">
            <v>17</v>
          </cell>
          <cell r="I126">
            <v>7.5</v>
          </cell>
          <cell r="J126">
            <v>630</v>
          </cell>
          <cell r="K126">
            <v>2</v>
          </cell>
          <cell r="L126">
            <v>0</v>
          </cell>
          <cell r="M126">
            <v>0</v>
          </cell>
          <cell r="N126">
            <v>414</v>
          </cell>
          <cell r="O126">
            <v>477</v>
          </cell>
          <cell r="P126">
            <v>13016</v>
          </cell>
          <cell r="Q126">
            <v>416</v>
          </cell>
          <cell r="R126">
            <v>477</v>
          </cell>
          <cell r="S126">
            <v>13016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433</v>
          </cell>
          <cell r="AA126">
            <v>484.5</v>
          </cell>
          <cell r="AB126">
            <v>13646</v>
          </cell>
        </row>
        <row r="127">
          <cell r="A127" t="str">
            <v>39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25</v>
          </cell>
          <cell r="O127">
            <v>14</v>
          </cell>
          <cell r="P127">
            <v>602</v>
          </cell>
          <cell r="Q127">
            <v>25</v>
          </cell>
          <cell r="R127">
            <v>14</v>
          </cell>
          <cell r="S127">
            <v>602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25</v>
          </cell>
          <cell r="AA127">
            <v>14</v>
          </cell>
          <cell r="AB127">
            <v>602</v>
          </cell>
        </row>
        <row r="128">
          <cell r="A128" t="str">
            <v>41</v>
          </cell>
          <cell r="B128">
            <v>0</v>
          </cell>
          <cell r="C128">
            <v>0</v>
          </cell>
          <cell r="D128">
            <v>0</v>
          </cell>
          <cell r="E128">
            <v>18</v>
          </cell>
          <cell r="F128">
            <v>28</v>
          </cell>
          <cell r="G128">
            <v>561</v>
          </cell>
          <cell r="H128">
            <v>18</v>
          </cell>
          <cell r="I128">
            <v>28</v>
          </cell>
          <cell r="J128">
            <v>561</v>
          </cell>
          <cell r="K128">
            <v>3</v>
          </cell>
          <cell r="L128">
            <v>0</v>
          </cell>
          <cell r="M128">
            <v>1</v>
          </cell>
          <cell r="N128">
            <v>2571</v>
          </cell>
          <cell r="O128">
            <v>3353.5</v>
          </cell>
          <cell r="P128">
            <v>87263</v>
          </cell>
          <cell r="Q128">
            <v>2574</v>
          </cell>
          <cell r="R128">
            <v>3353.5</v>
          </cell>
          <cell r="S128">
            <v>87264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2592</v>
          </cell>
          <cell r="AA128">
            <v>3381.5</v>
          </cell>
          <cell r="AB128">
            <v>87825</v>
          </cell>
        </row>
        <row r="129">
          <cell r="A129" t="str">
            <v>42</v>
          </cell>
          <cell r="B129">
            <v>0</v>
          </cell>
          <cell r="C129">
            <v>0</v>
          </cell>
          <cell r="D129">
            <v>0</v>
          </cell>
          <cell r="E129">
            <v>7</v>
          </cell>
          <cell r="F129">
            <v>10</v>
          </cell>
          <cell r="G129">
            <v>43</v>
          </cell>
          <cell r="H129">
            <v>7</v>
          </cell>
          <cell r="I129">
            <v>10</v>
          </cell>
          <cell r="J129">
            <v>43</v>
          </cell>
          <cell r="K129">
            <v>1</v>
          </cell>
          <cell r="L129">
            <v>100</v>
          </cell>
          <cell r="M129">
            <v>201</v>
          </cell>
          <cell r="N129">
            <v>1073</v>
          </cell>
          <cell r="O129">
            <v>1058.5</v>
          </cell>
          <cell r="P129">
            <v>34002</v>
          </cell>
          <cell r="Q129">
            <v>1074</v>
          </cell>
          <cell r="R129">
            <v>1158.5</v>
          </cell>
          <cell r="S129">
            <v>34203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1081</v>
          </cell>
          <cell r="AA129">
            <v>1168.5</v>
          </cell>
          <cell r="AB129">
            <v>34246</v>
          </cell>
        </row>
        <row r="130">
          <cell r="A130" t="str">
            <v>43</v>
          </cell>
          <cell r="B130">
            <v>0</v>
          </cell>
          <cell r="C130">
            <v>0</v>
          </cell>
          <cell r="D130">
            <v>0</v>
          </cell>
          <cell r="E130">
            <v>62</v>
          </cell>
          <cell r="F130">
            <v>75</v>
          </cell>
          <cell r="G130">
            <v>1798</v>
          </cell>
          <cell r="H130">
            <v>62</v>
          </cell>
          <cell r="I130">
            <v>75</v>
          </cell>
          <cell r="J130">
            <v>1798</v>
          </cell>
          <cell r="K130">
            <v>8</v>
          </cell>
          <cell r="L130">
            <v>0</v>
          </cell>
          <cell r="M130">
            <v>3</v>
          </cell>
          <cell r="N130">
            <v>5615</v>
          </cell>
          <cell r="O130">
            <v>6672.5</v>
          </cell>
          <cell r="P130">
            <v>174381</v>
          </cell>
          <cell r="Q130">
            <v>5623</v>
          </cell>
          <cell r="R130">
            <v>6672.5</v>
          </cell>
          <cell r="S130">
            <v>174384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5685</v>
          </cell>
          <cell r="AA130">
            <v>6747.5</v>
          </cell>
          <cell r="AB130">
            <v>176182</v>
          </cell>
        </row>
        <row r="131">
          <cell r="A131" t="str">
            <v>45</v>
          </cell>
          <cell r="B131">
            <v>0</v>
          </cell>
          <cell r="C131">
            <v>0</v>
          </cell>
          <cell r="D131">
            <v>0</v>
          </cell>
          <cell r="E131">
            <v>66</v>
          </cell>
          <cell r="F131">
            <v>46.5</v>
          </cell>
          <cell r="G131">
            <v>1536</v>
          </cell>
          <cell r="H131">
            <v>66</v>
          </cell>
          <cell r="I131">
            <v>46.5</v>
          </cell>
          <cell r="J131">
            <v>1536</v>
          </cell>
          <cell r="K131">
            <v>0</v>
          </cell>
          <cell r="L131">
            <v>0</v>
          </cell>
          <cell r="M131">
            <v>0</v>
          </cell>
          <cell r="N131">
            <v>1295</v>
          </cell>
          <cell r="O131">
            <v>1151</v>
          </cell>
          <cell r="P131">
            <v>33066</v>
          </cell>
          <cell r="Q131">
            <v>1295</v>
          </cell>
          <cell r="R131">
            <v>1151</v>
          </cell>
          <cell r="S131">
            <v>33066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1361</v>
          </cell>
          <cell r="AA131">
            <v>1197.5</v>
          </cell>
          <cell r="AB131">
            <v>34602</v>
          </cell>
        </row>
        <row r="132">
          <cell r="A132" t="str">
            <v>46</v>
          </cell>
          <cell r="B132">
            <v>0</v>
          </cell>
          <cell r="C132">
            <v>0</v>
          </cell>
          <cell r="D132">
            <v>0</v>
          </cell>
          <cell r="E132">
            <v>462</v>
          </cell>
          <cell r="F132">
            <v>443</v>
          </cell>
          <cell r="G132">
            <v>12766</v>
          </cell>
          <cell r="H132">
            <v>462</v>
          </cell>
          <cell r="I132">
            <v>443</v>
          </cell>
          <cell r="J132">
            <v>12766</v>
          </cell>
          <cell r="K132">
            <v>5</v>
          </cell>
          <cell r="L132">
            <v>0</v>
          </cell>
          <cell r="M132">
            <v>0</v>
          </cell>
          <cell r="N132">
            <v>2739</v>
          </cell>
          <cell r="O132">
            <v>2764</v>
          </cell>
          <cell r="P132">
            <v>71913</v>
          </cell>
          <cell r="Q132">
            <v>2744</v>
          </cell>
          <cell r="R132">
            <v>2764</v>
          </cell>
          <cell r="S132">
            <v>71913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3206</v>
          </cell>
          <cell r="AA132">
            <v>3207</v>
          </cell>
          <cell r="AB132">
            <v>84679</v>
          </cell>
        </row>
        <row r="133">
          <cell r="A133" t="str">
            <v>47</v>
          </cell>
          <cell r="B133">
            <v>0</v>
          </cell>
          <cell r="C133">
            <v>0</v>
          </cell>
          <cell r="D133">
            <v>0</v>
          </cell>
          <cell r="E133">
            <v>2646</v>
          </cell>
          <cell r="F133">
            <v>1750</v>
          </cell>
          <cell r="G133">
            <v>65970</v>
          </cell>
          <cell r="H133">
            <v>2646</v>
          </cell>
          <cell r="I133">
            <v>1750</v>
          </cell>
          <cell r="J133">
            <v>65970</v>
          </cell>
          <cell r="K133">
            <v>3</v>
          </cell>
          <cell r="L133">
            <v>0</v>
          </cell>
          <cell r="M133">
            <v>0</v>
          </cell>
          <cell r="N133">
            <v>2494</v>
          </cell>
          <cell r="O133">
            <v>1782.5</v>
          </cell>
          <cell r="P133">
            <v>63377</v>
          </cell>
          <cell r="Q133">
            <v>2497</v>
          </cell>
          <cell r="R133">
            <v>1782.5</v>
          </cell>
          <cell r="S133">
            <v>63377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5143</v>
          </cell>
          <cell r="AA133">
            <v>3532.5</v>
          </cell>
          <cell r="AB133">
            <v>129347</v>
          </cell>
        </row>
        <row r="134">
          <cell r="A134" t="str">
            <v>49</v>
          </cell>
          <cell r="B134">
            <v>0</v>
          </cell>
          <cell r="C134">
            <v>0</v>
          </cell>
          <cell r="D134">
            <v>0</v>
          </cell>
          <cell r="E134">
            <v>173</v>
          </cell>
          <cell r="F134">
            <v>279.5</v>
          </cell>
          <cell r="G134">
            <v>7921</v>
          </cell>
          <cell r="H134">
            <v>173</v>
          </cell>
          <cell r="I134">
            <v>279.5</v>
          </cell>
          <cell r="J134">
            <v>7921</v>
          </cell>
          <cell r="K134">
            <v>7</v>
          </cell>
          <cell r="L134">
            <v>0</v>
          </cell>
          <cell r="M134">
            <v>0</v>
          </cell>
          <cell r="N134">
            <v>3401</v>
          </cell>
          <cell r="O134">
            <v>4970.5</v>
          </cell>
          <cell r="P134">
            <v>123839</v>
          </cell>
          <cell r="Q134">
            <v>3408</v>
          </cell>
          <cell r="R134">
            <v>4970.5</v>
          </cell>
          <cell r="S134">
            <v>123839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3581</v>
          </cell>
          <cell r="AA134">
            <v>5250</v>
          </cell>
          <cell r="AB134">
            <v>131760</v>
          </cell>
        </row>
        <row r="135">
          <cell r="A135" t="str">
            <v>50</v>
          </cell>
          <cell r="B135">
            <v>0</v>
          </cell>
          <cell r="C135">
            <v>0</v>
          </cell>
          <cell r="D135">
            <v>0</v>
          </cell>
          <cell r="E135">
            <v>4</v>
          </cell>
          <cell r="F135">
            <v>3</v>
          </cell>
          <cell r="G135">
            <v>82</v>
          </cell>
          <cell r="H135">
            <v>4</v>
          </cell>
          <cell r="I135">
            <v>3</v>
          </cell>
          <cell r="J135">
            <v>82</v>
          </cell>
          <cell r="K135">
            <v>1</v>
          </cell>
          <cell r="L135">
            <v>0</v>
          </cell>
          <cell r="M135">
            <v>10</v>
          </cell>
          <cell r="N135">
            <v>55</v>
          </cell>
          <cell r="O135">
            <v>51</v>
          </cell>
          <cell r="P135">
            <v>1347</v>
          </cell>
          <cell r="Q135">
            <v>56</v>
          </cell>
          <cell r="R135">
            <v>51</v>
          </cell>
          <cell r="S135">
            <v>1357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60</v>
          </cell>
          <cell r="AA135">
            <v>54</v>
          </cell>
          <cell r="AB135">
            <v>1439</v>
          </cell>
        </row>
        <row r="136">
          <cell r="A136" t="str">
            <v>51</v>
          </cell>
          <cell r="B136">
            <v>0</v>
          </cell>
          <cell r="C136">
            <v>0</v>
          </cell>
          <cell r="D136">
            <v>0</v>
          </cell>
          <cell r="E136">
            <v>45</v>
          </cell>
          <cell r="F136">
            <v>13</v>
          </cell>
          <cell r="G136">
            <v>568</v>
          </cell>
          <cell r="H136">
            <v>45</v>
          </cell>
          <cell r="I136">
            <v>13</v>
          </cell>
          <cell r="J136">
            <v>568</v>
          </cell>
          <cell r="K136">
            <v>0</v>
          </cell>
          <cell r="L136">
            <v>0</v>
          </cell>
          <cell r="M136">
            <v>0</v>
          </cell>
          <cell r="N136">
            <v>31</v>
          </cell>
          <cell r="O136">
            <v>17</v>
          </cell>
          <cell r="P136">
            <v>506</v>
          </cell>
          <cell r="Q136">
            <v>31</v>
          </cell>
          <cell r="R136">
            <v>17</v>
          </cell>
          <cell r="S136">
            <v>506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76</v>
          </cell>
          <cell r="AA136">
            <v>30</v>
          </cell>
          <cell r="AB136">
            <v>1074</v>
          </cell>
        </row>
        <row r="137">
          <cell r="A137" t="str">
            <v>52</v>
          </cell>
          <cell r="B137">
            <v>0</v>
          </cell>
          <cell r="C137">
            <v>0</v>
          </cell>
          <cell r="D137">
            <v>0</v>
          </cell>
          <cell r="E137">
            <v>381</v>
          </cell>
          <cell r="F137">
            <v>276.5</v>
          </cell>
          <cell r="G137">
            <v>10068</v>
          </cell>
          <cell r="H137">
            <v>381</v>
          </cell>
          <cell r="I137">
            <v>276.5</v>
          </cell>
          <cell r="J137">
            <v>10068</v>
          </cell>
          <cell r="K137">
            <v>4</v>
          </cell>
          <cell r="L137">
            <v>0</v>
          </cell>
          <cell r="M137">
            <v>0</v>
          </cell>
          <cell r="N137">
            <v>2764</v>
          </cell>
          <cell r="O137">
            <v>2033</v>
          </cell>
          <cell r="P137">
            <v>71877</v>
          </cell>
          <cell r="Q137">
            <v>2768</v>
          </cell>
          <cell r="R137">
            <v>2033</v>
          </cell>
          <cell r="S137">
            <v>71877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3149</v>
          </cell>
          <cell r="AA137">
            <v>2309.5</v>
          </cell>
          <cell r="AB137">
            <v>81945</v>
          </cell>
        </row>
        <row r="138">
          <cell r="A138" t="str">
            <v>53</v>
          </cell>
          <cell r="B138">
            <v>0</v>
          </cell>
          <cell r="C138">
            <v>0</v>
          </cell>
          <cell r="D138">
            <v>0</v>
          </cell>
          <cell r="E138">
            <v>165</v>
          </cell>
          <cell r="F138">
            <v>150</v>
          </cell>
          <cell r="G138">
            <v>5041</v>
          </cell>
          <cell r="H138">
            <v>165</v>
          </cell>
          <cell r="I138">
            <v>150</v>
          </cell>
          <cell r="J138">
            <v>5041</v>
          </cell>
          <cell r="K138">
            <v>1</v>
          </cell>
          <cell r="L138">
            <v>0</v>
          </cell>
          <cell r="M138">
            <v>0</v>
          </cell>
          <cell r="N138">
            <v>458</v>
          </cell>
          <cell r="O138">
            <v>411</v>
          </cell>
          <cell r="P138">
            <v>12674</v>
          </cell>
          <cell r="Q138">
            <v>459</v>
          </cell>
          <cell r="R138">
            <v>411</v>
          </cell>
          <cell r="S138">
            <v>12674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624</v>
          </cell>
          <cell r="AA138">
            <v>561</v>
          </cell>
          <cell r="AB138">
            <v>17715</v>
          </cell>
        </row>
        <row r="139">
          <cell r="A139" t="str">
            <v>55</v>
          </cell>
          <cell r="B139">
            <v>0</v>
          </cell>
          <cell r="C139">
            <v>0</v>
          </cell>
          <cell r="D139">
            <v>0</v>
          </cell>
          <cell r="E139">
            <v>254</v>
          </cell>
          <cell r="F139">
            <v>214.5</v>
          </cell>
          <cell r="G139">
            <v>6515</v>
          </cell>
          <cell r="H139">
            <v>254</v>
          </cell>
          <cell r="I139">
            <v>214.5</v>
          </cell>
          <cell r="J139">
            <v>6515</v>
          </cell>
          <cell r="K139">
            <v>0</v>
          </cell>
          <cell r="L139">
            <v>0</v>
          </cell>
          <cell r="M139">
            <v>0</v>
          </cell>
          <cell r="N139">
            <v>240</v>
          </cell>
          <cell r="O139">
            <v>150</v>
          </cell>
          <cell r="P139">
            <v>5588</v>
          </cell>
          <cell r="Q139">
            <v>240</v>
          </cell>
          <cell r="R139">
            <v>150</v>
          </cell>
          <cell r="S139">
            <v>5588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494</v>
          </cell>
          <cell r="AA139">
            <v>364.5</v>
          </cell>
          <cell r="AB139">
            <v>12103</v>
          </cell>
        </row>
        <row r="140">
          <cell r="A140" t="str">
            <v>56</v>
          </cell>
          <cell r="B140">
            <v>0</v>
          </cell>
          <cell r="C140">
            <v>0</v>
          </cell>
          <cell r="D140">
            <v>0</v>
          </cell>
          <cell r="E140">
            <v>638</v>
          </cell>
          <cell r="F140">
            <v>531</v>
          </cell>
          <cell r="G140">
            <v>17125</v>
          </cell>
          <cell r="H140">
            <v>638</v>
          </cell>
          <cell r="I140">
            <v>531</v>
          </cell>
          <cell r="J140">
            <v>17125</v>
          </cell>
          <cell r="K140">
            <v>3</v>
          </cell>
          <cell r="L140">
            <v>0</v>
          </cell>
          <cell r="M140">
            <v>7</v>
          </cell>
          <cell r="N140">
            <v>811</v>
          </cell>
          <cell r="O140">
            <v>724.5</v>
          </cell>
          <cell r="P140">
            <v>20593</v>
          </cell>
          <cell r="Q140">
            <v>814</v>
          </cell>
          <cell r="R140">
            <v>724.5</v>
          </cell>
          <cell r="S140">
            <v>20600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1452</v>
          </cell>
          <cell r="AA140">
            <v>1255.5</v>
          </cell>
          <cell r="AB140">
            <v>37725</v>
          </cell>
        </row>
        <row r="141">
          <cell r="A141" t="str">
            <v>58</v>
          </cell>
          <cell r="B141">
            <v>0</v>
          </cell>
          <cell r="C141">
            <v>0</v>
          </cell>
          <cell r="D141">
            <v>0</v>
          </cell>
          <cell r="E141">
            <v>19</v>
          </cell>
          <cell r="F141">
            <v>31</v>
          </cell>
          <cell r="G141">
            <v>719</v>
          </cell>
          <cell r="H141">
            <v>19</v>
          </cell>
          <cell r="I141">
            <v>31</v>
          </cell>
          <cell r="J141">
            <v>719</v>
          </cell>
          <cell r="K141">
            <v>0</v>
          </cell>
          <cell r="L141">
            <v>0</v>
          </cell>
          <cell r="M141">
            <v>0</v>
          </cell>
          <cell r="N141">
            <v>14</v>
          </cell>
          <cell r="O141">
            <v>25</v>
          </cell>
          <cell r="P141">
            <v>400</v>
          </cell>
          <cell r="Q141">
            <v>14</v>
          </cell>
          <cell r="R141">
            <v>25</v>
          </cell>
          <cell r="S141">
            <v>400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33</v>
          </cell>
          <cell r="AA141">
            <v>56</v>
          </cell>
          <cell r="AB141">
            <v>1119</v>
          </cell>
        </row>
        <row r="142">
          <cell r="A142" t="str">
            <v>59</v>
          </cell>
          <cell r="B142">
            <v>0</v>
          </cell>
          <cell r="C142">
            <v>0</v>
          </cell>
          <cell r="D142">
            <v>0</v>
          </cell>
          <cell r="E142">
            <v>21</v>
          </cell>
          <cell r="F142">
            <v>8</v>
          </cell>
          <cell r="G142">
            <v>401</v>
          </cell>
          <cell r="H142">
            <v>21</v>
          </cell>
          <cell r="I142">
            <v>8</v>
          </cell>
          <cell r="J142">
            <v>401</v>
          </cell>
          <cell r="K142">
            <v>0</v>
          </cell>
          <cell r="L142">
            <v>0</v>
          </cell>
          <cell r="M142">
            <v>0</v>
          </cell>
          <cell r="N142">
            <v>19</v>
          </cell>
          <cell r="O142">
            <v>16</v>
          </cell>
          <cell r="P142">
            <v>474</v>
          </cell>
          <cell r="Q142">
            <v>19</v>
          </cell>
          <cell r="R142">
            <v>16</v>
          </cell>
          <cell r="S142">
            <v>474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40</v>
          </cell>
          <cell r="AA142">
            <v>24</v>
          </cell>
          <cell r="AB142">
            <v>875</v>
          </cell>
        </row>
        <row r="143">
          <cell r="A143" t="str">
            <v>60</v>
          </cell>
          <cell r="B143">
            <v>0</v>
          </cell>
          <cell r="C143">
            <v>0</v>
          </cell>
          <cell r="D143">
            <v>0</v>
          </cell>
          <cell r="E143">
            <v>7</v>
          </cell>
          <cell r="F143">
            <v>10</v>
          </cell>
          <cell r="G143">
            <v>102</v>
          </cell>
          <cell r="H143">
            <v>7</v>
          </cell>
          <cell r="I143">
            <v>10</v>
          </cell>
          <cell r="J143">
            <v>102</v>
          </cell>
          <cell r="K143">
            <v>0</v>
          </cell>
          <cell r="L143">
            <v>0</v>
          </cell>
          <cell r="M143">
            <v>0</v>
          </cell>
          <cell r="N143">
            <v>8</v>
          </cell>
          <cell r="O143">
            <v>11</v>
          </cell>
          <cell r="P143">
            <v>450</v>
          </cell>
          <cell r="Q143">
            <v>8</v>
          </cell>
          <cell r="R143">
            <v>11</v>
          </cell>
          <cell r="S143">
            <v>450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15</v>
          </cell>
          <cell r="AA143">
            <v>21</v>
          </cell>
          <cell r="AB143">
            <v>552</v>
          </cell>
        </row>
        <row r="144">
          <cell r="A144" t="str">
            <v>61</v>
          </cell>
          <cell r="B144">
            <v>0</v>
          </cell>
          <cell r="C144">
            <v>0</v>
          </cell>
          <cell r="D144">
            <v>0</v>
          </cell>
          <cell r="E144">
            <v>19</v>
          </cell>
          <cell r="F144">
            <v>13</v>
          </cell>
          <cell r="G144">
            <v>348</v>
          </cell>
          <cell r="H144">
            <v>19</v>
          </cell>
          <cell r="I144">
            <v>13</v>
          </cell>
          <cell r="J144">
            <v>348</v>
          </cell>
          <cell r="K144">
            <v>0</v>
          </cell>
          <cell r="L144">
            <v>0</v>
          </cell>
          <cell r="M144">
            <v>0</v>
          </cell>
          <cell r="N144">
            <v>92</v>
          </cell>
          <cell r="O144">
            <v>61</v>
          </cell>
          <cell r="P144">
            <v>2069</v>
          </cell>
          <cell r="Q144">
            <v>92</v>
          </cell>
          <cell r="R144">
            <v>61</v>
          </cell>
          <cell r="S144">
            <v>2069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111</v>
          </cell>
          <cell r="AA144">
            <v>74</v>
          </cell>
          <cell r="AB144">
            <v>2417</v>
          </cell>
        </row>
        <row r="145">
          <cell r="A145" t="str">
            <v>62</v>
          </cell>
          <cell r="B145">
            <v>0</v>
          </cell>
          <cell r="C145">
            <v>0</v>
          </cell>
          <cell r="D145">
            <v>0</v>
          </cell>
          <cell r="E145">
            <v>30</v>
          </cell>
          <cell r="F145">
            <v>23</v>
          </cell>
          <cell r="G145">
            <v>317</v>
          </cell>
          <cell r="H145">
            <v>30</v>
          </cell>
          <cell r="I145">
            <v>23</v>
          </cell>
          <cell r="J145">
            <v>317</v>
          </cell>
          <cell r="K145">
            <v>0</v>
          </cell>
          <cell r="L145">
            <v>0</v>
          </cell>
          <cell r="M145">
            <v>0</v>
          </cell>
          <cell r="N145">
            <v>77</v>
          </cell>
          <cell r="O145">
            <v>80.5</v>
          </cell>
          <cell r="P145">
            <v>1446</v>
          </cell>
          <cell r="Q145">
            <v>77</v>
          </cell>
          <cell r="R145">
            <v>80.5</v>
          </cell>
          <cell r="S145">
            <v>1446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107</v>
          </cell>
          <cell r="AA145">
            <v>103.5</v>
          </cell>
          <cell r="AB145">
            <v>1763</v>
          </cell>
        </row>
        <row r="146">
          <cell r="A146" t="str">
            <v>63</v>
          </cell>
          <cell r="B146">
            <v>0</v>
          </cell>
          <cell r="C146">
            <v>0</v>
          </cell>
          <cell r="D146">
            <v>0</v>
          </cell>
          <cell r="E146">
            <v>4</v>
          </cell>
          <cell r="F146">
            <v>0</v>
          </cell>
          <cell r="G146">
            <v>42</v>
          </cell>
          <cell r="H146">
            <v>4</v>
          </cell>
          <cell r="I146">
            <v>0</v>
          </cell>
          <cell r="J146">
            <v>42</v>
          </cell>
          <cell r="K146">
            <v>0</v>
          </cell>
          <cell r="L146">
            <v>0</v>
          </cell>
          <cell r="M146">
            <v>0</v>
          </cell>
          <cell r="N146">
            <v>14</v>
          </cell>
          <cell r="O146">
            <v>20.5</v>
          </cell>
          <cell r="P146">
            <v>420</v>
          </cell>
          <cell r="Q146">
            <v>14</v>
          </cell>
          <cell r="R146">
            <v>20.5</v>
          </cell>
          <cell r="S146">
            <v>420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18</v>
          </cell>
          <cell r="AA146">
            <v>20.5</v>
          </cell>
          <cell r="AB146">
            <v>462</v>
          </cell>
        </row>
        <row r="147">
          <cell r="A147" t="str">
            <v>64</v>
          </cell>
          <cell r="B147">
            <v>0</v>
          </cell>
          <cell r="C147">
            <v>0</v>
          </cell>
          <cell r="D147">
            <v>0</v>
          </cell>
          <cell r="E147">
            <v>104</v>
          </cell>
          <cell r="F147">
            <v>105</v>
          </cell>
          <cell r="G147">
            <v>2454</v>
          </cell>
          <cell r="H147">
            <v>104</v>
          </cell>
          <cell r="I147">
            <v>105</v>
          </cell>
          <cell r="J147">
            <v>2454</v>
          </cell>
          <cell r="K147">
            <v>0</v>
          </cell>
          <cell r="L147">
            <v>0</v>
          </cell>
          <cell r="M147">
            <v>0</v>
          </cell>
          <cell r="N147">
            <v>82</v>
          </cell>
          <cell r="O147">
            <v>77</v>
          </cell>
          <cell r="P147">
            <v>1652</v>
          </cell>
          <cell r="Q147">
            <v>82</v>
          </cell>
          <cell r="R147">
            <v>77</v>
          </cell>
          <cell r="S147">
            <v>1652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186</v>
          </cell>
          <cell r="AA147">
            <v>182</v>
          </cell>
          <cell r="AB147">
            <v>4106</v>
          </cell>
        </row>
        <row r="148">
          <cell r="A148" t="str">
            <v>65</v>
          </cell>
          <cell r="B148">
            <v>0</v>
          </cell>
          <cell r="C148">
            <v>0</v>
          </cell>
          <cell r="D148">
            <v>0</v>
          </cell>
          <cell r="E148">
            <v>30</v>
          </cell>
          <cell r="F148">
            <v>47.5</v>
          </cell>
          <cell r="G148">
            <v>731</v>
          </cell>
          <cell r="H148">
            <v>30</v>
          </cell>
          <cell r="I148">
            <v>47.5</v>
          </cell>
          <cell r="J148">
            <v>731</v>
          </cell>
          <cell r="K148">
            <v>0</v>
          </cell>
          <cell r="L148">
            <v>0</v>
          </cell>
          <cell r="M148">
            <v>0</v>
          </cell>
          <cell r="N148">
            <v>17</v>
          </cell>
          <cell r="O148">
            <v>29.5</v>
          </cell>
          <cell r="P148">
            <v>278</v>
          </cell>
          <cell r="Q148">
            <v>17</v>
          </cell>
          <cell r="R148">
            <v>29.5</v>
          </cell>
          <cell r="S148">
            <v>278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47</v>
          </cell>
          <cell r="AA148">
            <v>77</v>
          </cell>
          <cell r="AB148">
            <v>1009</v>
          </cell>
        </row>
        <row r="149">
          <cell r="A149" t="str">
            <v>66</v>
          </cell>
          <cell r="B149">
            <v>0</v>
          </cell>
          <cell r="C149">
            <v>0</v>
          </cell>
          <cell r="D149">
            <v>0</v>
          </cell>
          <cell r="E149">
            <v>39</v>
          </cell>
          <cell r="F149">
            <v>47</v>
          </cell>
          <cell r="G149">
            <v>886</v>
          </cell>
          <cell r="H149">
            <v>39</v>
          </cell>
          <cell r="I149">
            <v>47</v>
          </cell>
          <cell r="J149">
            <v>886</v>
          </cell>
          <cell r="K149">
            <v>0</v>
          </cell>
          <cell r="L149">
            <v>0</v>
          </cell>
          <cell r="M149">
            <v>0</v>
          </cell>
          <cell r="N149">
            <v>28</v>
          </cell>
          <cell r="O149">
            <v>69.5</v>
          </cell>
          <cell r="P149">
            <v>1122</v>
          </cell>
          <cell r="Q149">
            <v>28</v>
          </cell>
          <cell r="R149">
            <v>69.5</v>
          </cell>
          <cell r="S149">
            <v>1122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67</v>
          </cell>
          <cell r="AA149">
            <v>116.5</v>
          </cell>
          <cell r="AB149">
            <v>2008</v>
          </cell>
        </row>
        <row r="150">
          <cell r="A150" t="str">
            <v>68</v>
          </cell>
          <cell r="B150">
            <v>1</v>
          </cell>
          <cell r="C150">
            <v>0</v>
          </cell>
          <cell r="D150">
            <v>0</v>
          </cell>
          <cell r="E150">
            <v>75</v>
          </cell>
          <cell r="F150">
            <v>95</v>
          </cell>
          <cell r="G150">
            <v>2466</v>
          </cell>
          <cell r="H150">
            <v>76</v>
          </cell>
          <cell r="I150">
            <v>95</v>
          </cell>
          <cell r="J150">
            <v>2466</v>
          </cell>
          <cell r="K150">
            <v>1</v>
          </cell>
          <cell r="L150">
            <v>0</v>
          </cell>
          <cell r="M150">
            <v>0</v>
          </cell>
          <cell r="N150">
            <v>214</v>
          </cell>
          <cell r="O150">
            <v>227.5</v>
          </cell>
          <cell r="P150">
            <v>6681</v>
          </cell>
          <cell r="Q150">
            <v>215</v>
          </cell>
          <cell r="R150">
            <v>227.5</v>
          </cell>
          <cell r="S150">
            <v>6681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291</v>
          </cell>
          <cell r="AA150">
            <v>322.5</v>
          </cell>
          <cell r="AB150">
            <v>9147</v>
          </cell>
        </row>
        <row r="151">
          <cell r="A151" t="str">
            <v>69</v>
          </cell>
          <cell r="B151">
            <v>0</v>
          </cell>
          <cell r="C151">
            <v>0</v>
          </cell>
          <cell r="D151">
            <v>0</v>
          </cell>
          <cell r="E151">
            <v>49</v>
          </cell>
          <cell r="F151">
            <v>59</v>
          </cell>
          <cell r="G151">
            <v>1473</v>
          </cell>
          <cell r="H151">
            <v>49</v>
          </cell>
          <cell r="I151">
            <v>59</v>
          </cell>
          <cell r="J151">
            <v>1473</v>
          </cell>
          <cell r="K151">
            <v>0</v>
          </cell>
          <cell r="L151">
            <v>0</v>
          </cell>
          <cell r="M151">
            <v>0</v>
          </cell>
          <cell r="N151">
            <v>15</v>
          </cell>
          <cell r="O151">
            <v>14</v>
          </cell>
          <cell r="P151">
            <v>280</v>
          </cell>
          <cell r="Q151">
            <v>15</v>
          </cell>
          <cell r="R151">
            <v>14</v>
          </cell>
          <cell r="S151">
            <v>280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64</v>
          </cell>
          <cell r="AA151">
            <v>73</v>
          </cell>
          <cell r="AB151">
            <v>1753</v>
          </cell>
        </row>
        <row r="152">
          <cell r="A152" t="str">
            <v>70</v>
          </cell>
          <cell r="B152">
            <v>0</v>
          </cell>
          <cell r="C152">
            <v>0</v>
          </cell>
          <cell r="D152">
            <v>0</v>
          </cell>
          <cell r="E152">
            <v>66</v>
          </cell>
          <cell r="F152">
            <v>78</v>
          </cell>
          <cell r="G152">
            <v>1942</v>
          </cell>
          <cell r="H152">
            <v>66</v>
          </cell>
          <cell r="I152">
            <v>78</v>
          </cell>
          <cell r="J152">
            <v>1942</v>
          </cell>
          <cell r="K152">
            <v>0</v>
          </cell>
          <cell r="L152">
            <v>0</v>
          </cell>
          <cell r="M152">
            <v>0</v>
          </cell>
          <cell r="N152">
            <v>75</v>
          </cell>
          <cell r="O152">
            <v>67</v>
          </cell>
          <cell r="P152">
            <v>1712</v>
          </cell>
          <cell r="Q152">
            <v>75</v>
          </cell>
          <cell r="R152">
            <v>67</v>
          </cell>
          <cell r="S152">
            <v>1712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141</v>
          </cell>
          <cell r="AA152">
            <v>145</v>
          </cell>
          <cell r="AB152">
            <v>3654</v>
          </cell>
        </row>
        <row r="153">
          <cell r="A153" t="str">
            <v>71</v>
          </cell>
          <cell r="B153">
            <v>0</v>
          </cell>
          <cell r="C153">
            <v>0</v>
          </cell>
          <cell r="D153">
            <v>0</v>
          </cell>
          <cell r="E153">
            <v>46</v>
          </cell>
          <cell r="F153">
            <v>33</v>
          </cell>
          <cell r="G153">
            <v>685</v>
          </cell>
          <cell r="H153">
            <v>46</v>
          </cell>
          <cell r="I153">
            <v>33</v>
          </cell>
          <cell r="J153">
            <v>685</v>
          </cell>
          <cell r="K153">
            <v>0</v>
          </cell>
          <cell r="L153">
            <v>0</v>
          </cell>
          <cell r="M153">
            <v>0</v>
          </cell>
          <cell r="N153">
            <v>260</v>
          </cell>
          <cell r="O153">
            <v>267.5</v>
          </cell>
          <cell r="P153">
            <v>5537</v>
          </cell>
          <cell r="Q153">
            <v>260</v>
          </cell>
          <cell r="R153">
            <v>267.5</v>
          </cell>
          <cell r="S153">
            <v>5537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306</v>
          </cell>
          <cell r="AA153">
            <v>300.5</v>
          </cell>
          <cell r="AB153">
            <v>6222</v>
          </cell>
        </row>
        <row r="154">
          <cell r="A154" t="str">
            <v>72</v>
          </cell>
          <cell r="B154">
            <v>0</v>
          </cell>
          <cell r="C154">
            <v>0</v>
          </cell>
          <cell r="D154">
            <v>0</v>
          </cell>
          <cell r="E154">
            <v>12</v>
          </cell>
          <cell r="F154">
            <v>1</v>
          </cell>
          <cell r="G154">
            <v>222</v>
          </cell>
          <cell r="H154">
            <v>12</v>
          </cell>
          <cell r="I154">
            <v>1</v>
          </cell>
          <cell r="J154">
            <v>222</v>
          </cell>
          <cell r="K154">
            <v>0</v>
          </cell>
          <cell r="L154">
            <v>0</v>
          </cell>
          <cell r="M154">
            <v>0</v>
          </cell>
          <cell r="N154">
            <v>32</v>
          </cell>
          <cell r="O154">
            <v>24</v>
          </cell>
          <cell r="P154">
            <v>707</v>
          </cell>
          <cell r="Q154">
            <v>32</v>
          </cell>
          <cell r="R154">
            <v>24</v>
          </cell>
          <cell r="S154">
            <v>707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44</v>
          </cell>
          <cell r="AA154">
            <v>25</v>
          </cell>
          <cell r="AB154">
            <v>929</v>
          </cell>
        </row>
        <row r="155">
          <cell r="A155" t="str">
            <v>73</v>
          </cell>
          <cell r="B155">
            <v>0</v>
          </cell>
          <cell r="C155">
            <v>0</v>
          </cell>
          <cell r="D155">
            <v>0</v>
          </cell>
          <cell r="E155">
            <v>22</v>
          </cell>
          <cell r="F155">
            <v>24</v>
          </cell>
          <cell r="G155">
            <v>478</v>
          </cell>
          <cell r="H155">
            <v>22</v>
          </cell>
          <cell r="I155">
            <v>24</v>
          </cell>
          <cell r="J155">
            <v>478</v>
          </cell>
          <cell r="K155">
            <v>1</v>
          </cell>
          <cell r="L155">
            <v>0</v>
          </cell>
          <cell r="M155">
            <v>0</v>
          </cell>
          <cell r="N155">
            <v>73</v>
          </cell>
          <cell r="O155">
            <v>88</v>
          </cell>
          <cell r="P155">
            <v>2131</v>
          </cell>
          <cell r="Q155">
            <v>74</v>
          </cell>
          <cell r="R155">
            <v>88</v>
          </cell>
          <cell r="S155">
            <v>2131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96</v>
          </cell>
          <cell r="AA155">
            <v>112</v>
          </cell>
          <cell r="AB155">
            <v>2609</v>
          </cell>
        </row>
        <row r="156">
          <cell r="A156" t="str">
            <v>74</v>
          </cell>
          <cell r="B156">
            <v>0</v>
          </cell>
          <cell r="C156">
            <v>0</v>
          </cell>
          <cell r="D156">
            <v>0</v>
          </cell>
          <cell r="E156">
            <v>10</v>
          </cell>
          <cell r="F156">
            <v>28</v>
          </cell>
          <cell r="G156">
            <v>565</v>
          </cell>
          <cell r="H156">
            <v>10</v>
          </cell>
          <cell r="I156">
            <v>28</v>
          </cell>
          <cell r="J156">
            <v>565</v>
          </cell>
          <cell r="K156">
            <v>0</v>
          </cell>
          <cell r="L156">
            <v>0</v>
          </cell>
          <cell r="M156">
            <v>0</v>
          </cell>
          <cell r="N156">
            <v>26</v>
          </cell>
          <cell r="O156">
            <v>35</v>
          </cell>
          <cell r="P156">
            <v>766</v>
          </cell>
          <cell r="Q156">
            <v>26</v>
          </cell>
          <cell r="R156">
            <v>35</v>
          </cell>
          <cell r="S156">
            <v>766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36</v>
          </cell>
          <cell r="AA156">
            <v>63</v>
          </cell>
          <cell r="AB156">
            <v>1331</v>
          </cell>
        </row>
        <row r="157">
          <cell r="A157" t="str">
            <v>75</v>
          </cell>
          <cell r="B157">
            <v>0</v>
          </cell>
          <cell r="C157">
            <v>0</v>
          </cell>
          <cell r="D157">
            <v>0</v>
          </cell>
          <cell r="E157">
            <v>12</v>
          </cell>
          <cell r="F157">
            <v>5</v>
          </cell>
          <cell r="G157">
            <v>132</v>
          </cell>
          <cell r="H157">
            <v>12</v>
          </cell>
          <cell r="I157">
            <v>5</v>
          </cell>
          <cell r="J157">
            <v>132</v>
          </cell>
          <cell r="K157">
            <v>0</v>
          </cell>
          <cell r="L157">
            <v>0</v>
          </cell>
          <cell r="M157">
            <v>0</v>
          </cell>
          <cell r="N157">
            <v>7</v>
          </cell>
          <cell r="O157">
            <v>22</v>
          </cell>
          <cell r="P157">
            <v>374</v>
          </cell>
          <cell r="Q157">
            <v>7</v>
          </cell>
          <cell r="R157">
            <v>22</v>
          </cell>
          <cell r="S157">
            <v>374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19</v>
          </cell>
          <cell r="AA157">
            <v>27</v>
          </cell>
          <cell r="AB157">
            <v>506</v>
          </cell>
        </row>
        <row r="158">
          <cell r="A158" t="str">
            <v>77</v>
          </cell>
          <cell r="B158">
            <v>0</v>
          </cell>
          <cell r="C158">
            <v>0</v>
          </cell>
          <cell r="D158">
            <v>0</v>
          </cell>
          <cell r="E158">
            <v>12</v>
          </cell>
          <cell r="F158">
            <v>4</v>
          </cell>
          <cell r="G158">
            <v>193</v>
          </cell>
          <cell r="H158">
            <v>12</v>
          </cell>
          <cell r="I158">
            <v>4</v>
          </cell>
          <cell r="J158">
            <v>193</v>
          </cell>
          <cell r="K158">
            <v>0</v>
          </cell>
          <cell r="L158">
            <v>0</v>
          </cell>
          <cell r="M158">
            <v>0</v>
          </cell>
          <cell r="N158">
            <v>246</v>
          </cell>
          <cell r="O158">
            <v>345.5</v>
          </cell>
          <cell r="P158">
            <v>8119</v>
          </cell>
          <cell r="Q158">
            <v>246</v>
          </cell>
          <cell r="R158">
            <v>345.5</v>
          </cell>
          <cell r="S158">
            <v>8119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258</v>
          </cell>
          <cell r="AA158">
            <v>349.5</v>
          </cell>
          <cell r="AB158">
            <v>8312</v>
          </cell>
        </row>
        <row r="159">
          <cell r="A159" t="str">
            <v>78</v>
          </cell>
          <cell r="B159">
            <v>1</v>
          </cell>
          <cell r="C159">
            <v>0</v>
          </cell>
          <cell r="D159">
            <v>30</v>
          </cell>
          <cell r="E159">
            <v>2110</v>
          </cell>
          <cell r="F159">
            <v>966</v>
          </cell>
          <cell r="G159">
            <v>41144</v>
          </cell>
          <cell r="H159">
            <v>2111</v>
          </cell>
          <cell r="I159">
            <v>966</v>
          </cell>
          <cell r="J159">
            <v>41174</v>
          </cell>
          <cell r="K159">
            <v>6</v>
          </cell>
          <cell r="L159">
            <v>0</v>
          </cell>
          <cell r="M159">
            <v>0</v>
          </cell>
          <cell r="N159">
            <v>6969</v>
          </cell>
          <cell r="O159">
            <v>4403</v>
          </cell>
          <cell r="P159">
            <v>140509</v>
          </cell>
          <cell r="Q159">
            <v>6975</v>
          </cell>
          <cell r="R159">
            <v>4403</v>
          </cell>
          <cell r="S159">
            <v>140509</v>
          </cell>
          <cell r="T159">
            <v>1</v>
          </cell>
          <cell r="U159">
            <v>2</v>
          </cell>
          <cell r="V159">
            <v>0</v>
          </cell>
          <cell r="W159">
            <v>1</v>
          </cell>
          <cell r="X159">
            <v>2</v>
          </cell>
          <cell r="Y159">
            <v>0</v>
          </cell>
          <cell r="Z159">
            <v>9087</v>
          </cell>
          <cell r="AA159">
            <v>5371</v>
          </cell>
          <cell r="AB159">
            <v>181683</v>
          </cell>
        </row>
        <row r="160">
          <cell r="A160" t="str">
            <v>79</v>
          </cell>
          <cell r="B160">
            <v>0</v>
          </cell>
          <cell r="C160">
            <v>0</v>
          </cell>
          <cell r="D160">
            <v>0</v>
          </cell>
          <cell r="E160">
            <v>20</v>
          </cell>
          <cell r="F160">
            <v>21.5</v>
          </cell>
          <cell r="G160">
            <v>229</v>
          </cell>
          <cell r="H160">
            <v>20</v>
          </cell>
          <cell r="I160">
            <v>21.5</v>
          </cell>
          <cell r="J160">
            <v>229</v>
          </cell>
          <cell r="K160">
            <v>0</v>
          </cell>
          <cell r="L160">
            <v>0</v>
          </cell>
          <cell r="M160">
            <v>0</v>
          </cell>
          <cell r="N160">
            <v>21</v>
          </cell>
          <cell r="O160">
            <v>26</v>
          </cell>
          <cell r="P160">
            <v>751</v>
          </cell>
          <cell r="Q160">
            <v>21</v>
          </cell>
          <cell r="R160">
            <v>26</v>
          </cell>
          <cell r="S160">
            <v>751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41</v>
          </cell>
          <cell r="AA160">
            <v>47.5</v>
          </cell>
          <cell r="AB160">
            <v>980</v>
          </cell>
        </row>
        <row r="161">
          <cell r="A161" t="str">
            <v>80</v>
          </cell>
          <cell r="B161">
            <v>0</v>
          </cell>
          <cell r="C161">
            <v>0</v>
          </cell>
          <cell r="D161">
            <v>0</v>
          </cell>
          <cell r="E161">
            <v>66</v>
          </cell>
          <cell r="F161">
            <v>33</v>
          </cell>
          <cell r="G161">
            <v>1260</v>
          </cell>
          <cell r="H161">
            <v>66</v>
          </cell>
          <cell r="I161">
            <v>33</v>
          </cell>
          <cell r="J161">
            <v>1260</v>
          </cell>
          <cell r="K161">
            <v>0</v>
          </cell>
          <cell r="L161">
            <v>0</v>
          </cell>
          <cell r="M161">
            <v>0</v>
          </cell>
          <cell r="N161">
            <v>393</v>
          </cell>
          <cell r="O161">
            <v>365</v>
          </cell>
          <cell r="P161">
            <v>10706</v>
          </cell>
          <cell r="Q161">
            <v>393</v>
          </cell>
          <cell r="R161">
            <v>365</v>
          </cell>
          <cell r="S161">
            <v>10706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459</v>
          </cell>
          <cell r="AA161">
            <v>398</v>
          </cell>
          <cell r="AB161">
            <v>11966</v>
          </cell>
        </row>
        <row r="162">
          <cell r="A162" t="str">
            <v>81</v>
          </cell>
          <cell r="B162">
            <v>0</v>
          </cell>
          <cell r="C162">
            <v>0</v>
          </cell>
          <cell r="D162">
            <v>0</v>
          </cell>
          <cell r="E162">
            <v>2197</v>
          </cell>
          <cell r="F162">
            <v>1629.5</v>
          </cell>
          <cell r="G162">
            <v>60905</v>
          </cell>
          <cell r="H162">
            <v>2197</v>
          </cell>
          <cell r="I162">
            <v>1629.5</v>
          </cell>
          <cell r="J162">
            <v>60905</v>
          </cell>
          <cell r="K162">
            <v>5</v>
          </cell>
          <cell r="L162">
            <v>50</v>
          </cell>
          <cell r="M162">
            <v>335</v>
          </cell>
          <cell r="N162">
            <v>1078</v>
          </cell>
          <cell r="O162">
            <v>1395</v>
          </cell>
          <cell r="P162">
            <v>35559</v>
          </cell>
          <cell r="Q162">
            <v>1083</v>
          </cell>
          <cell r="R162">
            <v>1445</v>
          </cell>
          <cell r="S162">
            <v>35894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3280</v>
          </cell>
          <cell r="AA162">
            <v>3074.5</v>
          </cell>
          <cell r="AB162">
            <v>96799</v>
          </cell>
        </row>
        <row r="163">
          <cell r="A163" t="str">
            <v>82</v>
          </cell>
          <cell r="B163">
            <v>0</v>
          </cell>
          <cell r="C163">
            <v>0</v>
          </cell>
          <cell r="D163">
            <v>0</v>
          </cell>
          <cell r="E163">
            <v>69</v>
          </cell>
          <cell r="F163">
            <v>88</v>
          </cell>
          <cell r="G163">
            <v>2217</v>
          </cell>
          <cell r="H163">
            <v>69</v>
          </cell>
          <cell r="I163">
            <v>88</v>
          </cell>
          <cell r="J163">
            <v>2217</v>
          </cell>
          <cell r="K163">
            <v>0</v>
          </cell>
          <cell r="L163">
            <v>0</v>
          </cell>
          <cell r="M163">
            <v>0</v>
          </cell>
          <cell r="N163">
            <v>131</v>
          </cell>
          <cell r="O163">
            <v>125</v>
          </cell>
          <cell r="P163">
            <v>3368</v>
          </cell>
          <cell r="Q163">
            <v>131</v>
          </cell>
          <cell r="R163">
            <v>125</v>
          </cell>
          <cell r="S163">
            <v>3368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200</v>
          </cell>
          <cell r="AA163">
            <v>213</v>
          </cell>
          <cell r="AB163">
            <v>5585</v>
          </cell>
        </row>
        <row r="164">
          <cell r="A164" t="str">
            <v>84</v>
          </cell>
          <cell r="B164">
            <v>0</v>
          </cell>
          <cell r="C164">
            <v>0</v>
          </cell>
          <cell r="D164">
            <v>0</v>
          </cell>
          <cell r="E164">
            <v>64</v>
          </cell>
          <cell r="F164">
            <v>56</v>
          </cell>
          <cell r="G164">
            <v>1028</v>
          </cell>
          <cell r="H164">
            <v>64</v>
          </cell>
          <cell r="I164">
            <v>56</v>
          </cell>
          <cell r="J164">
            <v>1028</v>
          </cell>
          <cell r="K164">
            <v>0</v>
          </cell>
          <cell r="L164">
            <v>0</v>
          </cell>
          <cell r="M164">
            <v>0</v>
          </cell>
          <cell r="N164">
            <v>19</v>
          </cell>
          <cell r="O164">
            <v>5.5</v>
          </cell>
          <cell r="P164">
            <v>207</v>
          </cell>
          <cell r="Q164">
            <v>19</v>
          </cell>
          <cell r="R164">
            <v>5.5</v>
          </cell>
          <cell r="S164">
            <v>207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83</v>
          </cell>
          <cell r="AA164">
            <v>61.5</v>
          </cell>
          <cell r="AB164">
            <v>1235</v>
          </cell>
        </row>
        <row r="165">
          <cell r="A165" t="str">
            <v>85</v>
          </cell>
          <cell r="B165">
            <v>0</v>
          </cell>
          <cell r="C165">
            <v>0</v>
          </cell>
          <cell r="D165">
            <v>0</v>
          </cell>
          <cell r="E165">
            <v>298</v>
          </cell>
          <cell r="F165">
            <v>237.5</v>
          </cell>
          <cell r="G165">
            <v>8502</v>
          </cell>
          <cell r="H165">
            <v>298</v>
          </cell>
          <cell r="I165">
            <v>237.5</v>
          </cell>
          <cell r="J165">
            <v>8502</v>
          </cell>
          <cell r="K165">
            <v>0</v>
          </cell>
          <cell r="L165">
            <v>0</v>
          </cell>
          <cell r="M165">
            <v>0</v>
          </cell>
          <cell r="N165">
            <v>249</v>
          </cell>
          <cell r="O165">
            <v>235</v>
          </cell>
          <cell r="P165">
            <v>6682</v>
          </cell>
          <cell r="Q165">
            <v>249</v>
          </cell>
          <cell r="R165">
            <v>235</v>
          </cell>
          <cell r="S165">
            <v>6682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547</v>
          </cell>
          <cell r="AA165">
            <v>472.5</v>
          </cell>
          <cell r="AB165">
            <v>15184</v>
          </cell>
        </row>
        <row r="166">
          <cell r="A166" t="str">
            <v>86</v>
          </cell>
          <cell r="B166">
            <v>2</v>
          </cell>
          <cell r="C166">
            <v>0</v>
          </cell>
          <cell r="D166">
            <v>0</v>
          </cell>
          <cell r="E166">
            <v>2301</v>
          </cell>
          <cell r="F166">
            <v>1517.5</v>
          </cell>
          <cell r="G166">
            <v>56698</v>
          </cell>
          <cell r="H166">
            <v>2303</v>
          </cell>
          <cell r="I166">
            <v>1517.5</v>
          </cell>
          <cell r="J166">
            <v>56698</v>
          </cell>
          <cell r="K166">
            <v>0</v>
          </cell>
          <cell r="L166">
            <v>0</v>
          </cell>
          <cell r="M166">
            <v>0</v>
          </cell>
          <cell r="N166">
            <v>651</v>
          </cell>
          <cell r="O166">
            <v>537.5</v>
          </cell>
          <cell r="P166">
            <v>16095</v>
          </cell>
          <cell r="Q166">
            <v>651</v>
          </cell>
          <cell r="R166">
            <v>537.5</v>
          </cell>
          <cell r="S166">
            <v>16095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2954</v>
          </cell>
          <cell r="AA166">
            <v>2055</v>
          </cell>
          <cell r="AB166">
            <v>72793</v>
          </cell>
        </row>
        <row r="167">
          <cell r="A167" t="str">
            <v>87</v>
          </cell>
          <cell r="B167">
            <v>0</v>
          </cell>
          <cell r="C167">
            <v>0</v>
          </cell>
          <cell r="D167">
            <v>0</v>
          </cell>
          <cell r="E167">
            <v>2200</v>
          </cell>
          <cell r="F167">
            <v>1467</v>
          </cell>
          <cell r="G167">
            <v>53726</v>
          </cell>
          <cell r="H167">
            <v>2200</v>
          </cell>
          <cell r="I167">
            <v>1467</v>
          </cell>
          <cell r="J167">
            <v>53726</v>
          </cell>
          <cell r="K167">
            <v>1</v>
          </cell>
          <cell r="L167">
            <v>0</v>
          </cell>
          <cell r="M167">
            <v>0</v>
          </cell>
          <cell r="N167">
            <v>586</v>
          </cell>
          <cell r="O167">
            <v>446.5</v>
          </cell>
          <cell r="P167">
            <v>14880</v>
          </cell>
          <cell r="Q167">
            <v>587</v>
          </cell>
          <cell r="R167">
            <v>446.5</v>
          </cell>
          <cell r="S167">
            <v>14880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2787</v>
          </cell>
          <cell r="AA167">
            <v>1913.5</v>
          </cell>
          <cell r="AB167">
            <v>68606</v>
          </cell>
        </row>
        <row r="168">
          <cell r="A168" t="str">
            <v>88</v>
          </cell>
          <cell r="B168">
            <v>0</v>
          </cell>
          <cell r="C168">
            <v>0</v>
          </cell>
          <cell r="D168">
            <v>0</v>
          </cell>
          <cell r="E168">
            <v>2411</v>
          </cell>
          <cell r="F168">
            <v>1371</v>
          </cell>
          <cell r="G168">
            <v>58763</v>
          </cell>
          <cell r="H168">
            <v>2411</v>
          </cell>
          <cell r="I168">
            <v>1371</v>
          </cell>
          <cell r="J168">
            <v>58763</v>
          </cell>
          <cell r="K168">
            <v>0</v>
          </cell>
          <cell r="L168">
            <v>0</v>
          </cell>
          <cell r="M168">
            <v>0</v>
          </cell>
          <cell r="N168">
            <v>1614</v>
          </cell>
          <cell r="O168">
            <v>798</v>
          </cell>
          <cell r="P168">
            <v>31733</v>
          </cell>
          <cell r="Q168">
            <v>1614</v>
          </cell>
          <cell r="R168">
            <v>798</v>
          </cell>
          <cell r="S168">
            <v>31733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4025</v>
          </cell>
          <cell r="AA168">
            <v>2169</v>
          </cell>
          <cell r="AB168">
            <v>90496</v>
          </cell>
        </row>
        <row r="169">
          <cell r="A169" t="str">
            <v>90</v>
          </cell>
          <cell r="B169">
            <v>0</v>
          </cell>
          <cell r="C169">
            <v>0</v>
          </cell>
          <cell r="D169">
            <v>0</v>
          </cell>
          <cell r="E169">
            <v>55</v>
          </cell>
          <cell r="F169">
            <v>36</v>
          </cell>
          <cell r="G169">
            <v>781</v>
          </cell>
          <cell r="H169">
            <v>55</v>
          </cell>
          <cell r="I169">
            <v>36</v>
          </cell>
          <cell r="J169">
            <v>781</v>
          </cell>
          <cell r="K169">
            <v>1</v>
          </cell>
          <cell r="N169">
            <v>146</v>
          </cell>
          <cell r="O169">
            <v>143</v>
          </cell>
          <cell r="P169">
            <v>2833</v>
          </cell>
          <cell r="Q169">
            <v>147</v>
          </cell>
          <cell r="R169">
            <v>143</v>
          </cell>
          <cell r="S169">
            <v>2833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202</v>
          </cell>
          <cell r="AA169">
            <v>179</v>
          </cell>
          <cell r="AB169">
            <v>3614</v>
          </cell>
        </row>
        <row r="170">
          <cell r="A170" t="str">
            <v>91</v>
          </cell>
          <cell r="B170">
            <v>0</v>
          </cell>
          <cell r="C170">
            <v>0</v>
          </cell>
          <cell r="D170">
            <v>0</v>
          </cell>
          <cell r="E170">
            <v>43</v>
          </cell>
          <cell r="F170">
            <v>66</v>
          </cell>
          <cell r="G170">
            <v>937</v>
          </cell>
          <cell r="H170">
            <v>43</v>
          </cell>
          <cell r="I170">
            <v>66</v>
          </cell>
          <cell r="J170">
            <v>937</v>
          </cell>
          <cell r="K170">
            <v>0</v>
          </cell>
          <cell r="L170">
            <v>0</v>
          </cell>
          <cell r="M170">
            <v>0</v>
          </cell>
          <cell r="N170">
            <v>84</v>
          </cell>
          <cell r="O170">
            <v>70.5</v>
          </cell>
          <cell r="P170">
            <v>2312</v>
          </cell>
          <cell r="Q170">
            <v>84</v>
          </cell>
          <cell r="R170">
            <v>70.5</v>
          </cell>
          <cell r="S170">
            <v>2312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127</v>
          </cell>
          <cell r="AA170">
            <v>136.5</v>
          </cell>
          <cell r="AB170">
            <v>3249</v>
          </cell>
        </row>
        <row r="171">
          <cell r="A171" t="str">
            <v>92</v>
          </cell>
          <cell r="B171">
            <v>0</v>
          </cell>
          <cell r="C171">
            <v>0</v>
          </cell>
          <cell r="D171">
            <v>0</v>
          </cell>
          <cell r="E171">
            <v>3</v>
          </cell>
          <cell r="F171">
            <v>2</v>
          </cell>
          <cell r="G171">
            <v>29</v>
          </cell>
          <cell r="H171">
            <v>3</v>
          </cell>
          <cell r="I171">
            <v>2</v>
          </cell>
          <cell r="J171">
            <v>29</v>
          </cell>
          <cell r="K171">
            <v>0</v>
          </cell>
          <cell r="L171">
            <v>0</v>
          </cell>
          <cell r="M171">
            <v>0</v>
          </cell>
          <cell r="N171">
            <v>6</v>
          </cell>
          <cell r="O171">
            <v>18</v>
          </cell>
          <cell r="P171">
            <v>386</v>
          </cell>
          <cell r="Q171">
            <v>6</v>
          </cell>
          <cell r="R171">
            <v>18</v>
          </cell>
          <cell r="S171">
            <v>386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9</v>
          </cell>
          <cell r="AA171">
            <v>20</v>
          </cell>
          <cell r="AB171">
            <v>415</v>
          </cell>
        </row>
        <row r="172">
          <cell r="A172" t="str">
            <v>93</v>
          </cell>
          <cell r="B172">
            <v>0</v>
          </cell>
          <cell r="C172">
            <v>0</v>
          </cell>
          <cell r="D172">
            <v>0</v>
          </cell>
          <cell r="E172">
            <v>107</v>
          </cell>
          <cell r="F172">
            <v>105</v>
          </cell>
          <cell r="G172">
            <v>3209</v>
          </cell>
          <cell r="H172">
            <v>107</v>
          </cell>
          <cell r="I172">
            <v>105</v>
          </cell>
          <cell r="J172">
            <v>3209</v>
          </cell>
          <cell r="K172">
            <v>0</v>
          </cell>
          <cell r="L172">
            <v>0</v>
          </cell>
          <cell r="M172">
            <v>0</v>
          </cell>
          <cell r="N172">
            <v>310</v>
          </cell>
          <cell r="O172">
            <v>637</v>
          </cell>
          <cell r="P172">
            <v>9120</v>
          </cell>
          <cell r="Q172">
            <v>310</v>
          </cell>
          <cell r="R172">
            <v>637</v>
          </cell>
          <cell r="S172">
            <v>9120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417</v>
          </cell>
          <cell r="AA172">
            <v>742</v>
          </cell>
          <cell r="AB172">
            <v>12329</v>
          </cell>
        </row>
        <row r="173">
          <cell r="A173" t="str">
            <v>94</v>
          </cell>
          <cell r="B173">
            <v>1</v>
          </cell>
          <cell r="C173">
            <v>0</v>
          </cell>
          <cell r="D173">
            <v>0</v>
          </cell>
          <cell r="E173">
            <v>147</v>
          </cell>
          <cell r="F173">
            <v>152.5</v>
          </cell>
          <cell r="G173">
            <v>3653</v>
          </cell>
          <cell r="H173">
            <v>148</v>
          </cell>
          <cell r="I173">
            <v>152.5</v>
          </cell>
          <cell r="J173">
            <v>3653</v>
          </cell>
          <cell r="K173">
            <v>0</v>
          </cell>
          <cell r="L173">
            <v>0</v>
          </cell>
          <cell r="M173">
            <v>0</v>
          </cell>
          <cell r="N173">
            <v>131</v>
          </cell>
          <cell r="O173">
            <v>141</v>
          </cell>
          <cell r="P173">
            <v>3760</v>
          </cell>
          <cell r="Q173">
            <v>131</v>
          </cell>
          <cell r="R173">
            <v>141</v>
          </cell>
          <cell r="S173">
            <v>3760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279</v>
          </cell>
          <cell r="AA173">
            <v>293.5</v>
          </cell>
          <cell r="AB173">
            <v>7413</v>
          </cell>
        </row>
        <row r="174">
          <cell r="A174" t="str">
            <v>95</v>
          </cell>
          <cell r="B174">
            <v>0</v>
          </cell>
          <cell r="C174">
            <v>0</v>
          </cell>
          <cell r="D174">
            <v>0</v>
          </cell>
          <cell r="E174">
            <v>7</v>
          </cell>
          <cell r="F174">
            <v>5.5</v>
          </cell>
          <cell r="G174">
            <v>128</v>
          </cell>
          <cell r="H174">
            <v>7</v>
          </cell>
          <cell r="I174">
            <v>5.5</v>
          </cell>
          <cell r="J174">
            <v>128</v>
          </cell>
          <cell r="K174">
            <v>0</v>
          </cell>
          <cell r="L174">
            <v>0</v>
          </cell>
          <cell r="M174">
            <v>0</v>
          </cell>
          <cell r="N174">
            <v>40</v>
          </cell>
          <cell r="O174">
            <v>30</v>
          </cell>
          <cell r="P174">
            <v>1195</v>
          </cell>
          <cell r="Q174">
            <v>40</v>
          </cell>
          <cell r="R174">
            <v>30</v>
          </cell>
          <cell r="S174">
            <v>1195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47</v>
          </cell>
          <cell r="AA174">
            <v>35.5</v>
          </cell>
          <cell r="AB174">
            <v>1323</v>
          </cell>
        </row>
        <row r="175">
          <cell r="A175" t="str">
            <v>96</v>
          </cell>
          <cell r="B175">
            <v>0</v>
          </cell>
          <cell r="C175">
            <v>0</v>
          </cell>
          <cell r="D175">
            <v>0</v>
          </cell>
          <cell r="E175">
            <v>161</v>
          </cell>
          <cell r="F175">
            <v>141</v>
          </cell>
          <cell r="G175">
            <v>4138</v>
          </cell>
          <cell r="H175">
            <v>161</v>
          </cell>
          <cell r="I175">
            <v>141</v>
          </cell>
          <cell r="J175">
            <v>4138</v>
          </cell>
          <cell r="K175">
            <v>0</v>
          </cell>
          <cell r="L175">
            <v>0</v>
          </cell>
          <cell r="M175">
            <v>0</v>
          </cell>
          <cell r="N175">
            <v>116</v>
          </cell>
          <cell r="O175">
            <v>78</v>
          </cell>
          <cell r="P175">
            <v>3599</v>
          </cell>
          <cell r="Q175">
            <v>116</v>
          </cell>
          <cell r="R175">
            <v>78</v>
          </cell>
          <cell r="S175">
            <v>3599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277</v>
          </cell>
          <cell r="AA175">
            <v>219</v>
          </cell>
          <cell r="AB175">
            <v>7737</v>
          </cell>
        </row>
        <row r="176">
          <cell r="A176" t="str">
            <v>97</v>
          </cell>
          <cell r="B176">
            <v>0</v>
          </cell>
          <cell r="C176">
            <v>0</v>
          </cell>
          <cell r="D176">
            <v>0</v>
          </cell>
          <cell r="E176">
            <v>11</v>
          </cell>
          <cell r="F176">
            <v>21.5</v>
          </cell>
          <cell r="G176">
            <v>644</v>
          </cell>
          <cell r="H176">
            <v>11</v>
          </cell>
          <cell r="I176">
            <v>21.5</v>
          </cell>
          <cell r="J176">
            <v>644</v>
          </cell>
          <cell r="K176">
            <v>0</v>
          </cell>
          <cell r="L176">
            <v>0</v>
          </cell>
          <cell r="M176">
            <v>0</v>
          </cell>
          <cell r="N176">
            <v>11</v>
          </cell>
          <cell r="O176">
            <v>24.5</v>
          </cell>
          <cell r="P176">
            <v>378</v>
          </cell>
          <cell r="Q176">
            <v>11</v>
          </cell>
          <cell r="R176">
            <v>24.5</v>
          </cell>
          <cell r="S176">
            <v>378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22</v>
          </cell>
          <cell r="AA176">
            <v>46</v>
          </cell>
          <cell r="AB176">
            <v>1022</v>
          </cell>
        </row>
        <row r="177">
          <cell r="A177" t="str">
            <v>99</v>
          </cell>
          <cell r="B177">
            <v>0</v>
          </cell>
          <cell r="C177">
            <v>0</v>
          </cell>
          <cell r="D177">
            <v>0</v>
          </cell>
          <cell r="E177">
            <v>6</v>
          </cell>
          <cell r="F177">
            <v>4.5</v>
          </cell>
          <cell r="G177">
            <v>115</v>
          </cell>
          <cell r="H177">
            <v>6</v>
          </cell>
          <cell r="I177">
            <v>4.5</v>
          </cell>
          <cell r="J177">
            <v>115</v>
          </cell>
          <cell r="K177">
            <v>0</v>
          </cell>
          <cell r="L177">
            <v>0</v>
          </cell>
          <cell r="M177">
            <v>0</v>
          </cell>
          <cell r="N177">
            <v>9</v>
          </cell>
          <cell r="O177">
            <v>13</v>
          </cell>
          <cell r="P177">
            <v>433</v>
          </cell>
          <cell r="Q177">
            <v>9</v>
          </cell>
          <cell r="R177">
            <v>13</v>
          </cell>
          <cell r="S177">
            <v>433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15</v>
          </cell>
          <cell r="AA177">
            <v>17.5</v>
          </cell>
          <cell r="AB177">
            <v>548</v>
          </cell>
        </row>
        <row r="178">
          <cell r="A178" t="str">
            <v>Total</v>
          </cell>
          <cell r="B178">
            <v>5</v>
          </cell>
          <cell r="C178">
            <v>0</v>
          </cell>
          <cell r="D178">
            <v>30</v>
          </cell>
          <cell r="E178">
            <v>19550</v>
          </cell>
          <cell r="F178">
            <v>13721</v>
          </cell>
          <cell r="G178">
            <v>488081</v>
          </cell>
          <cell r="H178">
            <v>19555</v>
          </cell>
          <cell r="I178">
            <v>13721</v>
          </cell>
          <cell r="J178">
            <v>488111</v>
          </cell>
          <cell r="K178">
            <v>66</v>
          </cell>
          <cell r="L178">
            <v>150</v>
          </cell>
          <cell r="M178">
            <v>557</v>
          </cell>
          <cell r="N178">
            <v>49694</v>
          </cell>
          <cell r="O178">
            <v>46984.5</v>
          </cell>
          <cell r="P178">
            <v>1337906</v>
          </cell>
          <cell r="Q178">
            <v>49760</v>
          </cell>
          <cell r="R178">
            <v>47134.5</v>
          </cell>
          <cell r="S178">
            <v>1338463</v>
          </cell>
          <cell r="T178">
            <v>1</v>
          </cell>
          <cell r="U178">
            <v>2</v>
          </cell>
          <cell r="V178">
            <v>0</v>
          </cell>
          <cell r="W178">
            <v>1</v>
          </cell>
          <cell r="X178">
            <v>2</v>
          </cell>
          <cell r="Y178">
            <v>0</v>
          </cell>
          <cell r="Z178">
            <v>69316</v>
          </cell>
          <cell r="AA178">
            <v>60857.5</v>
          </cell>
          <cell r="AB178">
            <v>1826574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4">
          <cell r="A94" t="str">
            <v>01</v>
          </cell>
          <cell r="B94">
            <v>24436619.82</v>
          </cell>
          <cell r="C94">
            <v>12051848.770000001</v>
          </cell>
          <cell r="D94">
            <v>36488468.59</v>
          </cell>
        </row>
        <row r="95">
          <cell r="A95" t="str">
            <v>02</v>
          </cell>
          <cell r="B95">
            <v>1000524.09</v>
          </cell>
          <cell r="C95">
            <v>111347.2</v>
          </cell>
          <cell r="D95">
            <v>1111871.29</v>
          </cell>
        </row>
        <row r="96">
          <cell r="A96" t="str">
            <v>03</v>
          </cell>
          <cell r="B96">
            <v>498885.42</v>
          </cell>
          <cell r="C96">
            <v>24128.09</v>
          </cell>
          <cell r="D96">
            <v>523013.51</v>
          </cell>
        </row>
        <row r="97">
          <cell r="A97" t="str">
            <v>05</v>
          </cell>
          <cell r="B97">
            <v>705</v>
          </cell>
          <cell r="C97">
            <v>0</v>
          </cell>
          <cell r="D97">
            <v>705</v>
          </cell>
        </row>
        <row r="98">
          <cell r="A98" t="str">
            <v>07</v>
          </cell>
          <cell r="B98">
            <v>4983.76</v>
          </cell>
          <cell r="C98">
            <v>3038.16</v>
          </cell>
          <cell r="D98">
            <v>8021.92</v>
          </cell>
        </row>
        <row r="99">
          <cell r="A99" t="str">
            <v>08</v>
          </cell>
          <cell r="B99">
            <v>3093846.66</v>
          </cell>
          <cell r="C99">
            <v>434868.37</v>
          </cell>
          <cell r="D99">
            <v>3528715.0300000003</v>
          </cell>
        </row>
        <row r="100">
          <cell r="A100" t="str">
            <v>09</v>
          </cell>
          <cell r="B100">
            <v>60456.85</v>
          </cell>
          <cell r="C100">
            <v>14439.75</v>
          </cell>
          <cell r="D100">
            <v>74896.6</v>
          </cell>
        </row>
        <row r="101">
          <cell r="A101" t="str">
            <v>10</v>
          </cell>
          <cell r="B101">
            <v>82760635.32000001</v>
          </cell>
          <cell r="C101">
            <v>39995869.62</v>
          </cell>
          <cell r="D101">
            <v>122756504.94</v>
          </cell>
        </row>
        <row r="102">
          <cell r="A102" t="str">
            <v>11</v>
          </cell>
          <cell r="B102">
            <v>13332011.229999999</v>
          </cell>
          <cell r="C102">
            <v>2917402.44</v>
          </cell>
          <cell r="D102">
            <v>16249413.669999998</v>
          </cell>
        </row>
        <row r="103">
          <cell r="A103" t="str">
            <v>12</v>
          </cell>
          <cell r="B103">
            <v>978465.4</v>
          </cell>
          <cell r="C103">
            <v>1004486.64</v>
          </cell>
          <cell r="D103">
            <v>1982952.04</v>
          </cell>
        </row>
        <row r="104">
          <cell r="A104" t="str">
            <v>13</v>
          </cell>
          <cell r="B104">
            <v>18824090.04</v>
          </cell>
          <cell r="C104">
            <v>8663149.02</v>
          </cell>
          <cell r="D104">
            <v>27487239.06</v>
          </cell>
        </row>
        <row r="105">
          <cell r="A105" t="str">
            <v>14</v>
          </cell>
          <cell r="B105">
            <v>927713.4</v>
          </cell>
          <cell r="C105">
            <v>3460450.83</v>
          </cell>
          <cell r="D105">
            <v>4388164.23</v>
          </cell>
        </row>
        <row r="106">
          <cell r="A106" t="str">
            <v>15</v>
          </cell>
          <cell r="B106">
            <v>939434</v>
          </cell>
          <cell r="C106">
            <v>739043.15</v>
          </cell>
          <cell r="D106">
            <v>1678477.15</v>
          </cell>
        </row>
        <row r="107">
          <cell r="A107" t="str">
            <v>16</v>
          </cell>
          <cell r="B107">
            <v>13543755.64</v>
          </cell>
          <cell r="C107">
            <v>1804121.13</v>
          </cell>
          <cell r="D107">
            <v>15347876.77</v>
          </cell>
        </row>
        <row r="108">
          <cell r="A108" t="str">
            <v>17</v>
          </cell>
          <cell r="B108">
            <v>14924014.39</v>
          </cell>
          <cell r="C108">
            <v>3621623.64</v>
          </cell>
          <cell r="D108">
            <v>18545638.03</v>
          </cell>
        </row>
        <row r="109">
          <cell r="A109" t="str">
            <v>18</v>
          </cell>
          <cell r="B109">
            <v>11651852.85</v>
          </cell>
          <cell r="C109">
            <v>4899482.109999999</v>
          </cell>
          <cell r="D109">
            <v>16551334.959999999</v>
          </cell>
        </row>
        <row r="110">
          <cell r="A110" t="str">
            <v>19</v>
          </cell>
          <cell r="B110">
            <v>5158138.79</v>
          </cell>
          <cell r="C110">
            <v>1021180.6</v>
          </cell>
          <cell r="D110">
            <v>6179319.39</v>
          </cell>
        </row>
        <row r="111">
          <cell r="A111" t="str">
            <v>20</v>
          </cell>
          <cell r="B111">
            <v>53911669.53</v>
          </cell>
          <cell r="C111">
            <v>13111102.71</v>
          </cell>
          <cell r="D111">
            <v>67022772.24</v>
          </cell>
        </row>
        <row r="112">
          <cell r="A112" t="str">
            <v>21</v>
          </cell>
          <cell r="B112">
            <v>26372151.92</v>
          </cell>
          <cell r="C112">
            <v>20376695.770000003</v>
          </cell>
          <cell r="D112">
            <v>46748847.690000005</v>
          </cell>
        </row>
        <row r="113">
          <cell r="A113" t="str">
            <v>22</v>
          </cell>
          <cell r="B113">
            <v>27985139.02</v>
          </cell>
          <cell r="C113">
            <v>6663535.99</v>
          </cell>
          <cell r="D113">
            <v>34648675.01</v>
          </cell>
        </row>
        <row r="114">
          <cell r="A114" t="str">
            <v>23</v>
          </cell>
          <cell r="B114">
            <v>35676162.71</v>
          </cell>
          <cell r="C114">
            <v>4999643.779999999</v>
          </cell>
          <cell r="D114">
            <v>40675806.49</v>
          </cell>
        </row>
        <row r="115">
          <cell r="A115" t="str">
            <v>24</v>
          </cell>
          <cell r="B115">
            <v>36503180.77</v>
          </cell>
          <cell r="C115">
            <v>3963661.04</v>
          </cell>
          <cell r="D115">
            <v>40466841.81</v>
          </cell>
        </row>
        <row r="116">
          <cell r="A116" t="str">
            <v>25</v>
          </cell>
          <cell r="B116">
            <v>75658984.64</v>
          </cell>
          <cell r="C116">
            <v>9832215.95</v>
          </cell>
          <cell r="D116">
            <v>85491200.59</v>
          </cell>
        </row>
        <row r="117">
          <cell r="A117" t="str">
            <v>26</v>
          </cell>
          <cell r="B117">
            <v>14642443.5</v>
          </cell>
          <cell r="C117">
            <v>5269298.180000001</v>
          </cell>
          <cell r="D117">
            <v>19911741.68</v>
          </cell>
        </row>
        <row r="118">
          <cell r="A118" t="str">
            <v>27</v>
          </cell>
          <cell r="B118">
            <v>17109255.78</v>
          </cell>
          <cell r="C118">
            <v>3782031.16</v>
          </cell>
          <cell r="D118">
            <v>20891286.94</v>
          </cell>
        </row>
        <row r="119">
          <cell r="A119" t="str">
            <v>28</v>
          </cell>
          <cell r="B119">
            <v>43336769.879999995</v>
          </cell>
          <cell r="C119">
            <v>6570933.350000001</v>
          </cell>
          <cell r="D119">
            <v>49907703.23</v>
          </cell>
        </row>
        <row r="120">
          <cell r="A120" t="str">
            <v>29</v>
          </cell>
          <cell r="B120">
            <v>41629849.26</v>
          </cell>
          <cell r="C120">
            <v>6888547.96</v>
          </cell>
          <cell r="D120">
            <v>48518397.22</v>
          </cell>
        </row>
        <row r="121">
          <cell r="A121" t="str">
            <v>30</v>
          </cell>
          <cell r="B121">
            <v>9051132.57</v>
          </cell>
          <cell r="C121">
            <v>1183267.75</v>
          </cell>
          <cell r="D121">
            <v>10234400.32</v>
          </cell>
        </row>
        <row r="122">
          <cell r="A122" t="str">
            <v>31</v>
          </cell>
          <cell r="B122">
            <v>13416620.1</v>
          </cell>
          <cell r="C122">
            <v>3129437.8</v>
          </cell>
          <cell r="D122">
            <v>16546057.899999999</v>
          </cell>
        </row>
        <row r="123">
          <cell r="A123" t="str">
            <v>32</v>
          </cell>
          <cell r="B123">
            <v>5939126.09</v>
          </cell>
          <cell r="C123">
            <v>4394502.22</v>
          </cell>
          <cell r="D123">
            <v>10333628.309999999</v>
          </cell>
        </row>
        <row r="124">
          <cell r="A124" t="str">
            <v>33</v>
          </cell>
          <cell r="B124">
            <v>17305595.57</v>
          </cell>
          <cell r="C124">
            <v>2002135.12</v>
          </cell>
          <cell r="D124">
            <v>19307730.69</v>
          </cell>
        </row>
        <row r="125">
          <cell r="A125" t="str">
            <v>35</v>
          </cell>
          <cell r="B125">
            <v>20801189.79</v>
          </cell>
          <cell r="C125">
            <v>7178815.89</v>
          </cell>
          <cell r="D125">
            <v>27980005.68</v>
          </cell>
        </row>
        <row r="126">
          <cell r="A126" t="str">
            <v>36</v>
          </cell>
          <cell r="B126">
            <v>83690.54</v>
          </cell>
          <cell r="C126">
            <v>18672.4</v>
          </cell>
          <cell r="D126">
            <v>102362.94</v>
          </cell>
        </row>
        <row r="127">
          <cell r="A127" t="str">
            <v>37</v>
          </cell>
          <cell r="B127">
            <v>2442530.35</v>
          </cell>
          <cell r="C127">
            <v>563270.97</v>
          </cell>
          <cell r="D127">
            <v>3005801.3200000003</v>
          </cell>
        </row>
        <row r="128">
          <cell r="A128" t="str">
            <v>38</v>
          </cell>
          <cell r="B128">
            <v>14639395.66</v>
          </cell>
          <cell r="C128">
            <v>3009102.7</v>
          </cell>
          <cell r="D128">
            <v>17648498.36</v>
          </cell>
        </row>
        <row r="129">
          <cell r="A129" t="str">
            <v>39</v>
          </cell>
          <cell r="B129">
            <v>1468116.27</v>
          </cell>
          <cell r="C129">
            <v>278678.87</v>
          </cell>
          <cell r="D129">
            <v>1746795.1400000001</v>
          </cell>
        </row>
        <row r="130">
          <cell r="A130" t="str">
            <v>41</v>
          </cell>
          <cell r="B130">
            <v>59194907.2</v>
          </cell>
          <cell r="C130">
            <v>7489097.28</v>
          </cell>
          <cell r="D130">
            <v>66684004.480000004</v>
          </cell>
        </row>
        <row r="131">
          <cell r="A131" t="str">
            <v>42</v>
          </cell>
          <cell r="B131">
            <v>34683089.379999995</v>
          </cell>
          <cell r="C131">
            <v>3121674.84</v>
          </cell>
          <cell r="D131">
            <v>37804764.22</v>
          </cell>
        </row>
        <row r="132">
          <cell r="A132" t="str">
            <v>43</v>
          </cell>
          <cell r="B132">
            <v>156239297.82</v>
          </cell>
          <cell r="C132">
            <v>15111583.719999999</v>
          </cell>
          <cell r="D132">
            <v>171350881.54</v>
          </cell>
        </row>
        <row r="133">
          <cell r="A133" t="str">
            <v>45</v>
          </cell>
          <cell r="B133">
            <v>78134308.53</v>
          </cell>
          <cell r="C133">
            <v>13995169.01</v>
          </cell>
          <cell r="D133">
            <v>92129477.54</v>
          </cell>
        </row>
        <row r="134">
          <cell r="A134" t="str">
            <v>46</v>
          </cell>
          <cell r="B134">
            <v>204892515.21</v>
          </cell>
          <cell r="C134">
            <v>96063205.66</v>
          </cell>
          <cell r="D134">
            <v>300955720.87</v>
          </cell>
        </row>
        <row r="135">
          <cell r="A135" t="str">
            <v>47</v>
          </cell>
          <cell r="B135">
            <v>147791102.45999998</v>
          </cell>
          <cell r="C135">
            <v>218363780.81</v>
          </cell>
          <cell r="D135">
            <v>366154883.27</v>
          </cell>
        </row>
        <row r="136">
          <cell r="A136" t="str">
            <v>49</v>
          </cell>
          <cell r="B136">
            <v>114698041.83</v>
          </cell>
          <cell r="C136">
            <v>13071949.27</v>
          </cell>
          <cell r="D136">
            <v>127769991.1</v>
          </cell>
        </row>
        <row r="137">
          <cell r="A137" t="str">
            <v>50</v>
          </cell>
          <cell r="B137">
            <v>1049127.51</v>
          </cell>
          <cell r="C137">
            <v>430330.69</v>
          </cell>
          <cell r="D137">
            <v>1479458.2</v>
          </cell>
        </row>
        <row r="138">
          <cell r="A138" t="str">
            <v>51</v>
          </cell>
          <cell r="B138">
            <v>5186773.16</v>
          </cell>
          <cell r="C138">
            <v>4042663.66</v>
          </cell>
          <cell r="D138">
            <v>9229436.82</v>
          </cell>
        </row>
        <row r="139">
          <cell r="A139" t="str">
            <v>52</v>
          </cell>
          <cell r="B139">
            <v>66743671.349999994</v>
          </cell>
          <cell r="C139">
            <v>26410343.520000003</v>
          </cell>
          <cell r="D139">
            <v>93154014.87</v>
          </cell>
        </row>
        <row r="140">
          <cell r="A140" t="str">
            <v>53</v>
          </cell>
          <cell r="B140">
            <v>24813352.4</v>
          </cell>
          <cell r="C140">
            <v>9113623.87</v>
          </cell>
          <cell r="D140">
            <v>33926976.269999996</v>
          </cell>
        </row>
        <row r="141">
          <cell r="A141" t="str">
            <v>55</v>
          </cell>
          <cell r="B141">
            <v>14617487.06</v>
          </cell>
          <cell r="C141">
            <v>15612303.86</v>
          </cell>
          <cell r="D141">
            <v>30229790.92</v>
          </cell>
        </row>
        <row r="142">
          <cell r="A142" t="str">
            <v>56</v>
          </cell>
          <cell r="B142">
            <v>73273350.95</v>
          </cell>
          <cell r="C142">
            <v>55208067.53</v>
          </cell>
          <cell r="D142">
            <v>128481418.48</v>
          </cell>
        </row>
        <row r="143">
          <cell r="A143" t="str">
            <v>58</v>
          </cell>
          <cell r="B143">
            <v>8150255.890000001</v>
          </cell>
          <cell r="C143">
            <v>7038864.4799999995</v>
          </cell>
          <cell r="D143">
            <v>15189120.370000001</v>
          </cell>
        </row>
        <row r="144">
          <cell r="A144" t="str">
            <v>59</v>
          </cell>
          <cell r="B144">
            <v>4827281.43</v>
          </cell>
          <cell r="C144">
            <v>3853321.85</v>
          </cell>
          <cell r="D144">
            <v>8680603.28</v>
          </cell>
        </row>
        <row r="145">
          <cell r="A145" t="str">
            <v>60</v>
          </cell>
          <cell r="B145">
            <v>2210873.5</v>
          </cell>
          <cell r="C145">
            <v>1539713.5</v>
          </cell>
          <cell r="D145">
            <v>3750587</v>
          </cell>
        </row>
        <row r="146">
          <cell r="A146" t="str">
            <v>61</v>
          </cell>
          <cell r="B146">
            <v>18304392.94</v>
          </cell>
          <cell r="C146">
            <v>9016834.86</v>
          </cell>
          <cell r="D146">
            <v>27321227.8</v>
          </cell>
        </row>
        <row r="147">
          <cell r="A147" t="str">
            <v>62</v>
          </cell>
          <cell r="B147">
            <v>71185507.49</v>
          </cell>
          <cell r="C147">
            <v>20114071.13</v>
          </cell>
          <cell r="D147">
            <v>91299578.61999999</v>
          </cell>
        </row>
        <row r="148">
          <cell r="A148" t="str">
            <v>63</v>
          </cell>
          <cell r="B148">
            <v>8527675.3</v>
          </cell>
          <cell r="C148">
            <v>3629354.17</v>
          </cell>
          <cell r="D148">
            <v>12157029.47</v>
          </cell>
        </row>
        <row r="149">
          <cell r="A149" t="str">
            <v>64</v>
          </cell>
          <cell r="B149">
            <v>61492430.75</v>
          </cell>
          <cell r="C149">
            <v>54176655.519999996</v>
          </cell>
          <cell r="D149">
            <v>115669086.27</v>
          </cell>
        </row>
        <row r="150">
          <cell r="A150" t="str">
            <v>65</v>
          </cell>
          <cell r="B150">
            <v>18534063.12</v>
          </cell>
          <cell r="C150">
            <v>19026178.55</v>
          </cell>
          <cell r="D150">
            <v>37560241.67</v>
          </cell>
        </row>
        <row r="151">
          <cell r="A151" t="str">
            <v>66</v>
          </cell>
          <cell r="B151">
            <v>18674580.560000002</v>
          </cell>
          <cell r="C151">
            <v>24776964.979999997</v>
          </cell>
          <cell r="D151">
            <v>43451545.54</v>
          </cell>
        </row>
        <row r="152">
          <cell r="A152" t="str">
            <v>68</v>
          </cell>
          <cell r="B152">
            <v>14566123.36</v>
          </cell>
          <cell r="C152">
            <v>15636936.58</v>
          </cell>
          <cell r="D152">
            <v>30203059.939999998</v>
          </cell>
        </row>
        <row r="153">
          <cell r="A153" t="str">
            <v>69</v>
          </cell>
          <cell r="B153">
            <v>15871918.41</v>
          </cell>
          <cell r="C153">
            <v>42242716.66</v>
          </cell>
          <cell r="D153">
            <v>58114635.06999999</v>
          </cell>
        </row>
        <row r="154">
          <cell r="A154" t="str">
            <v>70</v>
          </cell>
          <cell r="B154">
            <v>41407993.3</v>
          </cell>
          <cell r="C154">
            <v>34728652.440000005</v>
          </cell>
          <cell r="D154">
            <v>76136645.74000001</v>
          </cell>
        </row>
        <row r="155">
          <cell r="A155" t="str">
            <v>71</v>
          </cell>
          <cell r="B155">
            <v>49621973.9</v>
          </cell>
          <cell r="C155">
            <v>18598168.9</v>
          </cell>
          <cell r="D155">
            <v>68220142.8</v>
          </cell>
        </row>
        <row r="156">
          <cell r="A156" t="str">
            <v>72</v>
          </cell>
          <cell r="B156">
            <v>15192082.66</v>
          </cell>
          <cell r="C156">
            <v>11832165.84</v>
          </cell>
          <cell r="D156">
            <v>27024248.5</v>
          </cell>
        </row>
        <row r="157">
          <cell r="A157" t="str">
            <v>73</v>
          </cell>
          <cell r="B157">
            <v>10788373.4</v>
          </cell>
          <cell r="C157">
            <v>9978579.05</v>
          </cell>
          <cell r="D157">
            <v>20766952.450000003</v>
          </cell>
        </row>
        <row r="158">
          <cell r="A158" t="str">
            <v>74</v>
          </cell>
          <cell r="B158">
            <v>3991500.9200000004</v>
          </cell>
          <cell r="C158">
            <v>3440731.23</v>
          </cell>
          <cell r="D158">
            <v>7432232.15</v>
          </cell>
        </row>
        <row r="159">
          <cell r="A159" t="str">
            <v>75</v>
          </cell>
          <cell r="B159">
            <v>508665.38</v>
          </cell>
          <cell r="C159">
            <v>1444876.8</v>
          </cell>
          <cell r="D159">
            <v>1953542.1800000002</v>
          </cell>
        </row>
        <row r="160">
          <cell r="A160" t="str">
            <v>77</v>
          </cell>
          <cell r="B160">
            <v>10640941.969999999</v>
          </cell>
          <cell r="C160">
            <v>4043761.38</v>
          </cell>
          <cell r="D160">
            <v>14684703.349999998</v>
          </cell>
        </row>
        <row r="161">
          <cell r="A161" t="str">
            <v>78</v>
          </cell>
          <cell r="B161">
            <v>123215167.14</v>
          </cell>
          <cell r="C161">
            <v>86897215.98</v>
          </cell>
          <cell r="D161">
            <v>210112383.12</v>
          </cell>
        </row>
        <row r="162">
          <cell r="A162" t="str">
            <v>79</v>
          </cell>
          <cell r="B162">
            <v>3816262.27</v>
          </cell>
          <cell r="C162">
            <v>7822073.449999999</v>
          </cell>
          <cell r="D162">
            <v>11638335.719999999</v>
          </cell>
        </row>
        <row r="163">
          <cell r="A163" t="str">
            <v>80</v>
          </cell>
          <cell r="B163">
            <v>22428867.11</v>
          </cell>
          <cell r="C163">
            <v>3824341.93</v>
          </cell>
          <cell r="D163">
            <v>26253209.04</v>
          </cell>
        </row>
        <row r="164">
          <cell r="A164" t="str">
            <v>81</v>
          </cell>
          <cell r="B164">
            <v>47328938.03</v>
          </cell>
          <cell r="C164">
            <v>126218473.97</v>
          </cell>
          <cell r="D164">
            <v>173547412</v>
          </cell>
        </row>
        <row r="165">
          <cell r="A165" t="str">
            <v>82</v>
          </cell>
          <cell r="B165">
            <v>18968300.990000002</v>
          </cell>
          <cell r="C165">
            <v>22731501.75</v>
          </cell>
          <cell r="D165">
            <v>41699802.74</v>
          </cell>
        </row>
        <row r="166">
          <cell r="A166" t="str">
            <v>84</v>
          </cell>
          <cell r="B166">
            <v>12678915.860000001</v>
          </cell>
          <cell r="C166">
            <v>22602632.49</v>
          </cell>
          <cell r="D166">
            <v>35281548.35</v>
          </cell>
        </row>
        <row r="167">
          <cell r="A167" t="str">
            <v>85</v>
          </cell>
          <cell r="B167">
            <v>33477690.430000003</v>
          </cell>
          <cell r="C167">
            <v>46119672.910000004</v>
          </cell>
          <cell r="D167">
            <v>79597363.34</v>
          </cell>
        </row>
        <row r="168">
          <cell r="A168" t="str">
            <v>86</v>
          </cell>
          <cell r="B168">
            <v>55146689.92</v>
          </cell>
          <cell r="C168">
            <v>200286599.76</v>
          </cell>
          <cell r="D168">
            <v>255433289.68</v>
          </cell>
        </row>
        <row r="169">
          <cell r="A169" t="str">
            <v>87</v>
          </cell>
          <cell r="B169">
            <v>35872172.54</v>
          </cell>
          <cell r="C169">
            <v>131552190.94</v>
          </cell>
          <cell r="D169">
            <v>167424363.48</v>
          </cell>
        </row>
        <row r="170">
          <cell r="A170" t="str">
            <v>88</v>
          </cell>
          <cell r="B170">
            <v>51439998.1</v>
          </cell>
          <cell r="C170">
            <v>127412571.11</v>
          </cell>
          <cell r="D170">
            <v>178852569.21</v>
          </cell>
        </row>
        <row r="171">
          <cell r="A171" t="str">
            <v>90</v>
          </cell>
          <cell r="B171">
            <v>9533623.11</v>
          </cell>
          <cell r="C171">
            <v>7646861.720000001</v>
          </cell>
          <cell r="D171">
            <v>17180484.83</v>
          </cell>
        </row>
        <row r="172">
          <cell r="A172" t="str">
            <v>91</v>
          </cell>
          <cell r="B172">
            <v>3840637.31</v>
          </cell>
          <cell r="C172">
            <v>3758376.35</v>
          </cell>
          <cell r="D172">
            <v>7599013.66</v>
          </cell>
        </row>
        <row r="173">
          <cell r="A173" t="str">
            <v>92</v>
          </cell>
          <cell r="B173">
            <v>2376745.8400000003</v>
          </cell>
          <cell r="C173">
            <v>1010195</v>
          </cell>
          <cell r="D173">
            <v>3386940.8400000003</v>
          </cell>
        </row>
        <row r="174">
          <cell r="A174" t="str">
            <v>93</v>
          </cell>
          <cell r="B174">
            <v>13973475.440000001</v>
          </cell>
          <cell r="C174">
            <v>8048147.850000001</v>
          </cell>
          <cell r="D174">
            <v>22021623.290000003</v>
          </cell>
        </row>
        <row r="175">
          <cell r="A175" t="str">
            <v>94</v>
          </cell>
          <cell r="B175">
            <v>25013834.35</v>
          </cell>
          <cell r="C175">
            <v>34569738.85</v>
          </cell>
          <cell r="D175">
            <v>59583573.2</v>
          </cell>
        </row>
        <row r="176">
          <cell r="A176" t="str">
            <v>95</v>
          </cell>
          <cell r="B176">
            <v>2820272.39</v>
          </cell>
          <cell r="C176">
            <v>859725.97</v>
          </cell>
          <cell r="D176">
            <v>3679998.3600000003</v>
          </cell>
        </row>
        <row r="177">
          <cell r="A177" t="str">
            <v>96</v>
          </cell>
          <cell r="B177">
            <v>7777949.239999999</v>
          </cell>
          <cell r="C177">
            <v>24715574.529999997</v>
          </cell>
          <cell r="D177">
            <v>32493523.769999996</v>
          </cell>
        </row>
        <row r="178">
          <cell r="A178" t="str">
            <v>97</v>
          </cell>
          <cell r="B178">
            <v>1316178.78</v>
          </cell>
          <cell r="C178">
            <v>3227233.24</v>
          </cell>
          <cell r="D178">
            <v>4543412.0200000005</v>
          </cell>
        </row>
        <row r="179">
          <cell r="A179" t="str">
            <v>99</v>
          </cell>
          <cell r="B179">
            <v>2541053.2</v>
          </cell>
          <cell r="C179">
            <v>2600985.61</v>
          </cell>
          <cell r="D179">
            <v>5142038.8100000005</v>
          </cell>
        </row>
        <row r="180">
          <cell r="A180" t="str">
            <v>Total</v>
          </cell>
          <cell r="B180">
            <v>2479489567.8</v>
          </cell>
          <cell r="C180">
            <v>1809038484.18</v>
          </cell>
          <cell r="D180">
            <v>4288528051.9800005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795"/>
  <sheetViews>
    <sheetView tabSelected="1" zoomScalePageLayoutView="0" workbookViewId="0" topLeftCell="A1">
      <selection activeCell="C3" sqref="C3"/>
    </sheetView>
  </sheetViews>
  <sheetFormatPr defaultColWidth="8.8515625" defaultRowHeight="15"/>
  <cols>
    <col min="1" max="1" width="2.7109375" style="214" customWidth="1"/>
    <col min="2" max="2" width="7.140625" style="216" customWidth="1"/>
    <col min="3" max="3" width="132.140625" style="216" customWidth="1"/>
    <col min="4" max="16384" width="8.8515625" style="214" customWidth="1"/>
  </cols>
  <sheetData>
    <row r="1" spans="2:3" ht="15.75" thickBot="1">
      <c r="B1" s="214"/>
      <c r="C1" s="214"/>
    </row>
    <row r="2" spans="2:3" ht="21.75" customHeight="1" thickBot="1" thickTop="1">
      <c r="B2" s="218" t="s">
        <v>256</v>
      </c>
      <c r="C2" s="217"/>
    </row>
    <row r="3" spans="2:3" s="215" customFormat="1" ht="21.75" customHeight="1" thickBot="1" thickTop="1">
      <c r="B3" s="223" t="s">
        <v>0</v>
      </c>
      <c r="C3" s="219" t="s">
        <v>257</v>
      </c>
    </row>
    <row r="4" spans="2:3" ht="15.75" thickTop="1">
      <c r="B4" s="214"/>
      <c r="C4" s="214"/>
    </row>
    <row r="5" spans="2:3" ht="15">
      <c r="B5" s="214"/>
      <c r="C5" s="214"/>
    </row>
    <row r="6" spans="2:3" ht="15">
      <c r="B6" s="214"/>
      <c r="C6" s="214"/>
    </row>
    <row r="7" spans="2:3" ht="15">
      <c r="B7" s="214"/>
      <c r="C7" s="214"/>
    </row>
    <row r="8" spans="2:3" ht="15">
      <c r="B8" s="214"/>
      <c r="C8" s="214"/>
    </row>
    <row r="9" spans="2:3" ht="15">
      <c r="B9" s="214"/>
      <c r="C9" s="214"/>
    </row>
    <row r="10" spans="2:3" ht="15">
      <c r="B10" s="214"/>
      <c r="C10" s="214"/>
    </row>
    <row r="11" spans="2:3" ht="15">
      <c r="B11" s="214"/>
      <c r="C11" s="214"/>
    </row>
    <row r="12" spans="2:3" ht="15">
      <c r="B12" s="214"/>
      <c r="C12" s="214"/>
    </row>
    <row r="13" spans="2:3" ht="15">
      <c r="B13" s="214"/>
      <c r="C13" s="214"/>
    </row>
    <row r="14" spans="2:3" ht="15">
      <c r="B14" s="214"/>
      <c r="C14" s="214"/>
    </row>
    <row r="15" spans="2:3" ht="15">
      <c r="B15" s="214"/>
      <c r="C15" s="214"/>
    </row>
    <row r="16" spans="2:3" ht="15">
      <c r="B16" s="214"/>
      <c r="C16" s="214"/>
    </row>
    <row r="17" spans="2:3" ht="15">
      <c r="B17" s="214"/>
      <c r="C17" s="214"/>
    </row>
    <row r="18" spans="2:3" ht="15">
      <c r="B18" s="214"/>
      <c r="C18" s="214"/>
    </row>
    <row r="19" spans="2:3" ht="15">
      <c r="B19" s="214"/>
      <c r="C19" s="214"/>
    </row>
    <row r="20" spans="2:3" ht="15">
      <c r="B20" s="214"/>
      <c r="C20" s="214"/>
    </row>
    <row r="21" spans="2:3" ht="15">
      <c r="B21" s="214"/>
      <c r="C21" s="214"/>
    </row>
    <row r="22" spans="2:3" ht="15">
      <c r="B22" s="214"/>
      <c r="C22" s="214"/>
    </row>
    <row r="23" spans="2:3" ht="15">
      <c r="B23" s="214"/>
      <c r="C23" s="214"/>
    </row>
    <row r="24" spans="2:3" ht="15">
      <c r="B24" s="214"/>
      <c r="C24" s="214"/>
    </row>
    <row r="25" spans="2:3" ht="15">
      <c r="B25" s="214"/>
      <c r="C25" s="214"/>
    </row>
    <row r="26" spans="2:3" ht="15">
      <c r="B26" s="214"/>
      <c r="C26" s="214"/>
    </row>
    <row r="27" spans="2:3" ht="15">
      <c r="B27" s="214"/>
      <c r="C27" s="214"/>
    </row>
    <row r="28" spans="2:3" ht="15">
      <c r="B28" s="214"/>
      <c r="C28" s="214"/>
    </row>
    <row r="29" spans="2:3" ht="15">
      <c r="B29" s="214"/>
      <c r="C29" s="214"/>
    </row>
    <row r="30" spans="2:3" ht="15">
      <c r="B30" s="214"/>
      <c r="C30" s="214"/>
    </row>
    <row r="31" spans="2:3" ht="15">
      <c r="B31" s="214"/>
      <c r="C31" s="214"/>
    </row>
    <row r="32" spans="2:3" ht="15">
      <c r="B32" s="214"/>
      <c r="C32" s="214"/>
    </row>
    <row r="33" spans="2:3" ht="15">
      <c r="B33" s="214"/>
      <c r="C33" s="214"/>
    </row>
    <row r="34" spans="2:3" ht="15">
      <c r="B34" s="214"/>
      <c r="C34" s="214"/>
    </row>
    <row r="35" spans="2:3" ht="15">
      <c r="B35" s="214"/>
      <c r="C35" s="214"/>
    </row>
    <row r="36" spans="2:3" ht="15">
      <c r="B36" s="214"/>
      <c r="C36" s="214"/>
    </row>
    <row r="37" spans="2:3" ht="15">
      <c r="B37" s="214"/>
      <c r="C37" s="214"/>
    </row>
    <row r="38" spans="2:3" ht="15">
      <c r="B38" s="214"/>
      <c r="C38" s="214"/>
    </row>
    <row r="39" spans="2:3" ht="15">
      <c r="B39" s="214"/>
      <c r="C39" s="214"/>
    </row>
    <row r="40" spans="2:3" ht="15">
      <c r="B40" s="214"/>
      <c r="C40" s="214"/>
    </row>
    <row r="41" spans="2:3" ht="15">
      <c r="B41" s="214"/>
      <c r="C41" s="214"/>
    </row>
    <row r="42" spans="2:3" ht="15">
      <c r="B42" s="214"/>
      <c r="C42" s="214"/>
    </row>
    <row r="43" spans="2:3" ht="15">
      <c r="B43" s="214"/>
      <c r="C43" s="214"/>
    </row>
    <row r="44" spans="2:3" ht="15">
      <c r="B44" s="214"/>
      <c r="C44" s="214"/>
    </row>
    <row r="45" spans="2:3" ht="15">
      <c r="B45" s="214"/>
      <c r="C45" s="214"/>
    </row>
    <row r="46" spans="2:3" ht="15">
      <c r="B46" s="214"/>
      <c r="C46" s="214"/>
    </row>
    <row r="47" spans="2:3" ht="15">
      <c r="B47" s="214"/>
      <c r="C47" s="214"/>
    </row>
    <row r="48" spans="2:3" ht="15">
      <c r="B48" s="214"/>
      <c r="C48" s="214"/>
    </row>
    <row r="49" spans="2:3" ht="15">
      <c r="B49" s="214"/>
      <c r="C49" s="214"/>
    </row>
    <row r="50" spans="2:3" ht="15">
      <c r="B50" s="214"/>
      <c r="C50" s="214"/>
    </row>
    <row r="51" spans="2:3" ht="15">
      <c r="B51" s="214"/>
      <c r="C51" s="214"/>
    </row>
    <row r="52" spans="2:3" ht="15">
      <c r="B52" s="214"/>
      <c r="C52" s="214"/>
    </row>
    <row r="53" spans="2:3" ht="15">
      <c r="B53" s="214"/>
      <c r="C53" s="214"/>
    </row>
    <row r="54" spans="2:3" ht="15">
      <c r="B54" s="214"/>
      <c r="C54" s="214"/>
    </row>
    <row r="55" spans="2:3" ht="15">
      <c r="B55" s="214"/>
      <c r="C55" s="214"/>
    </row>
    <row r="56" spans="2:3" ht="15">
      <c r="B56" s="214"/>
      <c r="C56" s="214"/>
    </row>
    <row r="57" spans="2:3" ht="15">
      <c r="B57" s="214"/>
      <c r="C57" s="214"/>
    </row>
    <row r="58" spans="2:3" ht="15">
      <c r="B58" s="214"/>
      <c r="C58" s="214"/>
    </row>
    <row r="59" spans="2:3" ht="15">
      <c r="B59" s="214"/>
      <c r="C59" s="214"/>
    </row>
    <row r="60" spans="2:3" ht="15">
      <c r="B60" s="214"/>
      <c r="C60" s="214"/>
    </row>
    <row r="61" spans="2:3" ht="15">
      <c r="B61" s="214"/>
      <c r="C61" s="214"/>
    </row>
    <row r="62" spans="2:3" ht="15">
      <c r="B62" s="214"/>
      <c r="C62" s="214"/>
    </row>
    <row r="63" spans="2:3" ht="15">
      <c r="B63" s="214"/>
      <c r="C63" s="214"/>
    </row>
    <row r="64" spans="2:3" ht="15">
      <c r="B64" s="214"/>
      <c r="C64" s="214"/>
    </row>
    <row r="65" spans="2:3" ht="15">
      <c r="B65" s="214"/>
      <c r="C65" s="214"/>
    </row>
    <row r="66" spans="2:3" ht="15">
      <c r="B66" s="214"/>
      <c r="C66" s="214"/>
    </row>
    <row r="67" spans="2:3" ht="15">
      <c r="B67" s="214"/>
      <c r="C67" s="214"/>
    </row>
    <row r="68" spans="2:3" ht="15">
      <c r="B68" s="214"/>
      <c r="C68" s="214"/>
    </row>
    <row r="69" spans="2:3" ht="15">
      <c r="B69" s="214"/>
      <c r="C69" s="214"/>
    </row>
    <row r="70" spans="2:3" ht="15">
      <c r="B70" s="214"/>
      <c r="C70" s="214"/>
    </row>
    <row r="71" spans="2:3" ht="15">
      <c r="B71" s="214"/>
      <c r="C71" s="214"/>
    </row>
    <row r="72" spans="2:3" ht="15">
      <c r="B72" s="214"/>
      <c r="C72" s="214"/>
    </row>
    <row r="73" spans="2:3" ht="15">
      <c r="B73" s="214"/>
      <c r="C73" s="214"/>
    </row>
    <row r="74" spans="2:3" ht="15">
      <c r="B74" s="214"/>
      <c r="C74" s="214"/>
    </row>
    <row r="75" spans="2:3" ht="15">
      <c r="B75" s="214"/>
      <c r="C75" s="214"/>
    </row>
    <row r="76" spans="2:3" ht="15">
      <c r="B76" s="214"/>
      <c r="C76" s="214"/>
    </row>
    <row r="77" spans="2:3" ht="15">
      <c r="B77" s="214"/>
      <c r="C77" s="214"/>
    </row>
    <row r="78" spans="2:3" ht="15">
      <c r="B78" s="214"/>
      <c r="C78" s="214"/>
    </row>
    <row r="79" spans="2:3" ht="15">
      <c r="B79" s="214"/>
      <c r="C79" s="214"/>
    </row>
    <row r="80" spans="2:3" ht="15">
      <c r="B80" s="214"/>
      <c r="C80" s="214"/>
    </row>
    <row r="81" spans="2:3" ht="15">
      <c r="B81" s="214"/>
      <c r="C81" s="214"/>
    </row>
    <row r="82" spans="2:3" ht="15">
      <c r="B82" s="214"/>
      <c r="C82" s="214"/>
    </row>
    <row r="83" spans="2:3" ht="15">
      <c r="B83" s="214"/>
      <c r="C83" s="214"/>
    </row>
    <row r="84" spans="2:3" ht="15">
      <c r="B84" s="214"/>
      <c r="C84" s="214"/>
    </row>
    <row r="85" spans="2:3" ht="15">
      <c r="B85" s="214"/>
      <c r="C85" s="214"/>
    </row>
    <row r="86" spans="2:3" ht="15">
      <c r="B86" s="214"/>
      <c r="C86" s="214"/>
    </row>
    <row r="87" spans="2:3" ht="15">
      <c r="B87" s="214"/>
      <c r="C87" s="214"/>
    </row>
    <row r="88" spans="2:3" ht="15">
      <c r="B88" s="214"/>
      <c r="C88" s="214"/>
    </row>
    <row r="89" spans="2:3" ht="15">
      <c r="B89" s="214"/>
      <c r="C89" s="214"/>
    </row>
    <row r="90" spans="2:3" ht="15">
      <c r="B90" s="214"/>
      <c r="C90" s="214"/>
    </row>
    <row r="91" spans="2:3" ht="15">
      <c r="B91" s="214"/>
      <c r="C91" s="214"/>
    </row>
    <row r="92" spans="2:3" ht="15">
      <c r="B92" s="214"/>
      <c r="C92" s="214"/>
    </row>
    <row r="93" spans="2:3" ht="15">
      <c r="B93" s="214"/>
      <c r="C93" s="214"/>
    </row>
    <row r="94" spans="2:3" ht="15">
      <c r="B94" s="214"/>
      <c r="C94" s="214"/>
    </row>
    <row r="95" spans="2:3" ht="15">
      <c r="B95" s="214"/>
      <c r="C95" s="214"/>
    </row>
    <row r="96" spans="2:3" ht="15">
      <c r="B96" s="214"/>
      <c r="C96" s="214"/>
    </row>
    <row r="97" spans="2:3" ht="15">
      <c r="B97" s="214"/>
      <c r="C97" s="214"/>
    </row>
    <row r="98" spans="2:3" ht="15">
      <c r="B98" s="214"/>
      <c r="C98" s="214"/>
    </row>
    <row r="99" spans="2:3" ht="15">
      <c r="B99" s="214"/>
      <c r="C99" s="214"/>
    </row>
    <row r="100" spans="2:3" ht="15">
      <c r="B100" s="214"/>
      <c r="C100" s="214"/>
    </row>
    <row r="101" spans="2:3" ht="15">
      <c r="B101" s="214"/>
      <c r="C101" s="214"/>
    </row>
    <row r="102" spans="2:3" ht="15">
      <c r="B102" s="214"/>
      <c r="C102" s="214"/>
    </row>
    <row r="103" spans="2:3" ht="15">
      <c r="B103" s="214"/>
      <c r="C103" s="214"/>
    </row>
    <row r="104" spans="2:3" ht="15">
      <c r="B104" s="214"/>
      <c r="C104" s="214"/>
    </row>
    <row r="105" spans="2:3" ht="15">
      <c r="B105" s="214"/>
      <c r="C105" s="214"/>
    </row>
    <row r="106" spans="2:3" ht="15">
      <c r="B106" s="214"/>
      <c r="C106" s="214"/>
    </row>
    <row r="107" spans="2:3" ht="15">
      <c r="B107" s="214"/>
      <c r="C107" s="214"/>
    </row>
    <row r="108" spans="2:3" ht="15">
      <c r="B108" s="214"/>
      <c r="C108" s="214"/>
    </row>
    <row r="109" spans="2:3" ht="15">
      <c r="B109" s="214"/>
      <c r="C109" s="214"/>
    </row>
    <row r="110" spans="2:3" ht="15">
      <c r="B110" s="214"/>
      <c r="C110" s="214"/>
    </row>
    <row r="111" spans="2:3" ht="15">
      <c r="B111" s="214"/>
      <c r="C111" s="214"/>
    </row>
    <row r="112" spans="2:3" ht="15">
      <c r="B112" s="214"/>
      <c r="C112" s="214"/>
    </row>
    <row r="113" spans="2:3" ht="15">
      <c r="B113" s="214"/>
      <c r="C113" s="214"/>
    </row>
    <row r="114" spans="2:3" ht="15">
      <c r="B114" s="214"/>
      <c r="C114" s="214"/>
    </row>
    <row r="115" spans="2:3" ht="15">
      <c r="B115" s="214"/>
      <c r="C115" s="214"/>
    </row>
    <row r="116" spans="2:3" ht="15">
      <c r="B116" s="214"/>
      <c r="C116" s="214"/>
    </row>
    <row r="117" spans="2:3" ht="15">
      <c r="B117" s="214"/>
      <c r="C117" s="214"/>
    </row>
    <row r="118" spans="2:3" ht="15">
      <c r="B118" s="214"/>
      <c r="C118" s="214"/>
    </row>
    <row r="119" spans="2:3" ht="15">
      <c r="B119" s="214"/>
      <c r="C119" s="214"/>
    </row>
    <row r="120" spans="2:3" ht="15">
      <c r="B120" s="214"/>
      <c r="C120" s="214"/>
    </row>
    <row r="121" spans="2:3" ht="15">
      <c r="B121" s="214"/>
      <c r="C121" s="214"/>
    </row>
    <row r="122" spans="2:3" ht="15">
      <c r="B122" s="214"/>
      <c r="C122" s="214"/>
    </row>
    <row r="123" spans="2:3" ht="15">
      <c r="B123" s="214"/>
      <c r="C123" s="214"/>
    </row>
    <row r="124" spans="2:3" ht="15">
      <c r="B124" s="214"/>
      <c r="C124" s="214"/>
    </row>
    <row r="125" spans="2:3" ht="15">
      <c r="B125" s="214"/>
      <c r="C125" s="214"/>
    </row>
    <row r="126" spans="2:3" ht="15">
      <c r="B126" s="214"/>
      <c r="C126" s="214"/>
    </row>
    <row r="127" spans="2:3" ht="15">
      <c r="B127" s="214"/>
      <c r="C127" s="214"/>
    </row>
    <row r="128" spans="2:3" ht="15">
      <c r="B128" s="214"/>
      <c r="C128" s="214"/>
    </row>
    <row r="129" spans="2:3" ht="15">
      <c r="B129" s="214"/>
      <c r="C129" s="214"/>
    </row>
    <row r="130" spans="2:3" ht="15">
      <c r="B130" s="214"/>
      <c r="C130" s="214"/>
    </row>
    <row r="131" spans="2:3" ht="15">
      <c r="B131" s="214"/>
      <c r="C131" s="214"/>
    </row>
    <row r="132" spans="2:3" ht="15">
      <c r="B132" s="214"/>
      <c r="C132" s="214"/>
    </row>
    <row r="133" spans="2:3" ht="15">
      <c r="B133" s="214"/>
      <c r="C133" s="214"/>
    </row>
    <row r="134" spans="2:3" ht="15">
      <c r="B134" s="214"/>
      <c r="C134" s="214"/>
    </row>
    <row r="135" spans="2:3" ht="15">
      <c r="B135" s="214"/>
      <c r="C135" s="214"/>
    </row>
    <row r="136" spans="2:3" ht="15">
      <c r="B136" s="214"/>
      <c r="C136" s="214"/>
    </row>
    <row r="137" spans="2:3" ht="15">
      <c r="B137" s="214"/>
      <c r="C137" s="214"/>
    </row>
    <row r="138" spans="2:3" ht="15">
      <c r="B138" s="214"/>
      <c r="C138" s="214"/>
    </row>
    <row r="139" spans="2:3" ht="15">
      <c r="B139" s="214"/>
      <c r="C139" s="214"/>
    </row>
    <row r="140" spans="2:3" ht="15">
      <c r="B140" s="214"/>
      <c r="C140" s="214"/>
    </row>
    <row r="141" spans="2:3" ht="15">
      <c r="B141" s="214"/>
      <c r="C141" s="214"/>
    </row>
    <row r="142" spans="2:3" ht="15">
      <c r="B142" s="214"/>
      <c r="C142" s="214"/>
    </row>
    <row r="143" spans="2:3" ht="15">
      <c r="B143" s="214"/>
      <c r="C143" s="214"/>
    </row>
    <row r="144" spans="2:3" ht="15">
      <c r="B144" s="214"/>
      <c r="C144" s="214"/>
    </row>
    <row r="145" spans="2:3" ht="15">
      <c r="B145" s="214"/>
      <c r="C145" s="214"/>
    </row>
    <row r="146" spans="2:3" ht="15">
      <c r="B146" s="214"/>
      <c r="C146" s="214"/>
    </row>
    <row r="147" spans="2:3" ht="15">
      <c r="B147" s="214"/>
      <c r="C147" s="214"/>
    </row>
    <row r="148" spans="2:3" ht="15">
      <c r="B148" s="214"/>
      <c r="C148" s="214"/>
    </row>
    <row r="149" spans="2:3" ht="15">
      <c r="B149" s="214"/>
      <c r="C149" s="214"/>
    </row>
    <row r="150" spans="2:3" ht="15">
      <c r="B150" s="214"/>
      <c r="C150" s="214"/>
    </row>
    <row r="151" spans="2:3" ht="15">
      <c r="B151" s="214"/>
      <c r="C151" s="214"/>
    </row>
    <row r="152" spans="2:3" ht="15">
      <c r="B152" s="214"/>
      <c r="C152" s="214"/>
    </row>
    <row r="153" spans="2:3" ht="15">
      <c r="B153" s="214"/>
      <c r="C153" s="214"/>
    </row>
    <row r="154" spans="2:3" ht="15">
      <c r="B154" s="214"/>
      <c r="C154" s="214"/>
    </row>
    <row r="155" spans="2:3" ht="15">
      <c r="B155" s="214"/>
      <c r="C155" s="214"/>
    </row>
    <row r="156" spans="2:3" ht="15">
      <c r="B156" s="214"/>
      <c r="C156" s="214"/>
    </row>
    <row r="157" spans="2:3" ht="15">
      <c r="B157" s="214"/>
      <c r="C157" s="214"/>
    </row>
    <row r="158" spans="2:3" ht="15">
      <c r="B158" s="214"/>
      <c r="C158" s="214"/>
    </row>
    <row r="159" spans="2:3" ht="15">
      <c r="B159" s="214"/>
      <c r="C159" s="214"/>
    </row>
    <row r="160" spans="2:3" ht="15">
      <c r="B160" s="214"/>
      <c r="C160" s="214"/>
    </row>
    <row r="161" spans="2:3" ht="15">
      <c r="B161" s="214"/>
      <c r="C161" s="214"/>
    </row>
    <row r="162" spans="2:3" ht="15">
      <c r="B162" s="214"/>
      <c r="C162" s="214"/>
    </row>
    <row r="163" spans="2:3" ht="15">
      <c r="B163" s="214"/>
      <c r="C163" s="214"/>
    </row>
    <row r="164" spans="2:3" ht="15">
      <c r="B164" s="214"/>
      <c r="C164" s="214"/>
    </row>
    <row r="165" spans="2:3" ht="15">
      <c r="B165" s="214"/>
      <c r="C165" s="214"/>
    </row>
    <row r="166" spans="2:3" ht="15">
      <c r="B166" s="214"/>
      <c r="C166" s="214"/>
    </row>
    <row r="167" spans="2:3" ht="15">
      <c r="B167" s="214"/>
      <c r="C167" s="214"/>
    </row>
    <row r="168" spans="2:3" ht="15">
      <c r="B168" s="214"/>
      <c r="C168" s="214"/>
    </row>
    <row r="169" spans="2:3" ht="15">
      <c r="B169" s="214"/>
      <c r="C169" s="214"/>
    </row>
    <row r="170" spans="2:3" ht="15">
      <c r="B170" s="214"/>
      <c r="C170" s="214"/>
    </row>
    <row r="171" spans="2:3" ht="15">
      <c r="B171" s="214"/>
      <c r="C171" s="214"/>
    </row>
    <row r="172" spans="2:3" ht="15">
      <c r="B172" s="214"/>
      <c r="C172" s="214"/>
    </row>
    <row r="173" spans="2:3" ht="15">
      <c r="B173" s="214"/>
      <c r="C173" s="214"/>
    </row>
    <row r="174" spans="2:3" ht="15">
      <c r="B174" s="214"/>
      <c r="C174" s="214"/>
    </row>
    <row r="175" spans="2:3" ht="15">
      <c r="B175" s="214"/>
      <c r="C175" s="214"/>
    </row>
    <row r="176" spans="2:3" ht="15">
      <c r="B176" s="214"/>
      <c r="C176" s="214"/>
    </row>
    <row r="177" spans="2:3" ht="15">
      <c r="B177" s="214"/>
      <c r="C177" s="214"/>
    </row>
    <row r="178" spans="2:3" ht="15">
      <c r="B178" s="214"/>
      <c r="C178" s="214"/>
    </row>
    <row r="179" spans="2:3" ht="15">
      <c r="B179" s="214"/>
      <c r="C179" s="214"/>
    </row>
    <row r="180" spans="2:3" ht="15">
      <c r="B180" s="214"/>
      <c r="C180" s="214"/>
    </row>
    <row r="181" spans="2:3" ht="15">
      <c r="B181" s="214"/>
      <c r="C181" s="214"/>
    </row>
    <row r="182" spans="2:3" ht="15">
      <c r="B182" s="214"/>
      <c r="C182" s="214"/>
    </row>
    <row r="183" spans="2:3" ht="15">
      <c r="B183" s="214"/>
      <c r="C183" s="214"/>
    </row>
    <row r="184" spans="2:3" ht="15">
      <c r="B184" s="214"/>
      <c r="C184" s="214"/>
    </row>
    <row r="185" spans="2:3" ht="15">
      <c r="B185" s="214"/>
      <c r="C185" s="214"/>
    </row>
    <row r="186" spans="2:3" ht="15">
      <c r="B186" s="214"/>
      <c r="C186" s="214"/>
    </row>
    <row r="187" spans="2:3" ht="15">
      <c r="B187" s="214"/>
      <c r="C187" s="214"/>
    </row>
    <row r="188" spans="2:3" ht="15">
      <c r="B188" s="214"/>
      <c r="C188" s="214"/>
    </row>
    <row r="189" spans="2:3" ht="15">
      <c r="B189" s="214"/>
      <c r="C189" s="214"/>
    </row>
    <row r="190" spans="2:3" ht="15">
      <c r="B190" s="214"/>
      <c r="C190" s="214"/>
    </row>
    <row r="191" spans="2:3" ht="15">
      <c r="B191" s="214"/>
      <c r="C191" s="214"/>
    </row>
    <row r="192" spans="2:3" ht="15">
      <c r="B192" s="214"/>
      <c r="C192" s="214"/>
    </row>
    <row r="193" spans="2:3" ht="15">
      <c r="B193" s="214"/>
      <c r="C193" s="214"/>
    </row>
    <row r="194" spans="2:3" ht="15">
      <c r="B194" s="214"/>
      <c r="C194" s="214"/>
    </row>
    <row r="195" spans="2:3" ht="15">
      <c r="B195" s="214"/>
      <c r="C195" s="214"/>
    </row>
    <row r="196" spans="2:3" ht="15">
      <c r="B196" s="214"/>
      <c r="C196" s="214"/>
    </row>
    <row r="197" spans="2:3" ht="15">
      <c r="B197" s="214"/>
      <c r="C197" s="214"/>
    </row>
    <row r="198" spans="2:3" ht="15">
      <c r="B198" s="214"/>
      <c r="C198" s="214"/>
    </row>
    <row r="199" spans="2:3" ht="15">
      <c r="B199" s="214"/>
      <c r="C199" s="214"/>
    </row>
    <row r="200" spans="2:3" ht="15">
      <c r="B200" s="214"/>
      <c r="C200" s="214"/>
    </row>
    <row r="201" spans="2:3" ht="15">
      <c r="B201" s="214"/>
      <c r="C201" s="214"/>
    </row>
    <row r="202" spans="2:3" ht="15">
      <c r="B202" s="214"/>
      <c r="C202" s="214"/>
    </row>
    <row r="203" spans="2:3" ht="15">
      <c r="B203" s="214"/>
      <c r="C203" s="214"/>
    </row>
    <row r="204" spans="2:3" ht="15">
      <c r="B204" s="214"/>
      <c r="C204" s="214"/>
    </row>
    <row r="205" spans="2:3" ht="15">
      <c r="B205" s="214"/>
      <c r="C205" s="214"/>
    </row>
    <row r="206" spans="2:3" ht="15">
      <c r="B206" s="214"/>
      <c r="C206" s="214"/>
    </row>
    <row r="207" spans="2:3" ht="15">
      <c r="B207" s="214"/>
      <c r="C207" s="214"/>
    </row>
    <row r="208" spans="2:3" ht="15">
      <c r="B208" s="214"/>
      <c r="C208" s="214"/>
    </row>
    <row r="209" spans="2:3" ht="15">
      <c r="B209" s="214"/>
      <c r="C209" s="214"/>
    </row>
    <row r="210" spans="2:3" ht="15">
      <c r="B210" s="214"/>
      <c r="C210" s="214"/>
    </row>
    <row r="211" spans="2:3" ht="15">
      <c r="B211" s="214"/>
      <c r="C211" s="214"/>
    </row>
    <row r="212" spans="2:3" ht="15">
      <c r="B212" s="214"/>
      <c r="C212" s="214"/>
    </row>
    <row r="213" spans="2:3" ht="15">
      <c r="B213" s="214"/>
      <c r="C213" s="214"/>
    </row>
    <row r="214" spans="2:3" ht="15">
      <c r="B214" s="214"/>
      <c r="C214" s="214"/>
    </row>
    <row r="215" spans="2:3" ht="15">
      <c r="B215" s="214"/>
      <c r="C215" s="214"/>
    </row>
    <row r="216" spans="2:3" ht="15">
      <c r="B216" s="214"/>
      <c r="C216" s="214"/>
    </row>
    <row r="217" spans="2:3" ht="15">
      <c r="B217" s="214"/>
      <c r="C217" s="214"/>
    </row>
    <row r="218" spans="2:3" ht="15">
      <c r="B218" s="214"/>
      <c r="C218" s="214"/>
    </row>
    <row r="219" spans="2:3" ht="15">
      <c r="B219" s="214"/>
      <c r="C219" s="214"/>
    </row>
    <row r="220" spans="2:3" ht="15">
      <c r="B220" s="214"/>
      <c r="C220" s="214"/>
    </row>
    <row r="221" spans="2:3" ht="15">
      <c r="B221" s="214"/>
      <c r="C221" s="214"/>
    </row>
    <row r="222" spans="2:3" ht="15">
      <c r="B222" s="214"/>
      <c r="C222" s="214"/>
    </row>
    <row r="223" spans="2:3" ht="15">
      <c r="B223" s="214"/>
      <c r="C223" s="214"/>
    </row>
    <row r="224" spans="2:3" ht="15">
      <c r="B224" s="214"/>
      <c r="C224" s="214"/>
    </row>
    <row r="225" spans="2:3" ht="15">
      <c r="B225" s="214"/>
      <c r="C225" s="214"/>
    </row>
    <row r="226" spans="2:3" ht="15">
      <c r="B226" s="214"/>
      <c r="C226" s="214"/>
    </row>
    <row r="227" spans="2:3" ht="15">
      <c r="B227" s="214"/>
      <c r="C227" s="214"/>
    </row>
    <row r="228" spans="2:3" ht="15">
      <c r="B228" s="214"/>
      <c r="C228" s="214"/>
    </row>
    <row r="229" spans="2:3" ht="15">
      <c r="B229" s="214"/>
      <c r="C229" s="214"/>
    </row>
    <row r="230" spans="2:3" ht="15">
      <c r="B230" s="214"/>
      <c r="C230" s="214"/>
    </row>
    <row r="231" spans="2:3" ht="15">
      <c r="B231" s="214"/>
      <c r="C231" s="214"/>
    </row>
    <row r="232" spans="2:3" ht="15">
      <c r="B232" s="214"/>
      <c r="C232" s="214"/>
    </row>
    <row r="233" spans="2:3" ht="15">
      <c r="B233" s="214"/>
      <c r="C233" s="214"/>
    </row>
    <row r="234" spans="2:3" ht="15">
      <c r="B234" s="214"/>
      <c r="C234" s="214"/>
    </row>
    <row r="235" spans="2:3" ht="15">
      <c r="B235" s="214"/>
      <c r="C235" s="214"/>
    </row>
    <row r="236" spans="2:3" ht="15">
      <c r="B236" s="214"/>
      <c r="C236" s="214"/>
    </row>
    <row r="237" spans="2:3" ht="15">
      <c r="B237" s="214"/>
      <c r="C237" s="214"/>
    </row>
    <row r="238" spans="2:3" ht="15">
      <c r="B238" s="214"/>
      <c r="C238" s="214"/>
    </row>
    <row r="239" spans="2:3" ht="15">
      <c r="B239" s="214"/>
      <c r="C239" s="214"/>
    </row>
    <row r="240" spans="2:3" ht="15">
      <c r="B240" s="214"/>
      <c r="C240" s="214"/>
    </row>
    <row r="241" spans="2:3" ht="15">
      <c r="B241" s="214"/>
      <c r="C241" s="214"/>
    </row>
    <row r="242" spans="2:3" ht="15">
      <c r="B242" s="214"/>
      <c r="C242" s="214"/>
    </row>
    <row r="243" spans="2:3" ht="15">
      <c r="B243" s="214"/>
      <c r="C243" s="214"/>
    </row>
    <row r="244" spans="2:3" ht="15">
      <c r="B244" s="214"/>
      <c r="C244" s="214"/>
    </row>
    <row r="245" spans="2:3" ht="15">
      <c r="B245" s="214"/>
      <c r="C245" s="214"/>
    </row>
    <row r="246" spans="2:3" ht="15">
      <c r="B246" s="214"/>
      <c r="C246" s="214"/>
    </row>
    <row r="247" spans="2:3" ht="15">
      <c r="B247" s="214"/>
      <c r="C247" s="214"/>
    </row>
    <row r="248" spans="2:3" ht="15">
      <c r="B248" s="214"/>
      <c r="C248" s="214"/>
    </row>
    <row r="249" spans="2:3" ht="15">
      <c r="B249" s="214"/>
      <c r="C249" s="214"/>
    </row>
    <row r="250" spans="2:3" ht="15">
      <c r="B250" s="214"/>
      <c r="C250" s="214"/>
    </row>
    <row r="251" spans="2:3" ht="15">
      <c r="B251" s="214"/>
      <c r="C251" s="214"/>
    </row>
    <row r="252" spans="2:3" ht="15">
      <c r="B252" s="214"/>
      <c r="C252" s="214"/>
    </row>
    <row r="253" spans="2:3" ht="15">
      <c r="B253" s="214"/>
      <c r="C253" s="214"/>
    </row>
    <row r="254" spans="2:3" ht="15">
      <c r="B254" s="214"/>
      <c r="C254" s="214"/>
    </row>
    <row r="255" spans="2:3" ht="15">
      <c r="B255" s="214"/>
      <c r="C255" s="214"/>
    </row>
    <row r="256" spans="2:3" ht="15">
      <c r="B256" s="214"/>
      <c r="C256" s="214"/>
    </row>
    <row r="257" spans="2:3" ht="15">
      <c r="B257" s="214"/>
      <c r="C257" s="214"/>
    </row>
    <row r="258" spans="2:3" ht="15">
      <c r="B258" s="214"/>
      <c r="C258" s="214"/>
    </row>
    <row r="259" spans="2:3" ht="15">
      <c r="B259" s="214"/>
      <c r="C259" s="214"/>
    </row>
    <row r="260" spans="2:3" ht="15">
      <c r="B260" s="214"/>
      <c r="C260" s="214"/>
    </row>
    <row r="261" spans="2:3" ht="15">
      <c r="B261" s="214"/>
      <c r="C261" s="214"/>
    </row>
    <row r="262" spans="2:3" ht="15">
      <c r="B262" s="214"/>
      <c r="C262" s="214"/>
    </row>
    <row r="263" spans="2:3" ht="15">
      <c r="B263" s="214"/>
      <c r="C263" s="214"/>
    </row>
    <row r="264" spans="2:3" ht="15">
      <c r="B264" s="214"/>
      <c r="C264" s="214"/>
    </row>
    <row r="265" spans="2:3" ht="15">
      <c r="B265" s="214"/>
      <c r="C265" s="214"/>
    </row>
    <row r="266" spans="2:3" ht="15">
      <c r="B266" s="214"/>
      <c r="C266" s="214"/>
    </row>
    <row r="267" spans="2:3" ht="15">
      <c r="B267" s="214"/>
      <c r="C267" s="214"/>
    </row>
    <row r="268" spans="2:3" ht="15">
      <c r="B268" s="214"/>
      <c r="C268" s="214"/>
    </row>
    <row r="269" spans="2:3" ht="15">
      <c r="B269" s="214"/>
      <c r="C269" s="214"/>
    </row>
    <row r="270" spans="2:3" ht="15">
      <c r="B270" s="214"/>
      <c r="C270" s="214"/>
    </row>
    <row r="271" spans="2:3" ht="15">
      <c r="B271" s="214"/>
      <c r="C271" s="214"/>
    </row>
    <row r="272" spans="2:3" ht="15">
      <c r="B272" s="214"/>
      <c r="C272" s="214"/>
    </row>
    <row r="273" spans="2:3" ht="15">
      <c r="B273" s="214"/>
      <c r="C273" s="214"/>
    </row>
    <row r="274" spans="2:3" ht="15">
      <c r="B274" s="214"/>
      <c r="C274" s="214"/>
    </row>
    <row r="275" spans="2:3" ht="15">
      <c r="B275" s="214"/>
      <c r="C275" s="214"/>
    </row>
    <row r="276" spans="2:3" ht="15">
      <c r="B276" s="214"/>
      <c r="C276" s="214"/>
    </row>
    <row r="277" spans="2:3" ht="15">
      <c r="B277" s="214"/>
      <c r="C277" s="214"/>
    </row>
    <row r="278" spans="2:3" ht="15">
      <c r="B278" s="214"/>
      <c r="C278" s="214"/>
    </row>
    <row r="279" spans="2:3" ht="15">
      <c r="B279" s="214"/>
      <c r="C279" s="214"/>
    </row>
    <row r="280" spans="2:3" ht="15">
      <c r="B280" s="214"/>
      <c r="C280" s="214"/>
    </row>
    <row r="281" spans="2:3" ht="15">
      <c r="B281" s="214"/>
      <c r="C281" s="214"/>
    </row>
    <row r="282" spans="2:3" ht="15">
      <c r="B282" s="214"/>
      <c r="C282" s="214"/>
    </row>
    <row r="283" spans="2:3" ht="15">
      <c r="B283" s="214"/>
      <c r="C283" s="214"/>
    </row>
    <row r="284" spans="2:3" ht="15">
      <c r="B284" s="214"/>
      <c r="C284" s="214"/>
    </row>
    <row r="285" spans="2:3" ht="15">
      <c r="B285" s="214"/>
      <c r="C285" s="214"/>
    </row>
    <row r="286" spans="2:3" ht="15">
      <c r="B286" s="214"/>
      <c r="C286" s="214"/>
    </row>
    <row r="287" spans="2:3" ht="15">
      <c r="B287" s="214"/>
      <c r="C287" s="214"/>
    </row>
    <row r="288" spans="2:3" ht="15">
      <c r="B288" s="214"/>
      <c r="C288" s="214"/>
    </row>
    <row r="289" spans="2:3" ht="15">
      <c r="B289" s="214"/>
      <c r="C289" s="214"/>
    </row>
    <row r="290" spans="2:3" ht="15">
      <c r="B290" s="214"/>
      <c r="C290" s="214"/>
    </row>
    <row r="291" spans="2:3" ht="15">
      <c r="B291" s="214"/>
      <c r="C291" s="214"/>
    </row>
    <row r="292" spans="2:3" ht="15">
      <c r="B292" s="214"/>
      <c r="C292" s="214"/>
    </row>
    <row r="293" spans="2:3" ht="15">
      <c r="B293" s="214"/>
      <c r="C293" s="214"/>
    </row>
    <row r="294" spans="2:3" ht="15">
      <c r="B294" s="214"/>
      <c r="C294" s="214"/>
    </row>
    <row r="295" spans="2:3" ht="15">
      <c r="B295" s="214"/>
      <c r="C295" s="214"/>
    </row>
    <row r="296" spans="2:3" ht="15">
      <c r="B296" s="214"/>
      <c r="C296" s="214"/>
    </row>
    <row r="297" spans="2:3" ht="15">
      <c r="B297" s="214"/>
      <c r="C297" s="214"/>
    </row>
    <row r="298" spans="2:3" ht="15">
      <c r="B298" s="214"/>
      <c r="C298" s="214"/>
    </row>
    <row r="299" spans="2:3" ht="15">
      <c r="B299" s="214"/>
      <c r="C299" s="214"/>
    </row>
    <row r="300" spans="2:3" ht="15">
      <c r="B300" s="214"/>
      <c r="C300" s="214"/>
    </row>
    <row r="301" spans="2:3" ht="15">
      <c r="B301" s="214"/>
      <c r="C301" s="214"/>
    </row>
    <row r="302" spans="2:3" ht="15">
      <c r="B302" s="214"/>
      <c r="C302" s="214"/>
    </row>
    <row r="303" spans="2:3" ht="15">
      <c r="B303" s="214"/>
      <c r="C303" s="214"/>
    </row>
    <row r="304" spans="2:3" ht="15">
      <c r="B304" s="214"/>
      <c r="C304" s="214"/>
    </row>
    <row r="305" spans="2:3" ht="15">
      <c r="B305" s="214"/>
      <c r="C305" s="214"/>
    </row>
    <row r="306" spans="2:3" ht="15">
      <c r="B306" s="214"/>
      <c r="C306" s="214"/>
    </row>
    <row r="307" spans="2:3" ht="15">
      <c r="B307" s="214"/>
      <c r="C307" s="214"/>
    </row>
    <row r="308" spans="2:3" ht="15">
      <c r="B308" s="214"/>
      <c r="C308" s="214"/>
    </row>
    <row r="309" spans="2:3" ht="15">
      <c r="B309" s="214"/>
      <c r="C309" s="214"/>
    </row>
    <row r="310" spans="2:3" ht="15">
      <c r="B310" s="214"/>
      <c r="C310" s="214"/>
    </row>
    <row r="311" spans="2:3" ht="15">
      <c r="B311" s="214"/>
      <c r="C311" s="214"/>
    </row>
    <row r="312" spans="2:3" ht="15">
      <c r="B312" s="214"/>
      <c r="C312" s="214"/>
    </row>
    <row r="313" spans="2:3" ht="15">
      <c r="B313" s="214"/>
      <c r="C313" s="214"/>
    </row>
    <row r="314" spans="2:3" ht="15">
      <c r="B314" s="214"/>
      <c r="C314" s="214"/>
    </row>
    <row r="315" spans="2:3" ht="15">
      <c r="B315" s="214"/>
      <c r="C315" s="214"/>
    </row>
    <row r="316" spans="2:3" ht="15">
      <c r="B316" s="214"/>
      <c r="C316" s="214"/>
    </row>
    <row r="317" spans="2:3" ht="15">
      <c r="B317" s="214"/>
      <c r="C317" s="214"/>
    </row>
    <row r="318" spans="2:3" ht="15">
      <c r="B318" s="214"/>
      <c r="C318" s="214"/>
    </row>
    <row r="319" spans="2:3" ht="15">
      <c r="B319" s="214"/>
      <c r="C319" s="214"/>
    </row>
    <row r="320" spans="2:3" ht="15">
      <c r="B320" s="214"/>
      <c r="C320" s="214"/>
    </row>
    <row r="321" spans="2:3" ht="15">
      <c r="B321" s="214"/>
      <c r="C321" s="214"/>
    </row>
    <row r="322" spans="2:3" ht="15">
      <c r="B322" s="214"/>
      <c r="C322" s="214"/>
    </row>
    <row r="323" spans="2:3" ht="15">
      <c r="B323" s="214"/>
      <c r="C323" s="214"/>
    </row>
    <row r="324" spans="2:3" ht="15">
      <c r="B324" s="214"/>
      <c r="C324" s="214"/>
    </row>
    <row r="325" spans="2:3" ht="15">
      <c r="B325" s="214"/>
      <c r="C325" s="214"/>
    </row>
    <row r="326" spans="2:3" ht="15">
      <c r="B326" s="214"/>
      <c r="C326" s="214"/>
    </row>
    <row r="327" spans="2:3" ht="15">
      <c r="B327" s="214"/>
      <c r="C327" s="214"/>
    </row>
    <row r="328" spans="2:3" ht="15">
      <c r="B328" s="214"/>
      <c r="C328" s="214"/>
    </row>
    <row r="329" spans="2:3" ht="15">
      <c r="B329" s="214"/>
      <c r="C329" s="214"/>
    </row>
    <row r="330" spans="2:3" ht="15">
      <c r="B330" s="214"/>
      <c r="C330" s="214"/>
    </row>
    <row r="331" spans="2:3" ht="15">
      <c r="B331" s="214"/>
      <c r="C331" s="214"/>
    </row>
    <row r="332" spans="2:3" ht="15">
      <c r="B332" s="214"/>
      <c r="C332" s="214"/>
    </row>
    <row r="333" spans="2:3" ht="15">
      <c r="B333" s="214"/>
      <c r="C333" s="214"/>
    </row>
    <row r="334" spans="2:3" ht="15">
      <c r="B334" s="214"/>
      <c r="C334" s="214"/>
    </row>
    <row r="335" spans="2:3" ht="15">
      <c r="B335" s="214"/>
      <c r="C335" s="214"/>
    </row>
    <row r="336" spans="2:3" ht="15">
      <c r="B336" s="214"/>
      <c r="C336" s="214"/>
    </row>
    <row r="337" spans="2:3" ht="15">
      <c r="B337" s="214"/>
      <c r="C337" s="214"/>
    </row>
    <row r="338" spans="2:3" ht="15">
      <c r="B338" s="214"/>
      <c r="C338" s="214"/>
    </row>
    <row r="339" spans="2:3" ht="15">
      <c r="B339" s="214"/>
      <c r="C339" s="214"/>
    </row>
    <row r="340" spans="2:3" ht="15">
      <c r="B340" s="214"/>
      <c r="C340" s="214"/>
    </row>
    <row r="341" spans="2:3" ht="15">
      <c r="B341" s="214"/>
      <c r="C341" s="214"/>
    </row>
    <row r="342" spans="2:3" ht="15">
      <c r="B342" s="214"/>
      <c r="C342" s="214"/>
    </row>
    <row r="343" spans="2:3" ht="15">
      <c r="B343" s="214"/>
      <c r="C343" s="214"/>
    </row>
    <row r="344" spans="2:3" ht="15">
      <c r="B344" s="214"/>
      <c r="C344" s="214"/>
    </row>
    <row r="345" spans="2:3" ht="15">
      <c r="B345" s="214"/>
      <c r="C345" s="214"/>
    </row>
    <row r="346" spans="2:3" ht="15">
      <c r="B346" s="214"/>
      <c r="C346" s="214"/>
    </row>
    <row r="347" spans="2:3" ht="15">
      <c r="B347" s="214"/>
      <c r="C347" s="214"/>
    </row>
    <row r="348" spans="2:3" ht="15">
      <c r="B348" s="214"/>
      <c r="C348" s="214"/>
    </row>
    <row r="349" spans="2:3" ht="15">
      <c r="B349" s="214"/>
      <c r="C349" s="214"/>
    </row>
    <row r="350" spans="2:3" ht="15">
      <c r="B350" s="214"/>
      <c r="C350" s="214"/>
    </row>
    <row r="351" spans="2:3" ht="15">
      <c r="B351" s="214"/>
      <c r="C351" s="214"/>
    </row>
    <row r="352" spans="2:3" ht="15">
      <c r="B352" s="214"/>
      <c r="C352" s="214"/>
    </row>
    <row r="353" spans="2:3" ht="15">
      <c r="B353" s="214"/>
      <c r="C353" s="214"/>
    </row>
    <row r="354" spans="2:3" ht="15">
      <c r="B354" s="214"/>
      <c r="C354" s="214"/>
    </row>
    <row r="355" spans="2:3" ht="15">
      <c r="B355" s="214"/>
      <c r="C355" s="214"/>
    </row>
    <row r="356" spans="2:3" ht="15">
      <c r="B356" s="214"/>
      <c r="C356" s="214"/>
    </row>
    <row r="357" spans="2:3" ht="15">
      <c r="B357" s="214"/>
      <c r="C357" s="214"/>
    </row>
    <row r="358" spans="2:3" ht="15">
      <c r="B358" s="214"/>
      <c r="C358" s="214"/>
    </row>
    <row r="359" spans="2:3" ht="15">
      <c r="B359" s="214"/>
      <c r="C359" s="214"/>
    </row>
    <row r="360" spans="2:3" ht="15">
      <c r="B360" s="214"/>
      <c r="C360" s="214"/>
    </row>
    <row r="361" spans="2:3" ht="15">
      <c r="B361" s="214"/>
      <c r="C361" s="214"/>
    </row>
    <row r="362" spans="2:3" ht="15">
      <c r="B362" s="214"/>
      <c r="C362" s="214"/>
    </row>
    <row r="363" spans="2:3" ht="15">
      <c r="B363" s="214"/>
      <c r="C363" s="214"/>
    </row>
    <row r="364" spans="2:3" ht="15">
      <c r="B364" s="214"/>
      <c r="C364" s="214"/>
    </row>
    <row r="365" spans="2:3" ht="15">
      <c r="B365" s="214"/>
      <c r="C365" s="214"/>
    </row>
    <row r="366" spans="2:3" ht="15">
      <c r="B366" s="214"/>
      <c r="C366" s="214"/>
    </row>
    <row r="367" spans="2:3" ht="15">
      <c r="B367" s="214"/>
      <c r="C367" s="214"/>
    </row>
    <row r="368" spans="2:3" ht="15">
      <c r="B368" s="214"/>
      <c r="C368" s="214"/>
    </row>
    <row r="369" spans="2:3" ht="15">
      <c r="B369" s="214"/>
      <c r="C369" s="214"/>
    </row>
    <row r="370" spans="2:3" ht="15">
      <c r="B370" s="214"/>
      <c r="C370" s="214"/>
    </row>
    <row r="371" spans="2:3" ht="15">
      <c r="B371" s="214"/>
      <c r="C371" s="214"/>
    </row>
    <row r="372" spans="2:3" ht="15">
      <c r="B372" s="214"/>
      <c r="C372" s="214"/>
    </row>
    <row r="373" spans="2:3" ht="15">
      <c r="B373" s="214"/>
      <c r="C373" s="214"/>
    </row>
    <row r="374" spans="2:3" ht="15">
      <c r="B374" s="214"/>
      <c r="C374" s="214"/>
    </row>
    <row r="375" spans="2:3" ht="15">
      <c r="B375" s="214"/>
      <c r="C375" s="214"/>
    </row>
    <row r="376" spans="2:3" ht="15">
      <c r="B376" s="214"/>
      <c r="C376" s="214"/>
    </row>
    <row r="377" spans="2:3" ht="15">
      <c r="B377" s="214"/>
      <c r="C377" s="214"/>
    </row>
    <row r="378" spans="2:3" ht="15">
      <c r="B378" s="214"/>
      <c r="C378" s="214"/>
    </row>
    <row r="379" spans="2:3" ht="15">
      <c r="B379" s="214"/>
      <c r="C379" s="214"/>
    </row>
    <row r="380" spans="2:3" ht="15">
      <c r="B380" s="214"/>
      <c r="C380" s="214"/>
    </row>
    <row r="381" spans="2:3" ht="15">
      <c r="B381" s="214"/>
      <c r="C381" s="214"/>
    </row>
    <row r="382" spans="2:3" ht="15">
      <c r="B382" s="214"/>
      <c r="C382" s="214"/>
    </row>
    <row r="383" spans="2:3" ht="15">
      <c r="B383" s="214"/>
      <c r="C383" s="214"/>
    </row>
    <row r="384" spans="2:3" ht="15">
      <c r="B384" s="214"/>
      <c r="C384" s="214"/>
    </row>
    <row r="385" spans="2:3" ht="15">
      <c r="B385" s="214"/>
      <c r="C385" s="214"/>
    </row>
    <row r="386" spans="2:3" ht="15">
      <c r="B386" s="214"/>
      <c r="C386" s="214"/>
    </row>
    <row r="387" spans="2:3" ht="15">
      <c r="B387" s="214"/>
      <c r="C387" s="214"/>
    </row>
    <row r="388" spans="2:3" ht="15">
      <c r="B388" s="214"/>
      <c r="C388" s="214"/>
    </row>
    <row r="389" spans="2:3" ht="15">
      <c r="B389" s="214"/>
      <c r="C389" s="214"/>
    </row>
    <row r="390" spans="2:3" ht="15">
      <c r="B390" s="214"/>
      <c r="C390" s="214"/>
    </row>
    <row r="391" spans="2:3" ht="15">
      <c r="B391" s="214"/>
      <c r="C391" s="214"/>
    </row>
    <row r="392" spans="2:3" ht="15">
      <c r="B392" s="214"/>
      <c r="C392" s="214"/>
    </row>
    <row r="393" spans="2:3" ht="15">
      <c r="B393" s="214"/>
      <c r="C393" s="214"/>
    </row>
    <row r="394" spans="2:3" ht="15">
      <c r="B394" s="214"/>
      <c r="C394" s="214"/>
    </row>
    <row r="395" spans="2:3" ht="15">
      <c r="B395" s="214"/>
      <c r="C395" s="214"/>
    </row>
    <row r="396" spans="2:3" ht="15">
      <c r="B396" s="214"/>
      <c r="C396" s="214"/>
    </row>
    <row r="397" spans="2:3" ht="15">
      <c r="B397" s="214"/>
      <c r="C397" s="214"/>
    </row>
    <row r="398" spans="2:3" ht="15">
      <c r="B398" s="214"/>
      <c r="C398" s="214"/>
    </row>
    <row r="399" spans="2:3" ht="15">
      <c r="B399" s="214"/>
      <c r="C399" s="214"/>
    </row>
    <row r="400" spans="2:3" ht="15">
      <c r="B400" s="214"/>
      <c r="C400" s="214"/>
    </row>
    <row r="401" spans="2:3" ht="15">
      <c r="B401" s="214"/>
      <c r="C401" s="214"/>
    </row>
    <row r="402" spans="2:3" ht="15">
      <c r="B402" s="214"/>
      <c r="C402" s="214"/>
    </row>
    <row r="403" spans="2:3" ht="15">
      <c r="B403" s="214"/>
      <c r="C403" s="214"/>
    </row>
    <row r="404" spans="2:3" ht="15">
      <c r="B404" s="214"/>
      <c r="C404" s="214"/>
    </row>
    <row r="405" spans="2:3" ht="15">
      <c r="B405" s="214"/>
      <c r="C405" s="214"/>
    </row>
    <row r="406" spans="2:3" ht="15">
      <c r="B406" s="214"/>
      <c r="C406" s="214"/>
    </row>
    <row r="407" spans="2:3" ht="15">
      <c r="B407" s="214"/>
      <c r="C407" s="214"/>
    </row>
    <row r="408" spans="2:3" ht="15">
      <c r="B408" s="214"/>
      <c r="C408" s="214"/>
    </row>
    <row r="409" spans="2:3" ht="15">
      <c r="B409" s="214"/>
      <c r="C409" s="214"/>
    </row>
    <row r="410" spans="2:3" ht="15">
      <c r="B410" s="214"/>
      <c r="C410" s="214"/>
    </row>
    <row r="411" spans="2:3" ht="15">
      <c r="B411" s="214"/>
      <c r="C411" s="214"/>
    </row>
    <row r="412" spans="2:3" ht="15">
      <c r="B412" s="214"/>
      <c r="C412" s="214"/>
    </row>
    <row r="413" spans="2:3" ht="15">
      <c r="B413" s="214"/>
      <c r="C413" s="214"/>
    </row>
    <row r="414" spans="2:3" ht="15">
      <c r="B414" s="214"/>
      <c r="C414" s="214"/>
    </row>
    <row r="415" spans="2:3" ht="15">
      <c r="B415" s="214"/>
      <c r="C415" s="214"/>
    </row>
    <row r="416" spans="2:3" ht="15">
      <c r="B416" s="214"/>
      <c r="C416" s="214"/>
    </row>
    <row r="417" spans="2:3" ht="15">
      <c r="B417" s="214"/>
      <c r="C417" s="214"/>
    </row>
    <row r="418" spans="2:3" ht="15">
      <c r="B418" s="214"/>
      <c r="C418" s="214"/>
    </row>
    <row r="419" spans="2:3" ht="15">
      <c r="B419" s="214"/>
      <c r="C419" s="214"/>
    </row>
    <row r="420" spans="2:3" ht="15">
      <c r="B420" s="214"/>
      <c r="C420" s="214"/>
    </row>
    <row r="421" spans="2:3" ht="15">
      <c r="B421" s="214"/>
      <c r="C421" s="214"/>
    </row>
    <row r="422" spans="2:3" ht="15">
      <c r="B422" s="214"/>
      <c r="C422" s="214"/>
    </row>
    <row r="423" spans="2:3" ht="15">
      <c r="B423" s="214"/>
      <c r="C423" s="214"/>
    </row>
    <row r="424" spans="2:3" ht="15">
      <c r="B424" s="214"/>
      <c r="C424" s="214"/>
    </row>
    <row r="425" spans="2:3" ht="15">
      <c r="B425" s="214"/>
      <c r="C425" s="214"/>
    </row>
    <row r="426" spans="2:3" ht="15">
      <c r="B426" s="214"/>
      <c r="C426" s="214"/>
    </row>
    <row r="427" spans="2:3" ht="15">
      <c r="B427" s="214"/>
      <c r="C427" s="214"/>
    </row>
    <row r="428" spans="2:3" ht="15">
      <c r="B428" s="214"/>
      <c r="C428" s="214"/>
    </row>
    <row r="429" spans="2:3" ht="15">
      <c r="B429" s="214"/>
      <c r="C429" s="214"/>
    </row>
    <row r="430" spans="2:3" ht="15">
      <c r="B430" s="214"/>
      <c r="C430" s="214"/>
    </row>
    <row r="431" spans="2:3" ht="15">
      <c r="B431" s="214"/>
      <c r="C431" s="214"/>
    </row>
    <row r="432" spans="2:3" ht="15">
      <c r="B432" s="214"/>
      <c r="C432" s="214"/>
    </row>
    <row r="433" spans="2:3" ht="15">
      <c r="B433" s="214"/>
      <c r="C433" s="214"/>
    </row>
    <row r="434" spans="2:3" ht="15">
      <c r="B434" s="214"/>
      <c r="C434" s="214"/>
    </row>
    <row r="435" spans="2:3" ht="15">
      <c r="B435" s="214"/>
      <c r="C435" s="214"/>
    </row>
    <row r="436" spans="2:3" ht="15">
      <c r="B436" s="214"/>
      <c r="C436" s="214"/>
    </row>
    <row r="437" spans="2:3" ht="15">
      <c r="B437" s="214"/>
      <c r="C437" s="214"/>
    </row>
    <row r="438" spans="2:3" ht="15">
      <c r="B438" s="214"/>
      <c r="C438" s="214"/>
    </row>
    <row r="439" spans="2:3" ht="15">
      <c r="B439" s="214"/>
      <c r="C439" s="214"/>
    </row>
    <row r="440" spans="2:3" ht="15">
      <c r="B440" s="214"/>
      <c r="C440" s="214"/>
    </row>
    <row r="441" spans="2:3" ht="15">
      <c r="B441" s="214"/>
      <c r="C441" s="214"/>
    </row>
    <row r="442" spans="2:3" ht="15">
      <c r="B442" s="214"/>
      <c r="C442" s="214"/>
    </row>
    <row r="443" spans="2:3" ht="15">
      <c r="B443" s="214"/>
      <c r="C443" s="214"/>
    </row>
    <row r="444" spans="2:3" ht="15">
      <c r="B444" s="214"/>
      <c r="C444" s="214"/>
    </row>
    <row r="445" spans="2:3" ht="15">
      <c r="B445" s="214"/>
      <c r="C445" s="214"/>
    </row>
    <row r="446" spans="2:3" ht="15">
      <c r="B446" s="214"/>
      <c r="C446" s="214"/>
    </row>
    <row r="447" spans="2:3" ht="15">
      <c r="B447" s="214"/>
      <c r="C447" s="214"/>
    </row>
    <row r="448" spans="2:3" ht="15">
      <c r="B448" s="214"/>
      <c r="C448" s="214"/>
    </row>
    <row r="449" spans="2:3" ht="15">
      <c r="B449" s="214"/>
      <c r="C449" s="214"/>
    </row>
    <row r="450" spans="2:3" ht="15">
      <c r="B450" s="214"/>
      <c r="C450" s="214"/>
    </row>
    <row r="451" spans="2:3" ht="15">
      <c r="B451" s="214"/>
      <c r="C451" s="214"/>
    </row>
    <row r="452" spans="2:3" ht="15">
      <c r="B452" s="214"/>
      <c r="C452" s="214"/>
    </row>
    <row r="453" spans="2:3" ht="15">
      <c r="B453" s="214"/>
      <c r="C453" s="214"/>
    </row>
    <row r="454" spans="2:3" ht="15">
      <c r="B454" s="214"/>
      <c r="C454" s="214"/>
    </row>
    <row r="455" spans="2:3" ht="15">
      <c r="B455" s="214"/>
      <c r="C455" s="214"/>
    </row>
    <row r="456" spans="2:3" ht="15">
      <c r="B456" s="214"/>
      <c r="C456" s="214"/>
    </row>
    <row r="457" spans="2:3" ht="15">
      <c r="B457" s="214"/>
      <c r="C457" s="214"/>
    </row>
    <row r="458" spans="2:3" ht="15">
      <c r="B458" s="214"/>
      <c r="C458" s="214"/>
    </row>
    <row r="459" spans="2:3" ht="15">
      <c r="B459" s="214"/>
      <c r="C459" s="214"/>
    </row>
    <row r="460" spans="2:3" ht="15">
      <c r="B460" s="214"/>
      <c r="C460" s="214"/>
    </row>
    <row r="461" spans="2:3" ht="15">
      <c r="B461" s="214"/>
      <c r="C461" s="214"/>
    </row>
    <row r="462" spans="2:3" ht="15">
      <c r="B462" s="214"/>
      <c r="C462" s="214"/>
    </row>
    <row r="463" spans="2:3" ht="15">
      <c r="B463" s="214"/>
      <c r="C463" s="214"/>
    </row>
    <row r="464" spans="2:3" ht="15">
      <c r="B464" s="214"/>
      <c r="C464" s="214"/>
    </row>
    <row r="465" spans="2:3" ht="15">
      <c r="B465" s="214"/>
      <c r="C465" s="214"/>
    </row>
    <row r="466" spans="2:3" ht="15">
      <c r="B466" s="214"/>
      <c r="C466" s="214"/>
    </row>
    <row r="467" spans="2:3" ht="15">
      <c r="B467" s="214"/>
      <c r="C467" s="214"/>
    </row>
    <row r="468" spans="2:3" ht="15">
      <c r="B468" s="214"/>
      <c r="C468" s="214"/>
    </row>
    <row r="469" spans="2:3" ht="15">
      <c r="B469" s="214"/>
      <c r="C469" s="214"/>
    </row>
    <row r="470" spans="2:3" ht="15">
      <c r="B470" s="214"/>
      <c r="C470" s="214"/>
    </row>
    <row r="471" spans="2:3" ht="15">
      <c r="B471" s="214"/>
      <c r="C471" s="214"/>
    </row>
    <row r="472" spans="2:3" ht="15">
      <c r="B472" s="214"/>
      <c r="C472" s="214"/>
    </row>
    <row r="473" spans="2:3" ht="15">
      <c r="B473" s="214"/>
      <c r="C473" s="214"/>
    </row>
    <row r="474" spans="2:3" ht="15">
      <c r="B474" s="214"/>
      <c r="C474" s="214"/>
    </row>
    <row r="475" spans="2:3" ht="15">
      <c r="B475" s="214"/>
      <c r="C475" s="214"/>
    </row>
    <row r="476" spans="2:3" ht="15">
      <c r="B476" s="214"/>
      <c r="C476" s="214"/>
    </row>
    <row r="477" spans="2:3" ht="15">
      <c r="B477" s="214"/>
      <c r="C477" s="214"/>
    </row>
    <row r="478" spans="2:3" ht="15">
      <c r="B478" s="214"/>
      <c r="C478" s="214"/>
    </row>
    <row r="479" spans="2:3" ht="15">
      <c r="B479" s="214"/>
      <c r="C479" s="214"/>
    </row>
    <row r="480" spans="2:3" ht="15">
      <c r="B480" s="214"/>
      <c r="C480" s="214"/>
    </row>
    <row r="481" spans="2:3" ht="15">
      <c r="B481" s="214"/>
      <c r="C481" s="214"/>
    </row>
    <row r="482" spans="2:3" ht="15">
      <c r="B482" s="214"/>
      <c r="C482" s="214"/>
    </row>
    <row r="483" spans="2:3" ht="15">
      <c r="B483" s="214"/>
      <c r="C483" s="214"/>
    </row>
    <row r="484" spans="2:3" ht="15">
      <c r="B484" s="214"/>
      <c r="C484" s="214"/>
    </row>
    <row r="485" spans="2:3" ht="15">
      <c r="B485" s="214"/>
      <c r="C485" s="214"/>
    </row>
    <row r="486" spans="2:3" ht="15">
      <c r="B486" s="214"/>
      <c r="C486" s="214"/>
    </row>
    <row r="487" spans="2:3" ht="15">
      <c r="B487" s="214"/>
      <c r="C487" s="214"/>
    </row>
    <row r="488" spans="2:3" ht="15">
      <c r="B488" s="214"/>
      <c r="C488" s="214"/>
    </row>
    <row r="489" spans="2:3" ht="15">
      <c r="B489" s="214"/>
      <c r="C489" s="214"/>
    </row>
    <row r="490" spans="2:3" ht="15">
      <c r="B490" s="214"/>
      <c r="C490" s="214"/>
    </row>
    <row r="491" spans="2:3" ht="15">
      <c r="B491" s="214"/>
      <c r="C491" s="214"/>
    </row>
    <row r="492" spans="2:3" ht="15">
      <c r="B492" s="214"/>
      <c r="C492" s="214"/>
    </row>
    <row r="493" spans="2:3" ht="15">
      <c r="B493" s="214"/>
      <c r="C493" s="214"/>
    </row>
    <row r="494" spans="2:3" ht="15">
      <c r="B494" s="214"/>
      <c r="C494" s="214"/>
    </row>
    <row r="495" spans="2:3" ht="15">
      <c r="B495" s="214"/>
      <c r="C495" s="214"/>
    </row>
    <row r="496" spans="2:3" ht="15">
      <c r="B496" s="214"/>
      <c r="C496" s="214"/>
    </row>
    <row r="497" spans="2:3" ht="15">
      <c r="B497" s="214"/>
      <c r="C497" s="214"/>
    </row>
    <row r="498" spans="2:3" ht="15">
      <c r="B498" s="214"/>
      <c r="C498" s="214"/>
    </row>
    <row r="499" spans="2:3" ht="15">
      <c r="B499" s="214"/>
      <c r="C499" s="214"/>
    </row>
    <row r="500" spans="2:3" ht="15">
      <c r="B500" s="214"/>
      <c r="C500" s="214"/>
    </row>
    <row r="501" spans="2:3" ht="15">
      <c r="B501" s="214"/>
      <c r="C501" s="214"/>
    </row>
    <row r="502" spans="2:3" ht="15">
      <c r="B502" s="214"/>
      <c r="C502" s="214"/>
    </row>
    <row r="503" spans="2:3" ht="15">
      <c r="B503" s="214"/>
      <c r="C503" s="214"/>
    </row>
    <row r="504" spans="2:3" ht="15">
      <c r="B504" s="214"/>
      <c r="C504" s="214"/>
    </row>
    <row r="505" spans="2:3" ht="15">
      <c r="B505" s="214"/>
      <c r="C505" s="214"/>
    </row>
    <row r="506" spans="2:3" ht="15">
      <c r="B506" s="214"/>
      <c r="C506" s="214"/>
    </row>
    <row r="507" spans="2:3" ht="15">
      <c r="B507" s="214"/>
      <c r="C507" s="214"/>
    </row>
    <row r="508" spans="2:3" ht="15">
      <c r="B508" s="214"/>
      <c r="C508" s="214"/>
    </row>
    <row r="509" spans="2:3" ht="15">
      <c r="B509" s="214"/>
      <c r="C509" s="214"/>
    </row>
    <row r="510" spans="2:3" ht="15">
      <c r="B510" s="214"/>
      <c r="C510" s="214"/>
    </row>
    <row r="511" spans="2:3" ht="15">
      <c r="B511" s="214"/>
      <c r="C511" s="214"/>
    </row>
    <row r="512" spans="2:3" ht="15">
      <c r="B512" s="214"/>
      <c r="C512" s="214"/>
    </row>
    <row r="513" spans="2:3" ht="15">
      <c r="B513" s="214"/>
      <c r="C513" s="214"/>
    </row>
    <row r="514" spans="2:3" ht="15">
      <c r="B514" s="214"/>
      <c r="C514" s="214"/>
    </row>
    <row r="515" spans="2:3" ht="15">
      <c r="B515" s="214"/>
      <c r="C515" s="214"/>
    </row>
    <row r="516" spans="2:3" ht="15">
      <c r="B516" s="214"/>
      <c r="C516" s="214"/>
    </row>
    <row r="517" spans="2:3" ht="15">
      <c r="B517" s="214"/>
      <c r="C517" s="214"/>
    </row>
    <row r="518" spans="2:3" ht="15">
      <c r="B518" s="214"/>
      <c r="C518" s="214"/>
    </row>
    <row r="519" spans="2:3" ht="15">
      <c r="B519" s="214"/>
      <c r="C519" s="214"/>
    </row>
    <row r="520" spans="2:3" ht="15">
      <c r="B520" s="214"/>
      <c r="C520" s="214"/>
    </row>
    <row r="521" spans="2:3" ht="15">
      <c r="B521" s="214"/>
      <c r="C521" s="214"/>
    </row>
    <row r="522" spans="2:3" ht="15">
      <c r="B522" s="214"/>
      <c r="C522" s="214"/>
    </row>
    <row r="523" spans="2:3" ht="15">
      <c r="B523" s="214"/>
      <c r="C523" s="214"/>
    </row>
    <row r="524" spans="2:3" ht="15">
      <c r="B524" s="214"/>
      <c r="C524" s="214"/>
    </row>
    <row r="525" spans="2:3" ht="15">
      <c r="B525" s="214"/>
      <c r="C525" s="214"/>
    </row>
    <row r="526" spans="2:3" ht="15">
      <c r="B526" s="214"/>
      <c r="C526" s="214"/>
    </row>
    <row r="527" spans="2:3" ht="15">
      <c r="B527" s="214"/>
      <c r="C527" s="214"/>
    </row>
    <row r="528" spans="2:3" ht="15">
      <c r="B528" s="214"/>
      <c r="C528" s="214"/>
    </row>
    <row r="529" spans="2:3" ht="15">
      <c r="B529" s="214"/>
      <c r="C529" s="214"/>
    </row>
    <row r="530" spans="2:3" ht="15">
      <c r="B530" s="214"/>
      <c r="C530" s="214"/>
    </row>
    <row r="531" spans="2:3" ht="15">
      <c r="B531" s="214"/>
      <c r="C531" s="214"/>
    </row>
    <row r="532" spans="2:3" ht="15">
      <c r="B532" s="214"/>
      <c r="C532" s="214"/>
    </row>
    <row r="533" spans="2:3" ht="15">
      <c r="B533" s="214"/>
      <c r="C533" s="214"/>
    </row>
    <row r="534" spans="2:3" ht="15">
      <c r="B534" s="214"/>
      <c r="C534" s="214"/>
    </row>
    <row r="535" spans="2:3" ht="15">
      <c r="B535" s="214"/>
      <c r="C535" s="214"/>
    </row>
    <row r="536" spans="2:3" ht="15">
      <c r="B536" s="214"/>
      <c r="C536" s="214"/>
    </row>
    <row r="537" spans="2:3" ht="15">
      <c r="B537" s="214"/>
      <c r="C537" s="214"/>
    </row>
    <row r="538" spans="2:3" ht="15">
      <c r="B538" s="214"/>
      <c r="C538" s="214"/>
    </row>
    <row r="539" spans="2:3" ht="15">
      <c r="B539" s="214"/>
      <c r="C539" s="214"/>
    </row>
    <row r="540" spans="2:3" ht="15">
      <c r="B540" s="214"/>
      <c r="C540" s="214"/>
    </row>
    <row r="541" spans="2:3" ht="15">
      <c r="B541" s="214"/>
      <c r="C541" s="214"/>
    </row>
    <row r="542" spans="2:3" ht="15">
      <c r="B542" s="214"/>
      <c r="C542" s="214"/>
    </row>
    <row r="543" spans="2:3" ht="15">
      <c r="B543" s="214"/>
      <c r="C543" s="214"/>
    </row>
    <row r="544" spans="2:3" ht="15">
      <c r="B544" s="214"/>
      <c r="C544" s="214"/>
    </row>
    <row r="545" spans="2:3" ht="15">
      <c r="B545" s="214"/>
      <c r="C545" s="214"/>
    </row>
    <row r="546" spans="2:3" ht="15">
      <c r="B546" s="214"/>
      <c r="C546" s="214"/>
    </row>
    <row r="547" spans="2:3" ht="15">
      <c r="B547" s="214"/>
      <c r="C547" s="214"/>
    </row>
    <row r="548" spans="2:3" ht="15">
      <c r="B548" s="214"/>
      <c r="C548" s="214"/>
    </row>
    <row r="549" spans="2:3" ht="15">
      <c r="B549" s="214"/>
      <c r="C549" s="214"/>
    </row>
    <row r="550" spans="2:3" ht="15">
      <c r="B550" s="214"/>
      <c r="C550" s="214"/>
    </row>
    <row r="551" spans="2:3" ht="15">
      <c r="B551" s="214"/>
      <c r="C551" s="214"/>
    </row>
    <row r="552" spans="2:3" ht="15">
      <c r="B552" s="214"/>
      <c r="C552" s="214"/>
    </row>
    <row r="553" spans="2:3" ht="15">
      <c r="B553" s="214"/>
      <c r="C553" s="214"/>
    </row>
    <row r="554" spans="2:3" ht="15">
      <c r="B554" s="214"/>
      <c r="C554" s="214"/>
    </row>
    <row r="555" spans="2:3" ht="15">
      <c r="B555" s="214"/>
      <c r="C555" s="214"/>
    </row>
    <row r="556" spans="2:3" ht="15">
      <c r="B556" s="214"/>
      <c r="C556" s="214"/>
    </row>
    <row r="557" spans="2:3" ht="15">
      <c r="B557" s="214"/>
      <c r="C557" s="214"/>
    </row>
    <row r="558" spans="2:3" ht="15">
      <c r="B558" s="214"/>
      <c r="C558" s="214"/>
    </row>
    <row r="559" spans="2:3" ht="15">
      <c r="B559" s="214"/>
      <c r="C559" s="214"/>
    </row>
    <row r="560" spans="2:3" ht="15">
      <c r="B560" s="214"/>
      <c r="C560" s="214"/>
    </row>
    <row r="561" spans="2:3" ht="15">
      <c r="B561" s="214"/>
      <c r="C561" s="214"/>
    </row>
    <row r="562" spans="2:3" ht="15">
      <c r="B562" s="214"/>
      <c r="C562" s="214"/>
    </row>
    <row r="563" spans="2:3" ht="15">
      <c r="B563" s="214"/>
      <c r="C563" s="214"/>
    </row>
    <row r="564" spans="2:3" ht="15">
      <c r="B564" s="214"/>
      <c r="C564" s="214"/>
    </row>
    <row r="565" spans="2:3" ht="15">
      <c r="B565" s="214"/>
      <c r="C565" s="214"/>
    </row>
    <row r="566" spans="2:3" ht="15">
      <c r="B566" s="214"/>
      <c r="C566" s="214"/>
    </row>
    <row r="567" spans="2:3" ht="15">
      <c r="B567" s="214"/>
      <c r="C567" s="214"/>
    </row>
    <row r="568" spans="2:3" ht="15">
      <c r="B568" s="214"/>
      <c r="C568" s="214"/>
    </row>
    <row r="569" spans="2:3" ht="15">
      <c r="B569" s="214"/>
      <c r="C569" s="214"/>
    </row>
    <row r="570" spans="2:3" ht="15">
      <c r="B570" s="214"/>
      <c r="C570" s="214"/>
    </row>
    <row r="571" spans="2:3" ht="15">
      <c r="B571" s="214"/>
      <c r="C571" s="214"/>
    </row>
    <row r="572" spans="2:3" ht="15">
      <c r="B572" s="214"/>
      <c r="C572" s="214"/>
    </row>
    <row r="573" spans="2:3" ht="15">
      <c r="B573" s="214"/>
      <c r="C573" s="214"/>
    </row>
    <row r="574" spans="2:3" ht="15">
      <c r="B574" s="214"/>
      <c r="C574" s="214"/>
    </row>
    <row r="575" spans="2:3" ht="15">
      <c r="B575" s="214"/>
      <c r="C575" s="214"/>
    </row>
    <row r="576" spans="2:3" ht="15">
      <c r="B576" s="214"/>
      <c r="C576" s="214"/>
    </row>
    <row r="577" spans="2:3" ht="15">
      <c r="B577" s="214"/>
      <c r="C577" s="214"/>
    </row>
    <row r="578" spans="2:3" ht="15">
      <c r="B578" s="214"/>
      <c r="C578" s="214"/>
    </row>
    <row r="579" spans="2:3" ht="15">
      <c r="B579" s="214"/>
      <c r="C579" s="214"/>
    </row>
    <row r="580" spans="2:3" ht="15">
      <c r="B580" s="214"/>
      <c r="C580" s="214"/>
    </row>
    <row r="581" spans="2:3" ht="15">
      <c r="B581" s="214"/>
      <c r="C581" s="214"/>
    </row>
    <row r="582" spans="2:3" ht="15">
      <c r="B582" s="214"/>
      <c r="C582" s="214"/>
    </row>
    <row r="583" spans="2:3" ht="15">
      <c r="B583" s="214"/>
      <c r="C583" s="214"/>
    </row>
    <row r="584" spans="2:3" ht="15">
      <c r="B584" s="214"/>
      <c r="C584" s="214"/>
    </row>
    <row r="585" spans="2:3" ht="15">
      <c r="B585" s="214"/>
      <c r="C585" s="214"/>
    </row>
    <row r="586" spans="2:3" ht="15">
      <c r="B586" s="214"/>
      <c r="C586" s="214"/>
    </row>
    <row r="587" spans="2:3" ht="15">
      <c r="B587" s="214"/>
      <c r="C587" s="214"/>
    </row>
    <row r="588" spans="2:3" ht="15">
      <c r="B588" s="214"/>
      <c r="C588" s="214"/>
    </row>
    <row r="589" spans="2:3" ht="15">
      <c r="B589" s="214"/>
      <c r="C589" s="214"/>
    </row>
    <row r="590" spans="2:3" ht="15">
      <c r="B590" s="214"/>
      <c r="C590" s="214"/>
    </row>
    <row r="591" spans="2:3" ht="15">
      <c r="B591" s="214"/>
      <c r="C591" s="214"/>
    </row>
    <row r="592" spans="2:3" ht="15">
      <c r="B592" s="214"/>
      <c r="C592" s="214"/>
    </row>
    <row r="593" spans="2:3" ht="15">
      <c r="B593" s="214"/>
      <c r="C593" s="214"/>
    </row>
    <row r="594" spans="2:3" ht="15">
      <c r="B594" s="214"/>
      <c r="C594" s="214"/>
    </row>
    <row r="595" spans="2:3" ht="15">
      <c r="B595" s="214"/>
      <c r="C595" s="214"/>
    </row>
    <row r="596" spans="2:3" ht="15">
      <c r="B596" s="214"/>
      <c r="C596" s="214"/>
    </row>
    <row r="597" spans="2:3" ht="15">
      <c r="B597" s="214"/>
      <c r="C597" s="214"/>
    </row>
    <row r="598" spans="2:3" ht="15">
      <c r="B598" s="214"/>
      <c r="C598" s="214"/>
    </row>
    <row r="599" spans="2:3" ht="15">
      <c r="B599" s="214"/>
      <c r="C599" s="214"/>
    </row>
    <row r="600" spans="2:3" ht="15">
      <c r="B600" s="214"/>
      <c r="C600" s="214"/>
    </row>
    <row r="601" spans="2:3" ht="15">
      <c r="B601" s="214"/>
      <c r="C601" s="214"/>
    </row>
    <row r="602" spans="2:3" ht="15">
      <c r="B602" s="214"/>
      <c r="C602" s="214"/>
    </row>
    <row r="603" spans="2:3" ht="15">
      <c r="B603" s="214"/>
      <c r="C603" s="214"/>
    </row>
    <row r="604" spans="2:3" ht="15">
      <c r="B604" s="214"/>
      <c r="C604" s="214"/>
    </row>
    <row r="605" spans="2:3" ht="15">
      <c r="B605" s="214"/>
      <c r="C605" s="214"/>
    </row>
    <row r="606" spans="2:3" ht="15">
      <c r="B606" s="214"/>
      <c r="C606" s="214"/>
    </row>
    <row r="607" spans="2:3" ht="15">
      <c r="B607" s="214"/>
      <c r="C607" s="214"/>
    </row>
    <row r="608" spans="2:3" ht="15">
      <c r="B608" s="214"/>
      <c r="C608" s="214"/>
    </row>
    <row r="609" spans="2:3" ht="15">
      <c r="B609" s="214"/>
      <c r="C609" s="214"/>
    </row>
    <row r="610" spans="2:3" ht="15">
      <c r="B610" s="214"/>
      <c r="C610" s="214"/>
    </row>
    <row r="611" spans="2:3" ht="15">
      <c r="B611" s="214"/>
      <c r="C611" s="214"/>
    </row>
    <row r="612" spans="2:3" ht="15">
      <c r="B612" s="214"/>
      <c r="C612" s="214"/>
    </row>
    <row r="613" spans="2:3" ht="15">
      <c r="B613" s="214"/>
      <c r="C613" s="214"/>
    </row>
    <row r="614" spans="2:3" ht="15">
      <c r="B614" s="214"/>
      <c r="C614" s="214"/>
    </row>
    <row r="615" spans="2:3" ht="15">
      <c r="B615" s="214"/>
      <c r="C615" s="214"/>
    </row>
    <row r="616" spans="2:3" ht="15">
      <c r="B616" s="214"/>
      <c r="C616" s="214"/>
    </row>
    <row r="617" spans="2:3" ht="15">
      <c r="B617" s="214"/>
      <c r="C617" s="214"/>
    </row>
    <row r="618" spans="2:3" ht="15">
      <c r="B618" s="214"/>
      <c r="C618" s="214"/>
    </row>
    <row r="619" spans="2:3" ht="15">
      <c r="B619" s="214"/>
      <c r="C619" s="214"/>
    </row>
    <row r="620" spans="2:3" ht="15">
      <c r="B620" s="214"/>
      <c r="C620" s="214"/>
    </row>
    <row r="621" spans="2:3" ht="15">
      <c r="B621" s="214"/>
      <c r="C621" s="214"/>
    </row>
    <row r="622" spans="2:3" ht="15">
      <c r="B622" s="214"/>
      <c r="C622" s="214"/>
    </row>
    <row r="623" spans="2:3" ht="15">
      <c r="B623" s="214"/>
      <c r="C623" s="214"/>
    </row>
    <row r="624" spans="2:3" ht="15">
      <c r="B624" s="214"/>
      <c r="C624" s="214"/>
    </row>
    <row r="625" spans="2:3" ht="15">
      <c r="B625" s="214"/>
      <c r="C625" s="214"/>
    </row>
    <row r="626" spans="2:3" ht="15">
      <c r="B626" s="214"/>
      <c r="C626" s="214"/>
    </row>
    <row r="627" spans="2:3" ht="15">
      <c r="B627" s="214"/>
      <c r="C627" s="214"/>
    </row>
    <row r="628" spans="2:3" ht="15">
      <c r="B628" s="214"/>
      <c r="C628" s="214"/>
    </row>
    <row r="629" spans="2:3" ht="15">
      <c r="B629" s="214"/>
      <c r="C629" s="214"/>
    </row>
    <row r="630" spans="2:3" ht="15">
      <c r="B630" s="214"/>
      <c r="C630" s="214"/>
    </row>
    <row r="631" spans="2:3" ht="15">
      <c r="B631" s="214"/>
      <c r="C631" s="214"/>
    </row>
    <row r="632" spans="2:3" ht="15">
      <c r="B632" s="214"/>
      <c r="C632" s="214"/>
    </row>
    <row r="633" spans="2:3" ht="15">
      <c r="B633" s="214"/>
      <c r="C633" s="214"/>
    </row>
    <row r="634" spans="2:3" ht="15">
      <c r="B634" s="214"/>
      <c r="C634" s="214"/>
    </row>
    <row r="635" spans="2:3" ht="15">
      <c r="B635" s="214"/>
      <c r="C635" s="214"/>
    </row>
    <row r="636" spans="2:3" ht="15">
      <c r="B636" s="214"/>
      <c r="C636" s="214"/>
    </row>
    <row r="637" spans="2:3" ht="15">
      <c r="B637" s="214"/>
      <c r="C637" s="214"/>
    </row>
    <row r="638" spans="2:3" ht="15">
      <c r="B638" s="214"/>
      <c r="C638" s="214"/>
    </row>
    <row r="639" spans="2:3" ht="15">
      <c r="B639" s="214"/>
      <c r="C639" s="214"/>
    </row>
    <row r="640" spans="2:3" ht="15">
      <c r="B640" s="214"/>
      <c r="C640" s="214"/>
    </row>
    <row r="641" spans="2:3" ht="15">
      <c r="B641" s="214"/>
      <c r="C641" s="214"/>
    </row>
    <row r="642" spans="2:3" ht="15">
      <c r="B642" s="214"/>
      <c r="C642" s="214"/>
    </row>
    <row r="643" spans="2:3" ht="15">
      <c r="B643" s="214"/>
      <c r="C643" s="214"/>
    </row>
    <row r="644" spans="2:3" ht="15">
      <c r="B644" s="214"/>
      <c r="C644" s="214"/>
    </row>
    <row r="645" spans="2:3" ht="15">
      <c r="B645" s="214"/>
      <c r="C645" s="214"/>
    </row>
    <row r="646" spans="2:3" ht="15">
      <c r="B646" s="214"/>
      <c r="C646" s="214"/>
    </row>
    <row r="647" spans="2:3" ht="15">
      <c r="B647" s="214"/>
      <c r="C647" s="214"/>
    </row>
    <row r="648" spans="2:3" ht="15">
      <c r="B648" s="214"/>
      <c r="C648" s="214"/>
    </row>
    <row r="649" spans="2:3" ht="15">
      <c r="B649" s="214"/>
      <c r="C649" s="214"/>
    </row>
    <row r="650" spans="2:3" ht="15">
      <c r="B650" s="214"/>
      <c r="C650" s="214"/>
    </row>
    <row r="651" spans="2:3" ht="15">
      <c r="B651" s="214"/>
      <c r="C651" s="214"/>
    </row>
    <row r="652" spans="2:3" ht="15">
      <c r="B652" s="214"/>
      <c r="C652" s="214"/>
    </row>
    <row r="653" spans="2:3" ht="15">
      <c r="B653" s="214"/>
      <c r="C653" s="214"/>
    </row>
    <row r="654" spans="2:3" ht="15">
      <c r="B654" s="214"/>
      <c r="C654" s="214"/>
    </row>
    <row r="655" spans="2:3" ht="15">
      <c r="B655" s="214"/>
      <c r="C655" s="214"/>
    </row>
    <row r="656" spans="2:3" ht="15">
      <c r="B656" s="214"/>
      <c r="C656" s="214"/>
    </row>
    <row r="657" spans="2:3" ht="15">
      <c r="B657" s="214"/>
      <c r="C657" s="214"/>
    </row>
    <row r="658" spans="2:3" ht="15">
      <c r="B658" s="214"/>
      <c r="C658" s="214"/>
    </row>
    <row r="659" spans="2:3" ht="15">
      <c r="B659" s="214"/>
      <c r="C659" s="214"/>
    </row>
    <row r="660" spans="2:3" ht="15">
      <c r="B660" s="214"/>
      <c r="C660" s="214"/>
    </row>
    <row r="661" spans="2:3" ht="15">
      <c r="B661" s="214"/>
      <c r="C661" s="214"/>
    </row>
    <row r="662" spans="2:3" ht="15">
      <c r="B662" s="214"/>
      <c r="C662" s="214"/>
    </row>
    <row r="663" spans="2:3" ht="15">
      <c r="B663" s="214"/>
      <c r="C663" s="214"/>
    </row>
    <row r="664" spans="2:3" ht="15">
      <c r="B664" s="214"/>
      <c r="C664" s="214"/>
    </row>
    <row r="665" spans="2:3" ht="15">
      <c r="B665" s="214"/>
      <c r="C665" s="214"/>
    </row>
    <row r="666" spans="2:3" ht="15">
      <c r="B666" s="214"/>
      <c r="C666" s="214"/>
    </row>
    <row r="667" spans="2:3" ht="15">
      <c r="B667" s="214"/>
      <c r="C667" s="214"/>
    </row>
    <row r="668" spans="2:3" ht="15">
      <c r="B668" s="214"/>
      <c r="C668" s="214"/>
    </row>
    <row r="669" spans="2:3" ht="15">
      <c r="B669" s="214"/>
      <c r="C669" s="214"/>
    </row>
    <row r="670" spans="2:3" ht="15">
      <c r="B670" s="214"/>
      <c r="C670" s="214"/>
    </row>
    <row r="671" spans="2:3" ht="15">
      <c r="B671" s="214"/>
      <c r="C671" s="214"/>
    </row>
    <row r="672" spans="2:3" ht="15">
      <c r="B672" s="214"/>
      <c r="C672" s="214"/>
    </row>
    <row r="673" spans="2:3" ht="15">
      <c r="B673" s="214"/>
      <c r="C673" s="214"/>
    </row>
    <row r="674" spans="2:3" ht="15">
      <c r="B674" s="214"/>
      <c r="C674" s="214"/>
    </row>
    <row r="675" spans="2:3" ht="15">
      <c r="B675" s="214"/>
      <c r="C675" s="214"/>
    </row>
    <row r="676" spans="2:3" ht="15">
      <c r="B676" s="214"/>
      <c r="C676" s="214"/>
    </row>
    <row r="677" spans="2:3" ht="15">
      <c r="B677" s="214"/>
      <c r="C677" s="214"/>
    </row>
    <row r="678" spans="2:3" ht="15">
      <c r="B678" s="214"/>
      <c r="C678" s="214"/>
    </row>
    <row r="679" spans="2:3" ht="15">
      <c r="B679" s="214"/>
      <c r="C679" s="214"/>
    </row>
    <row r="680" spans="2:3" ht="15">
      <c r="B680" s="214"/>
      <c r="C680" s="214"/>
    </row>
    <row r="681" spans="2:3" ht="15">
      <c r="B681" s="214"/>
      <c r="C681" s="214"/>
    </row>
    <row r="682" spans="2:3" ht="15">
      <c r="B682" s="214"/>
      <c r="C682" s="214"/>
    </row>
    <row r="683" spans="2:3" ht="15">
      <c r="B683" s="214"/>
      <c r="C683" s="214"/>
    </row>
    <row r="684" spans="2:3" ht="15">
      <c r="B684" s="214"/>
      <c r="C684" s="214"/>
    </row>
    <row r="685" spans="2:3" ht="15">
      <c r="B685" s="214"/>
      <c r="C685" s="214"/>
    </row>
    <row r="686" spans="2:3" ht="15">
      <c r="B686" s="214"/>
      <c r="C686" s="214"/>
    </row>
    <row r="687" spans="2:3" ht="15">
      <c r="B687" s="214"/>
      <c r="C687" s="214"/>
    </row>
    <row r="688" spans="2:3" ht="15">
      <c r="B688" s="214"/>
      <c r="C688" s="214"/>
    </row>
    <row r="689" spans="2:3" ht="15">
      <c r="B689" s="214"/>
      <c r="C689" s="214"/>
    </row>
    <row r="690" spans="2:3" ht="15">
      <c r="B690" s="214"/>
      <c r="C690" s="214"/>
    </row>
    <row r="691" spans="2:3" ht="15">
      <c r="B691" s="214"/>
      <c r="C691" s="214"/>
    </row>
    <row r="692" spans="2:3" ht="15">
      <c r="B692" s="214"/>
      <c r="C692" s="214"/>
    </row>
    <row r="693" spans="2:3" ht="15">
      <c r="B693" s="214"/>
      <c r="C693" s="214"/>
    </row>
    <row r="694" spans="2:3" ht="15">
      <c r="B694" s="214"/>
      <c r="C694" s="214"/>
    </row>
    <row r="695" spans="2:3" ht="15">
      <c r="B695" s="214"/>
      <c r="C695" s="214"/>
    </row>
    <row r="696" spans="2:3" ht="15">
      <c r="B696" s="214"/>
      <c r="C696" s="214"/>
    </row>
    <row r="697" spans="2:3" ht="15">
      <c r="B697" s="214"/>
      <c r="C697" s="214"/>
    </row>
    <row r="698" spans="2:3" ht="15">
      <c r="B698" s="214"/>
      <c r="C698" s="214"/>
    </row>
    <row r="699" spans="2:3" ht="15">
      <c r="B699" s="214"/>
      <c r="C699" s="214"/>
    </row>
    <row r="700" spans="2:3" ht="15">
      <c r="B700" s="214"/>
      <c r="C700" s="214"/>
    </row>
    <row r="701" spans="2:3" ht="15">
      <c r="B701" s="214"/>
      <c r="C701" s="214"/>
    </row>
    <row r="702" spans="2:3" ht="15">
      <c r="B702" s="214"/>
      <c r="C702" s="214"/>
    </row>
    <row r="703" spans="2:3" ht="15">
      <c r="B703" s="214"/>
      <c r="C703" s="214"/>
    </row>
    <row r="704" spans="2:3" ht="15">
      <c r="B704" s="214"/>
      <c r="C704" s="214"/>
    </row>
    <row r="705" spans="2:3" ht="15">
      <c r="B705" s="214"/>
      <c r="C705" s="214"/>
    </row>
    <row r="706" spans="2:3" ht="15">
      <c r="B706" s="214"/>
      <c r="C706" s="214"/>
    </row>
    <row r="707" spans="2:3" ht="15">
      <c r="B707" s="214"/>
      <c r="C707" s="214"/>
    </row>
    <row r="708" spans="2:3" ht="15">
      <c r="B708" s="214"/>
      <c r="C708" s="214"/>
    </row>
    <row r="709" spans="2:3" ht="15">
      <c r="B709" s="214"/>
      <c r="C709" s="214"/>
    </row>
    <row r="710" spans="2:3" ht="15">
      <c r="B710" s="214"/>
      <c r="C710" s="214"/>
    </row>
    <row r="711" spans="2:3" ht="15">
      <c r="B711" s="214"/>
      <c r="C711" s="214"/>
    </row>
    <row r="712" spans="2:3" ht="15">
      <c r="B712" s="214"/>
      <c r="C712" s="214"/>
    </row>
    <row r="713" spans="2:3" ht="15">
      <c r="B713" s="214"/>
      <c r="C713" s="214"/>
    </row>
    <row r="714" spans="2:3" ht="15">
      <c r="B714" s="214"/>
      <c r="C714" s="214"/>
    </row>
    <row r="715" spans="2:3" ht="15">
      <c r="B715" s="214"/>
      <c r="C715" s="214"/>
    </row>
    <row r="716" spans="2:3" ht="15">
      <c r="B716" s="214"/>
      <c r="C716" s="214"/>
    </row>
    <row r="717" spans="2:3" ht="15">
      <c r="B717" s="214"/>
      <c r="C717" s="214"/>
    </row>
    <row r="718" spans="2:3" ht="15">
      <c r="B718" s="214"/>
      <c r="C718" s="214"/>
    </row>
    <row r="719" spans="2:3" ht="15">
      <c r="B719" s="214"/>
      <c r="C719" s="214"/>
    </row>
    <row r="720" spans="2:3" ht="15">
      <c r="B720" s="214"/>
      <c r="C720" s="214"/>
    </row>
    <row r="721" spans="2:3" ht="15">
      <c r="B721" s="214"/>
      <c r="C721" s="214"/>
    </row>
    <row r="722" spans="2:3" ht="15">
      <c r="B722" s="214"/>
      <c r="C722" s="214"/>
    </row>
    <row r="723" spans="2:3" ht="15">
      <c r="B723" s="214"/>
      <c r="C723" s="214"/>
    </row>
    <row r="724" spans="2:3" ht="15">
      <c r="B724" s="214"/>
      <c r="C724" s="214"/>
    </row>
    <row r="725" spans="2:3" ht="15">
      <c r="B725" s="214"/>
      <c r="C725" s="214"/>
    </row>
    <row r="726" spans="2:3" ht="15">
      <c r="B726" s="214"/>
      <c r="C726" s="214"/>
    </row>
    <row r="727" spans="2:3" ht="15">
      <c r="B727" s="214"/>
      <c r="C727" s="214"/>
    </row>
    <row r="728" spans="2:3" ht="15">
      <c r="B728" s="214"/>
      <c r="C728" s="214"/>
    </row>
    <row r="729" spans="2:3" ht="15">
      <c r="B729" s="214"/>
      <c r="C729" s="214"/>
    </row>
    <row r="730" spans="2:3" ht="15">
      <c r="B730" s="214"/>
      <c r="C730" s="214"/>
    </row>
    <row r="731" spans="2:3" ht="15">
      <c r="B731" s="214"/>
      <c r="C731" s="214"/>
    </row>
    <row r="732" spans="2:3" ht="15">
      <c r="B732" s="214"/>
      <c r="C732" s="214"/>
    </row>
    <row r="733" spans="2:3" ht="15">
      <c r="B733" s="214"/>
      <c r="C733" s="214"/>
    </row>
    <row r="734" spans="2:3" ht="15">
      <c r="B734" s="214"/>
      <c r="C734" s="214"/>
    </row>
    <row r="735" spans="2:3" ht="15">
      <c r="B735" s="214"/>
      <c r="C735" s="214"/>
    </row>
    <row r="736" spans="2:3" ht="15">
      <c r="B736" s="214"/>
      <c r="C736" s="214"/>
    </row>
    <row r="737" spans="2:3" ht="15">
      <c r="B737" s="214"/>
      <c r="C737" s="214"/>
    </row>
    <row r="738" spans="2:3" ht="15">
      <c r="B738" s="214"/>
      <c r="C738" s="214"/>
    </row>
    <row r="739" spans="2:3" ht="15">
      <c r="B739" s="214"/>
      <c r="C739" s="214"/>
    </row>
    <row r="740" spans="2:3" ht="15">
      <c r="B740" s="214"/>
      <c r="C740" s="214"/>
    </row>
    <row r="741" spans="2:3" ht="15">
      <c r="B741" s="214"/>
      <c r="C741" s="214"/>
    </row>
    <row r="742" spans="2:3" ht="15">
      <c r="B742" s="214"/>
      <c r="C742" s="214"/>
    </row>
    <row r="743" spans="2:3" ht="15">
      <c r="B743" s="214"/>
      <c r="C743" s="214"/>
    </row>
    <row r="744" spans="2:3" ht="15">
      <c r="B744" s="214"/>
      <c r="C744" s="214"/>
    </row>
    <row r="745" spans="2:3" ht="15">
      <c r="B745" s="214"/>
      <c r="C745" s="214"/>
    </row>
    <row r="746" spans="2:3" ht="15">
      <c r="B746" s="214"/>
      <c r="C746" s="214"/>
    </row>
    <row r="747" spans="2:3" ht="15">
      <c r="B747" s="214"/>
      <c r="C747" s="214"/>
    </row>
    <row r="748" spans="2:3" ht="15">
      <c r="B748" s="214"/>
      <c r="C748" s="214"/>
    </row>
    <row r="749" spans="2:3" ht="15">
      <c r="B749" s="214"/>
      <c r="C749" s="214"/>
    </row>
    <row r="750" spans="2:3" ht="15">
      <c r="B750" s="214"/>
      <c r="C750" s="214"/>
    </row>
    <row r="751" spans="2:3" ht="15">
      <c r="B751" s="214"/>
      <c r="C751" s="214"/>
    </row>
    <row r="752" spans="2:3" ht="15">
      <c r="B752" s="214"/>
      <c r="C752" s="214"/>
    </row>
    <row r="753" spans="2:3" ht="15">
      <c r="B753" s="214"/>
      <c r="C753" s="214"/>
    </row>
    <row r="754" spans="2:3" ht="15">
      <c r="B754" s="214"/>
      <c r="C754" s="214"/>
    </row>
    <row r="755" spans="2:3" ht="15">
      <c r="B755" s="214"/>
      <c r="C755" s="214"/>
    </row>
    <row r="756" spans="2:3" ht="15">
      <c r="B756" s="214"/>
      <c r="C756" s="214"/>
    </row>
    <row r="757" spans="2:3" ht="15">
      <c r="B757" s="214"/>
      <c r="C757" s="214"/>
    </row>
    <row r="758" spans="2:3" ht="15">
      <c r="B758" s="214"/>
      <c r="C758" s="214"/>
    </row>
    <row r="759" spans="2:3" ht="15">
      <c r="B759" s="214"/>
      <c r="C759" s="214"/>
    </row>
    <row r="760" spans="2:3" ht="15">
      <c r="B760" s="214"/>
      <c r="C760" s="214"/>
    </row>
    <row r="761" spans="2:3" ht="15">
      <c r="B761" s="214"/>
      <c r="C761" s="214"/>
    </row>
    <row r="762" spans="2:3" ht="15">
      <c r="B762" s="214"/>
      <c r="C762" s="214"/>
    </row>
    <row r="763" spans="2:3" ht="15">
      <c r="B763" s="214"/>
      <c r="C763" s="214"/>
    </row>
    <row r="764" spans="2:3" ht="15">
      <c r="B764" s="214"/>
      <c r="C764" s="214"/>
    </row>
    <row r="765" spans="2:3" ht="15">
      <c r="B765" s="214"/>
      <c r="C765" s="214"/>
    </row>
    <row r="766" spans="2:3" ht="15">
      <c r="B766" s="214"/>
      <c r="C766" s="214"/>
    </row>
    <row r="767" spans="2:3" ht="15">
      <c r="B767" s="214"/>
      <c r="C767" s="214"/>
    </row>
    <row r="768" spans="2:3" ht="15">
      <c r="B768" s="214"/>
      <c r="C768" s="214"/>
    </row>
    <row r="769" spans="2:3" ht="15">
      <c r="B769" s="214"/>
      <c r="C769" s="214"/>
    </row>
    <row r="770" spans="2:3" ht="15">
      <c r="B770" s="214"/>
      <c r="C770" s="214"/>
    </row>
    <row r="771" spans="2:3" ht="15">
      <c r="B771" s="214"/>
      <c r="C771" s="214"/>
    </row>
    <row r="772" spans="2:3" ht="15">
      <c r="B772" s="214"/>
      <c r="C772" s="214"/>
    </row>
    <row r="773" spans="2:3" ht="15">
      <c r="B773" s="214"/>
      <c r="C773" s="214"/>
    </row>
    <row r="774" spans="2:3" ht="15">
      <c r="B774" s="214"/>
      <c r="C774" s="214"/>
    </row>
    <row r="775" spans="2:3" ht="15">
      <c r="B775" s="214"/>
      <c r="C775" s="214"/>
    </row>
    <row r="776" spans="2:3" ht="15">
      <c r="B776" s="214"/>
      <c r="C776" s="214"/>
    </row>
    <row r="777" spans="2:3" ht="15">
      <c r="B777" s="214"/>
      <c r="C777" s="214"/>
    </row>
    <row r="778" spans="2:3" ht="15">
      <c r="B778" s="214"/>
      <c r="C778" s="214"/>
    </row>
    <row r="779" spans="2:3" ht="15">
      <c r="B779" s="214"/>
      <c r="C779" s="214"/>
    </row>
    <row r="780" spans="2:3" ht="15">
      <c r="B780" s="214"/>
      <c r="C780" s="214"/>
    </row>
    <row r="781" spans="2:3" ht="15">
      <c r="B781" s="214"/>
      <c r="C781" s="214"/>
    </row>
    <row r="782" spans="2:3" ht="15">
      <c r="B782" s="214"/>
      <c r="C782" s="214"/>
    </row>
    <row r="783" spans="2:3" ht="15">
      <c r="B783" s="214"/>
      <c r="C783" s="214"/>
    </row>
    <row r="784" spans="2:3" ht="15">
      <c r="B784" s="214"/>
      <c r="C784" s="214"/>
    </row>
    <row r="785" spans="2:3" ht="15">
      <c r="B785" s="214"/>
      <c r="C785" s="214"/>
    </row>
    <row r="786" spans="2:3" ht="15">
      <c r="B786" s="214"/>
      <c r="C786" s="214"/>
    </row>
    <row r="787" spans="2:3" ht="15">
      <c r="B787" s="214"/>
      <c r="C787" s="214"/>
    </row>
    <row r="788" spans="2:3" ht="15">
      <c r="B788" s="214"/>
      <c r="C788" s="214"/>
    </row>
    <row r="789" spans="2:3" ht="15">
      <c r="B789" s="214"/>
      <c r="C789" s="214"/>
    </row>
    <row r="790" spans="2:3" ht="15">
      <c r="B790" s="214"/>
      <c r="C790" s="214"/>
    </row>
    <row r="791" spans="2:3" ht="15">
      <c r="B791" s="214"/>
      <c r="C791" s="214"/>
    </row>
    <row r="792" spans="2:3" ht="15">
      <c r="B792" s="214"/>
      <c r="C792" s="214"/>
    </row>
    <row r="793" spans="2:3" ht="15">
      <c r="B793" s="214"/>
      <c r="C793" s="214"/>
    </row>
    <row r="794" spans="2:3" ht="15">
      <c r="B794" s="214"/>
      <c r="C794" s="214"/>
    </row>
    <row r="795" spans="2:3" ht="15">
      <c r="B795" s="214"/>
      <c r="C795" s="214"/>
    </row>
  </sheetData>
  <sheetProtection/>
  <hyperlinks>
    <hyperlink ref="A3:IV3" location="'13.1'!A1" display="13.1"/>
    <hyperlink ref="C3" location="'13.1'!A1" display="Accidents sur le lieu de travail selon le secteur d’activités (NACE 2 positions) : taux de fréquence, taux de gravité réels et taux de gravité globaux - 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J388"/>
  <sheetViews>
    <sheetView zoomScalePageLayoutView="0" workbookViewId="0" topLeftCell="D15">
      <selection activeCell="D4" sqref="D4"/>
    </sheetView>
  </sheetViews>
  <sheetFormatPr defaultColWidth="9.140625" defaultRowHeight="15"/>
  <cols>
    <col min="1" max="1" width="2.7109375" style="221" customWidth="1"/>
    <col min="2" max="2" width="8.8515625" style="222" customWidth="1"/>
    <col min="3" max="3" width="104.421875" style="222" customWidth="1"/>
    <col min="4" max="10" width="14.28125" style="222" customWidth="1"/>
    <col min="11" max="11" width="9.140625" style="221" customWidth="1"/>
    <col min="12" max="16384" width="9.140625" style="221" customWidth="1"/>
  </cols>
  <sheetData>
    <row r="1" spans="2:10" ht="15.75" thickBot="1">
      <c r="B1" s="221"/>
      <c r="C1" s="221"/>
      <c r="D1" s="221"/>
      <c r="E1" s="221"/>
      <c r="F1" s="221"/>
      <c r="G1" s="221"/>
      <c r="H1" s="221"/>
      <c r="I1" s="221"/>
      <c r="J1" s="221"/>
    </row>
    <row r="2" spans="2:10" ht="21.75" customHeight="1" thickBot="1" thickTop="1">
      <c r="B2" s="224" t="s">
        <v>222</v>
      </c>
      <c r="C2" s="225"/>
      <c r="D2" s="225"/>
      <c r="E2" s="225"/>
      <c r="F2" s="225"/>
      <c r="G2" s="225"/>
      <c r="H2" s="225"/>
      <c r="I2" s="225"/>
      <c r="J2" s="226"/>
    </row>
    <row r="3" spans="2:10" ht="63" customHeight="1" thickBot="1" thickTop="1">
      <c r="B3" s="186" t="s">
        <v>220</v>
      </c>
      <c r="C3" s="187" t="s">
        <v>221</v>
      </c>
      <c r="D3" s="213" t="s">
        <v>223</v>
      </c>
      <c r="E3" s="188" t="s">
        <v>224</v>
      </c>
      <c r="F3" s="188" t="s">
        <v>225</v>
      </c>
      <c r="G3" s="189" t="s">
        <v>226</v>
      </c>
      <c r="H3" s="188" t="s">
        <v>227</v>
      </c>
      <c r="I3" s="190" t="s">
        <v>259</v>
      </c>
      <c r="J3" s="187" t="s">
        <v>228</v>
      </c>
    </row>
    <row r="4" spans="2:10" ht="21.75" customHeight="1" thickTop="1">
      <c r="B4" s="191" t="s">
        <v>75</v>
      </c>
      <c r="C4" s="192" t="s">
        <v>233</v>
      </c>
      <c r="D4" s="193">
        <v>4074798.5200000005</v>
      </c>
      <c r="E4" s="194">
        <v>66</v>
      </c>
      <c r="F4" s="195">
        <v>0</v>
      </c>
      <c r="G4" s="195">
        <v>80</v>
      </c>
      <c r="H4" s="195">
        <v>3062</v>
      </c>
      <c r="I4" s="196">
        <v>16.197119851707413</v>
      </c>
      <c r="J4" s="220">
        <v>0.7514481967564864</v>
      </c>
    </row>
    <row r="5" spans="2:10" ht="21.75" customHeight="1">
      <c r="B5" s="191" t="s">
        <v>77</v>
      </c>
      <c r="C5" s="192" t="s">
        <v>234</v>
      </c>
      <c r="D5" s="193">
        <v>11639899.624</v>
      </c>
      <c r="E5" s="194">
        <v>305</v>
      </c>
      <c r="F5" s="195">
        <v>0</v>
      </c>
      <c r="G5" s="195">
        <v>0</v>
      </c>
      <c r="H5" s="195">
        <v>11679</v>
      </c>
      <c r="I5" s="196">
        <v>26.20297509878252</v>
      </c>
      <c r="J5" s="220">
        <v>1.0033591677989542</v>
      </c>
    </row>
    <row r="6" spans="2:10" ht="21.75" customHeight="1">
      <c r="B6" s="191" t="s">
        <v>79</v>
      </c>
      <c r="C6" s="192" t="s">
        <v>235</v>
      </c>
      <c r="D6" s="193">
        <v>945837.784</v>
      </c>
      <c r="E6" s="194">
        <v>10</v>
      </c>
      <c r="F6" s="195">
        <v>0</v>
      </c>
      <c r="G6" s="195">
        <v>39</v>
      </c>
      <c r="H6" s="195">
        <v>95</v>
      </c>
      <c r="I6" s="196">
        <v>10.57263747458835</v>
      </c>
      <c r="J6" s="220">
        <v>0.10044005600858931</v>
      </c>
    </row>
    <row r="7" spans="2:10" ht="21.75" customHeight="1">
      <c r="B7" s="191" t="s">
        <v>81</v>
      </c>
      <c r="C7" s="192" t="s">
        <v>236</v>
      </c>
      <c r="D7" s="193">
        <v>8805814.86</v>
      </c>
      <c r="E7" s="194">
        <v>333</v>
      </c>
      <c r="F7" s="195">
        <v>0</v>
      </c>
      <c r="G7" s="195">
        <v>484.5</v>
      </c>
      <c r="H7" s="195">
        <v>11107</v>
      </c>
      <c r="I7" s="196">
        <v>37.815921103751215</v>
      </c>
      <c r="J7" s="220">
        <v>1.2613256327308249</v>
      </c>
    </row>
    <row r="8" spans="2:10" ht="21.75" customHeight="1">
      <c r="B8" s="191" t="s">
        <v>97</v>
      </c>
      <c r="C8" s="192" t="s">
        <v>237</v>
      </c>
      <c r="D8" s="193">
        <v>62082452.348</v>
      </c>
      <c r="E8" s="194">
        <v>2072</v>
      </c>
      <c r="F8" s="195">
        <v>2</v>
      </c>
      <c r="G8" s="195">
        <v>5250</v>
      </c>
      <c r="H8" s="195">
        <v>38352</v>
      </c>
      <c r="I8" s="196">
        <v>33.40718546964446</v>
      </c>
      <c r="J8" s="220">
        <v>0.617759101799327</v>
      </c>
    </row>
    <row r="9" spans="2:10" ht="21.75" customHeight="1">
      <c r="B9" s="191" t="s">
        <v>103</v>
      </c>
      <c r="C9" s="192" t="s">
        <v>238</v>
      </c>
      <c r="D9" s="193">
        <v>6692168.676</v>
      </c>
      <c r="E9" s="194">
        <v>30</v>
      </c>
      <c r="F9" s="195">
        <v>0</v>
      </c>
      <c r="G9" s="195">
        <v>2309.5</v>
      </c>
      <c r="H9" s="195">
        <v>1086</v>
      </c>
      <c r="I9" s="196">
        <v>4.482851740959316</v>
      </c>
      <c r="J9" s="220">
        <v>0.16227923302272723</v>
      </c>
    </row>
    <row r="10" spans="2:10" ht="21.75" customHeight="1">
      <c r="B10" s="191" t="s">
        <v>105</v>
      </c>
      <c r="C10" s="192" t="s">
        <v>239</v>
      </c>
      <c r="D10" s="193">
        <v>15064589.127999999</v>
      </c>
      <c r="E10" s="194">
        <v>322</v>
      </c>
      <c r="F10" s="195">
        <v>0</v>
      </c>
      <c r="G10" s="195">
        <v>561</v>
      </c>
      <c r="H10" s="195">
        <v>15004</v>
      </c>
      <c r="I10" s="196">
        <v>21.37462875781394</v>
      </c>
      <c r="J10" s="220">
        <v>0.9959780431125477</v>
      </c>
    </row>
    <row r="11" spans="2:10" ht="21.75" customHeight="1">
      <c r="B11" s="191" t="s">
        <v>115</v>
      </c>
      <c r="C11" s="197" t="s">
        <v>240</v>
      </c>
      <c r="D11" s="193">
        <v>7255919.043999999</v>
      </c>
      <c r="E11" s="194">
        <v>31</v>
      </c>
      <c r="F11" s="195">
        <v>0</v>
      </c>
      <c r="G11" s="195">
        <v>21</v>
      </c>
      <c r="H11" s="195">
        <v>706</v>
      </c>
      <c r="I11" s="196">
        <v>4.272374017959069</v>
      </c>
      <c r="J11" s="220">
        <v>0.09729987279610008</v>
      </c>
    </row>
    <row r="12" spans="2:10" ht="21.75" customHeight="1">
      <c r="B12" s="191" t="s">
        <v>117</v>
      </c>
      <c r="C12" s="192" t="s">
        <v>241</v>
      </c>
      <c r="D12" s="193">
        <v>7479421.211999999</v>
      </c>
      <c r="E12" s="194">
        <v>47</v>
      </c>
      <c r="F12" s="195">
        <v>0</v>
      </c>
      <c r="G12" s="195">
        <v>74</v>
      </c>
      <c r="H12" s="195">
        <v>1515</v>
      </c>
      <c r="I12" s="196">
        <v>6.283908696650631</v>
      </c>
      <c r="J12" s="220">
        <v>0.2025557803282065</v>
      </c>
    </row>
    <row r="13" spans="2:10" ht="21.75" customHeight="1">
      <c r="B13" s="191" t="s">
        <v>119</v>
      </c>
      <c r="C13" s="192" t="s">
        <v>242</v>
      </c>
      <c r="D13" s="193">
        <v>1194210.268</v>
      </c>
      <c r="E13" s="194">
        <v>4</v>
      </c>
      <c r="F13" s="195">
        <v>0</v>
      </c>
      <c r="G13" s="195">
        <v>103.5</v>
      </c>
      <c r="H13" s="195">
        <v>30</v>
      </c>
      <c r="I13" s="196">
        <v>3.349493893314942</v>
      </c>
      <c r="J13" s="220">
        <v>0.025121204199862066</v>
      </c>
    </row>
    <row r="14" spans="2:10" ht="21.75" customHeight="1">
      <c r="B14" s="191" t="s">
        <v>129</v>
      </c>
      <c r="C14" s="197" t="s">
        <v>243</v>
      </c>
      <c r="D14" s="193">
        <v>739321.9199999999</v>
      </c>
      <c r="E14" s="194">
        <v>2</v>
      </c>
      <c r="F14" s="195">
        <v>0</v>
      </c>
      <c r="G14" s="195">
        <v>322.5</v>
      </c>
      <c r="H14" s="195">
        <v>33</v>
      </c>
      <c r="I14" s="196">
        <v>2.7051815263369985</v>
      </c>
      <c r="J14" s="220">
        <v>0.044635495184560475</v>
      </c>
    </row>
    <row r="15" spans="2:10" ht="21.75" customHeight="1">
      <c r="B15" s="191" t="s">
        <v>135</v>
      </c>
      <c r="C15" s="197" t="s">
        <v>244</v>
      </c>
      <c r="D15" s="193">
        <v>2905075.6799999997</v>
      </c>
      <c r="E15" s="194">
        <v>14</v>
      </c>
      <c r="F15" s="195">
        <v>0</v>
      </c>
      <c r="G15" s="195">
        <v>300.5</v>
      </c>
      <c r="H15" s="195">
        <v>721</v>
      </c>
      <c r="I15" s="196">
        <v>4.819151561655702</v>
      </c>
      <c r="J15" s="220">
        <v>0.24818630542526868</v>
      </c>
    </row>
    <row r="16" spans="2:10" ht="21.75" customHeight="1">
      <c r="B16" s="191" t="s">
        <v>137</v>
      </c>
      <c r="C16" s="192" t="s">
        <v>245</v>
      </c>
      <c r="D16" s="193">
        <v>1967295.9479999999</v>
      </c>
      <c r="E16" s="194">
        <v>10</v>
      </c>
      <c r="F16" s="195">
        <v>0</v>
      </c>
      <c r="G16" s="195">
        <v>25</v>
      </c>
      <c r="H16" s="195">
        <v>298</v>
      </c>
      <c r="I16" s="196">
        <v>5.0831192989373255</v>
      </c>
      <c r="J16" s="220">
        <v>0.15147695510833228</v>
      </c>
    </row>
    <row r="17" spans="2:10" ht="21.75" customHeight="1">
      <c r="B17" s="191" t="s">
        <v>146</v>
      </c>
      <c r="C17" s="192" t="s">
        <v>246</v>
      </c>
      <c r="D17" s="193">
        <v>16108185.180000002</v>
      </c>
      <c r="E17" s="194">
        <v>36</v>
      </c>
      <c r="F17" s="195">
        <v>0</v>
      </c>
      <c r="G17" s="195">
        <v>5371</v>
      </c>
      <c r="H17" s="195">
        <v>1023</v>
      </c>
      <c r="I17" s="196">
        <v>2.234888635666901</v>
      </c>
      <c r="J17" s="220">
        <v>0.06350808539686778</v>
      </c>
    </row>
    <row r="18" spans="2:10" ht="21.75" customHeight="1">
      <c r="B18" s="191" t="s">
        <v>148</v>
      </c>
      <c r="C18" s="192" t="s">
        <v>258</v>
      </c>
      <c r="D18" s="193">
        <v>7448.911999999999</v>
      </c>
      <c r="E18" s="194">
        <v>0</v>
      </c>
      <c r="F18" s="195">
        <v>0</v>
      </c>
      <c r="G18" s="195">
        <v>47.5</v>
      </c>
      <c r="H18" s="195">
        <v>0</v>
      </c>
      <c r="I18" s="196">
        <v>0</v>
      </c>
      <c r="J18" s="220">
        <v>0</v>
      </c>
    </row>
    <row r="19" spans="2:10" ht="21.75" customHeight="1">
      <c r="B19" s="191" t="s">
        <v>156</v>
      </c>
      <c r="C19" s="192" t="s">
        <v>247</v>
      </c>
      <c r="D19" s="193">
        <v>672906411.176</v>
      </c>
      <c r="E19" s="194">
        <v>14247</v>
      </c>
      <c r="F19" s="195">
        <v>0</v>
      </c>
      <c r="G19" s="195">
        <v>61.5</v>
      </c>
      <c r="H19" s="195">
        <v>515846</v>
      </c>
      <c r="I19" s="196">
        <v>21.172335057859435</v>
      </c>
      <c r="J19" s="220">
        <v>0.7665939741880086</v>
      </c>
    </row>
    <row r="20" spans="2:10" ht="21.75" customHeight="1">
      <c r="B20" s="191" t="s">
        <v>158</v>
      </c>
      <c r="C20" s="192" t="s">
        <v>248</v>
      </c>
      <c r="D20" s="193">
        <v>484314230.61599994</v>
      </c>
      <c r="E20" s="194">
        <v>4524</v>
      </c>
      <c r="F20" s="195">
        <v>0</v>
      </c>
      <c r="G20" s="195">
        <v>472.5</v>
      </c>
      <c r="H20" s="195">
        <v>220734</v>
      </c>
      <c r="I20" s="196">
        <v>9.34104288912989</v>
      </c>
      <c r="J20" s="220">
        <v>0.4557660833530498</v>
      </c>
    </row>
    <row r="21" spans="2:10" ht="21.75" customHeight="1">
      <c r="B21" s="191" t="s">
        <v>160</v>
      </c>
      <c r="C21" s="192" t="s">
        <v>249</v>
      </c>
      <c r="D21" s="193">
        <v>82330074.50400001</v>
      </c>
      <c r="E21" s="194">
        <v>1062</v>
      </c>
      <c r="F21" s="195">
        <v>0</v>
      </c>
      <c r="G21" s="195">
        <v>2055</v>
      </c>
      <c r="H21" s="195">
        <v>33954</v>
      </c>
      <c r="I21" s="196">
        <v>12.899295991143585</v>
      </c>
      <c r="J21" s="220">
        <v>0.41241308482418954</v>
      </c>
    </row>
    <row r="22" spans="2:10" ht="21.75" customHeight="1">
      <c r="B22" s="191" t="s">
        <v>162</v>
      </c>
      <c r="C22" s="197" t="s">
        <v>250</v>
      </c>
      <c r="D22" s="193">
        <v>10458081.004</v>
      </c>
      <c r="E22" s="194">
        <v>135</v>
      </c>
      <c r="F22" s="195">
        <v>0</v>
      </c>
      <c r="G22" s="195">
        <v>1913.5</v>
      </c>
      <c r="H22" s="195">
        <v>6008</v>
      </c>
      <c r="I22" s="196">
        <v>12.908677982926818</v>
      </c>
      <c r="J22" s="220">
        <v>0.5744839801586987</v>
      </c>
    </row>
    <row r="23" spans="2:10" ht="21.75" customHeight="1">
      <c r="B23" s="191" t="s">
        <v>164</v>
      </c>
      <c r="C23" s="192" t="s">
        <v>251</v>
      </c>
      <c r="D23" s="193">
        <v>1832327.9279999998</v>
      </c>
      <c r="E23" s="194">
        <v>59</v>
      </c>
      <c r="F23" s="195">
        <v>0</v>
      </c>
      <c r="G23" s="195">
        <v>2169</v>
      </c>
      <c r="H23" s="195">
        <v>2543</v>
      </c>
      <c r="I23" s="196">
        <v>32.19947646838465</v>
      </c>
      <c r="J23" s="220">
        <v>1.3878520111712231</v>
      </c>
    </row>
    <row r="24" spans="2:10" ht="21.75" customHeight="1">
      <c r="B24" s="191" t="s">
        <v>166</v>
      </c>
      <c r="C24" s="192" t="s">
        <v>252</v>
      </c>
      <c r="D24" s="193">
        <v>1429477.5399999998</v>
      </c>
      <c r="E24" s="194">
        <v>21</v>
      </c>
      <c r="F24" s="195">
        <v>0</v>
      </c>
      <c r="G24" s="195">
        <v>179</v>
      </c>
      <c r="H24" s="195">
        <v>822</v>
      </c>
      <c r="I24" s="196">
        <v>14.690682023587446</v>
      </c>
      <c r="J24" s="220">
        <v>0.5750352677804228</v>
      </c>
    </row>
    <row r="25" spans="2:10" ht="21.75" customHeight="1">
      <c r="B25" s="191" t="s">
        <v>168</v>
      </c>
      <c r="C25" s="192" t="s">
        <v>253</v>
      </c>
      <c r="D25" s="193">
        <v>1374689.748</v>
      </c>
      <c r="E25" s="194">
        <v>20</v>
      </c>
      <c r="F25" s="195">
        <v>0</v>
      </c>
      <c r="G25" s="195">
        <v>136.5</v>
      </c>
      <c r="H25" s="195">
        <v>530</v>
      </c>
      <c r="I25" s="196">
        <v>14.548737290794142</v>
      </c>
      <c r="J25" s="220">
        <v>0.38554153820604475</v>
      </c>
    </row>
    <row r="26" spans="2:10" ht="21.75" customHeight="1">
      <c r="B26" s="191" t="s">
        <v>170</v>
      </c>
      <c r="C26" s="197" t="s">
        <v>254</v>
      </c>
      <c r="D26" s="193">
        <v>649795.744</v>
      </c>
      <c r="E26" s="194">
        <v>2</v>
      </c>
      <c r="F26" s="195">
        <v>0</v>
      </c>
      <c r="G26" s="195">
        <v>20</v>
      </c>
      <c r="H26" s="195">
        <v>44</v>
      </c>
      <c r="I26" s="196">
        <v>3.0778902731625157</v>
      </c>
      <c r="J26" s="220">
        <v>0.06771358600957535</v>
      </c>
    </row>
    <row r="27" spans="2:10" ht="21.75" customHeight="1">
      <c r="B27" s="191" t="s">
        <v>172</v>
      </c>
      <c r="C27" s="197" t="s">
        <v>255</v>
      </c>
      <c r="D27" s="193">
        <v>593145.724</v>
      </c>
      <c r="E27" s="194">
        <v>14</v>
      </c>
      <c r="F27" s="195">
        <v>0</v>
      </c>
      <c r="G27" s="195">
        <v>742</v>
      </c>
      <c r="H27" s="195">
        <v>618</v>
      </c>
      <c r="I27" s="196">
        <v>23.602968770622038</v>
      </c>
      <c r="J27" s="220">
        <v>1.041902478588887</v>
      </c>
    </row>
    <row r="28" spans="2:10" ht="21.75" customHeight="1" thickBot="1">
      <c r="B28" s="198"/>
      <c r="C28" s="197" t="s">
        <v>229</v>
      </c>
      <c r="D28" s="193">
        <v>1499841.9119999409</v>
      </c>
      <c r="E28" s="194">
        <v>1215</v>
      </c>
      <c r="F28" s="195">
        <v>0</v>
      </c>
      <c r="G28" s="195">
        <v>0</v>
      </c>
      <c r="H28" s="195">
        <v>2525</v>
      </c>
      <c r="I28" s="196"/>
      <c r="J28" s="220"/>
    </row>
    <row r="29" spans="2:10" ht="21.75" customHeight="1" thickBot="1" thickTop="1">
      <c r="B29" s="227" t="s">
        <v>230</v>
      </c>
      <c r="C29" s="228"/>
      <c r="D29" s="199">
        <v>1404343066.0879998</v>
      </c>
      <c r="E29" s="200">
        <v>23405</v>
      </c>
      <c r="F29" s="201">
        <v>2</v>
      </c>
      <c r="G29" s="200">
        <v>60754.5</v>
      </c>
      <c r="H29" s="201">
        <v>867289</v>
      </c>
      <c r="I29" s="202">
        <v>16.66757971412468</v>
      </c>
      <c r="J29" s="203">
        <v>0.6175763037844867</v>
      </c>
    </row>
    <row r="30" spans="2:10" ht="21.75" customHeight="1" thickBot="1" thickTop="1">
      <c r="B30" s="204"/>
      <c r="C30" s="205"/>
      <c r="D30" s="205"/>
      <c r="E30" s="206"/>
      <c r="F30" s="205"/>
      <c r="G30" s="205"/>
      <c r="H30" s="207"/>
      <c r="I30" s="208"/>
      <c r="J30" s="208"/>
    </row>
    <row r="31" spans="2:10" ht="21.75" customHeight="1" thickTop="1">
      <c r="B31" s="229" t="s">
        <v>232</v>
      </c>
      <c r="C31" s="230"/>
      <c r="D31" s="230"/>
      <c r="E31" s="230"/>
      <c r="F31" s="230"/>
      <c r="G31" s="230"/>
      <c r="H31" s="230"/>
      <c r="I31" s="230"/>
      <c r="J31" s="231"/>
    </row>
    <row r="32" spans="2:10" ht="21.75" customHeight="1" thickBot="1">
      <c r="B32" s="232" t="s">
        <v>231</v>
      </c>
      <c r="C32" s="233"/>
      <c r="D32" s="233"/>
      <c r="E32" s="233"/>
      <c r="F32" s="233"/>
      <c r="G32" s="233"/>
      <c r="H32" s="233"/>
      <c r="I32" s="233"/>
      <c r="J32" s="234"/>
    </row>
    <row r="33" spans="2:10" ht="15.75" thickTop="1">
      <c r="B33" s="235"/>
      <c r="C33" s="235"/>
      <c r="D33" s="235"/>
      <c r="E33" s="235"/>
      <c r="F33" s="235"/>
      <c r="G33" s="235"/>
      <c r="H33" s="235"/>
      <c r="I33" s="235"/>
      <c r="J33" s="235"/>
    </row>
    <row r="34" spans="2:10" ht="15">
      <c r="B34" s="209"/>
      <c r="C34" s="210"/>
      <c r="D34" s="211"/>
      <c r="E34" s="212"/>
      <c r="F34" s="212"/>
      <c r="G34" s="211"/>
      <c r="H34" s="212"/>
      <c r="I34" s="209"/>
      <c r="J34" s="209"/>
    </row>
    <row r="35" spans="2:10" ht="15">
      <c r="B35" s="221"/>
      <c r="C35" s="221"/>
      <c r="D35" s="221"/>
      <c r="E35" s="221"/>
      <c r="F35" s="221"/>
      <c r="G35" s="221"/>
      <c r="H35" s="221"/>
      <c r="I35" s="221"/>
      <c r="J35" s="221"/>
    </row>
    <row r="36" spans="2:10" ht="15">
      <c r="B36" s="221"/>
      <c r="C36" s="221"/>
      <c r="D36" s="221"/>
      <c r="E36" s="221"/>
      <c r="F36" s="221"/>
      <c r="G36" s="221"/>
      <c r="H36" s="221"/>
      <c r="I36" s="221"/>
      <c r="J36" s="221"/>
    </row>
    <row r="37" spans="2:10" ht="15">
      <c r="B37" s="221"/>
      <c r="C37" s="221"/>
      <c r="D37" s="221"/>
      <c r="E37" s="221"/>
      <c r="F37" s="221"/>
      <c r="G37" s="221"/>
      <c r="H37" s="221"/>
      <c r="I37" s="221"/>
      <c r="J37" s="221"/>
    </row>
    <row r="38" spans="2:10" ht="15">
      <c r="B38" s="221"/>
      <c r="C38" s="221"/>
      <c r="D38" s="221"/>
      <c r="E38" s="221"/>
      <c r="F38" s="221"/>
      <c r="G38" s="221"/>
      <c r="H38" s="221"/>
      <c r="I38" s="221"/>
      <c r="J38" s="221"/>
    </row>
    <row r="39" spans="2:10" ht="15">
      <c r="B39" s="221"/>
      <c r="C39" s="221"/>
      <c r="D39" s="221"/>
      <c r="E39" s="221"/>
      <c r="F39" s="221"/>
      <c r="G39" s="221"/>
      <c r="H39" s="221"/>
      <c r="I39" s="221"/>
      <c r="J39" s="221"/>
    </row>
    <row r="40" spans="2:10" ht="15">
      <c r="B40" s="221"/>
      <c r="C40" s="221"/>
      <c r="D40" s="221"/>
      <c r="E40" s="221"/>
      <c r="F40" s="221"/>
      <c r="G40" s="221"/>
      <c r="H40" s="221"/>
      <c r="I40" s="221"/>
      <c r="J40" s="221"/>
    </row>
    <row r="41" spans="2:10" ht="15">
      <c r="B41" s="221"/>
      <c r="C41" s="221"/>
      <c r="D41" s="221"/>
      <c r="E41" s="221"/>
      <c r="F41" s="221"/>
      <c r="G41" s="221"/>
      <c r="H41" s="221"/>
      <c r="I41" s="221"/>
      <c r="J41" s="221"/>
    </row>
    <row r="42" spans="2:10" ht="15">
      <c r="B42" s="221"/>
      <c r="C42" s="221"/>
      <c r="D42" s="221"/>
      <c r="E42" s="221"/>
      <c r="F42" s="221"/>
      <c r="G42" s="221"/>
      <c r="H42" s="221"/>
      <c r="I42" s="221"/>
      <c r="J42" s="221"/>
    </row>
    <row r="43" spans="2:10" ht="15">
      <c r="B43" s="221"/>
      <c r="C43" s="221"/>
      <c r="D43" s="221"/>
      <c r="E43" s="221"/>
      <c r="F43" s="221"/>
      <c r="G43" s="221"/>
      <c r="H43" s="221"/>
      <c r="I43" s="221"/>
      <c r="J43" s="221"/>
    </row>
    <row r="44" spans="2:10" ht="15">
      <c r="B44" s="221"/>
      <c r="C44" s="221"/>
      <c r="D44" s="221"/>
      <c r="E44" s="221"/>
      <c r="F44" s="221"/>
      <c r="G44" s="221"/>
      <c r="H44" s="221"/>
      <c r="I44" s="221"/>
      <c r="J44" s="221"/>
    </row>
    <row r="45" spans="2:10" ht="15">
      <c r="B45" s="221"/>
      <c r="C45" s="221"/>
      <c r="D45" s="221"/>
      <c r="E45" s="221"/>
      <c r="F45" s="221"/>
      <c r="G45" s="221"/>
      <c r="H45" s="221"/>
      <c r="I45" s="221"/>
      <c r="J45" s="221"/>
    </row>
    <row r="46" spans="2:10" ht="15">
      <c r="B46" s="221"/>
      <c r="C46" s="221"/>
      <c r="D46" s="221"/>
      <c r="E46" s="221"/>
      <c r="F46" s="221"/>
      <c r="G46" s="221"/>
      <c r="H46" s="221"/>
      <c r="I46" s="221"/>
      <c r="J46" s="221"/>
    </row>
    <row r="47" spans="2:10" ht="15">
      <c r="B47" s="221"/>
      <c r="C47" s="221"/>
      <c r="D47" s="221"/>
      <c r="E47" s="221"/>
      <c r="F47" s="221"/>
      <c r="G47" s="221"/>
      <c r="H47" s="221"/>
      <c r="I47" s="221"/>
      <c r="J47" s="221"/>
    </row>
    <row r="48" spans="2:10" ht="15">
      <c r="B48" s="221"/>
      <c r="C48" s="221"/>
      <c r="D48" s="221"/>
      <c r="E48" s="221"/>
      <c r="F48" s="221"/>
      <c r="G48" s="221"/>
      <c r="H48" s="221"/>
      <c r="I48" s="221"/>
      <c r="J48" s="221"/>
    </row>
    <row r="49" spans="2:10" ht="15">
      <c r="B49" s="221"/>
      <c r="C49" s="221"/>
      <c r="D49" s="221"/>
      <c r="E49" s="221"/>
      <c r="F49" s="221"/>
      <c r="G49" s="221"/>
      <c r="H49" s="221"/>
      <c r="I49" s="221"/>
      <c r="J49" s="221"/>
    </row>
    <row r="50" spans="2:10" ht="15">
      <c r="B50" s="221"/>
      <c r="C50" s="221"/>
      <c r="D50" s="221"/>
      <c r="E50" s="221"/>
      <c r="F50" s="221"/>
      <c r="G50" s="221"/>
      <c r="H50" s="221"/>
      <c r="I50" s="221"/>
      <c r="J50" s="221"/>
    </row>
    <row r="51" spans="2:10" ht="15">
      <c r="B51" s="221"/>
      <c r="C51" s="221"/>
      <c r="D51" s="221"/>
      <c r="E51" s="221"/>
      <c r="F51" s="221"/>
      <c r="G51" s="221"/>
      <c r="H51" s="221"/>
      <c r="I51" s="221"/>
      <c r="J51" s="221"/>
    </row>
    <row r="52" spans="2:10" ht="15">
      <c r="B52" s="221"/>
      <c r="C52" s="221"/>
      <c r="D52" s="221"/>
      <c r="E52" s="221"/>
      <c r="F52" s="221"/>
      <c r="G52" s="221"/>
      <c r="H52" s="221"/>
      <c r="I52" s="221"/>
      <c r="J52" s="221"/>
    </row>
    <row r="53" spans="2:10" ht="15">
      <c r="B53" s="221"/>
      <c r="C53" s="221"/>
      <c r="D53" s="221"/>
      <c r="E53" s="221"/>
      <c r="F53" s="221"/>
      <c r="G53" s="221"/>
      <c r="H53" s="221"/>
      <c r="I53" s="221"/>
      <c r="J53" s="221"/>
    </row>
    <row r="54" spans="2:10" ht="15">
      <c r="B54" s="221"/>
      <c r="C54" s="221"/>
      <c r="D54" s="221"/>
      <c r="E54" s="221"/>
      <c r="F54" s="221"/>
      <c r="G54" s="221"/>
      <c r="H54" s="221"/>
      <c r="I54" s="221"/>
      <c r="J54" s="221"/>
    </row>
    <row r="55" spans="2:10" ht="15">
      <c r="B55" s="221"/>
      <c r="C55" s="221"/>
      <c r="D55" s="221"/>
      <c r="E55" s="221"/>
      <c r="F55" s="221"/>
      <c r="G55" s="221"/>
      <c r="H55" s="221"/>
      <c r="I55" s="221"/>
      <c r="J55" s="221"/>
    </row>
    <row r="56" spans="2:10" ht="15">
      <c r="B56" s="221"/>
      <c r="C56" s="221"/>
      <c r="D56" s="221"/>
      <c r="E56" s="221"/>
      <c r="F56" s="221"/>
      <c r="G56" s="221"/>
      <c r="H56" s="221"/>
      <c r="I56" s="221"/>
      <c r="J56" s="221"/>
    </row>
    <row r="57" spans="2:10" ht="15">
      <c r="B57" s="221"/>
      <c r="C57" s="221"/>
      <c r="D57" s="221"/>
      <c r="E57" s="221"/>
      <c r="F57" s="221"/>
      <c r="G57" s="221"/>
      <c r="H57" s="221"/>
      <c r="I57" s="221"/>
      <c r="J57" s="221"/>
    </row>
    <row r="58" spans="2:10" ht="15">
      <c r="B58" s="221"/>
      <c r="C58" s="221"/>
      <c r="D58" s="221"/>
      <c r="E58" s="221"/>
      <c r="F58" s="221"/>
      <c r="G58" s="221"/>
      <c r="H58" s="221"/>
      <c r="I58" s="221"/>
      <c r="J58" s="221"/>
    </row>
    <row r="59" spans="2:10" ht="15">
      <c r="B59" s="221"/>
      <c r="C59" s="221"/>
      <c r="D59" s="221"/>
      <c r="E59" s="221"/>
      <c r="F59" s="221"/>
      <c r="G59" s="221"/>
      <c r="H59" s="221"/>
      <c r="I59" s="221"/>
      <c r="J59" s="221"/>
    </row>
    <row r="60" spans="2:10" ht="15">
      <c r="B60" s="221"/>
      <c r="C60" s="221"/>
      <c r="D60" s="221"/>
      <c r="E60" s="221"/>
      <c r="F60" s="221"/>
      <c r="G60" s="221"/>
      <c r="H60" s="221"/>
      <c r="I60" s="221"/>
      <c r="J60" s="221"/>
    </row>
    <row r="61" spans="2:10" ht="15">
      <c r="B61" s="221"/>
      <c r="C61" s="221"/>
      <c r="D61" s="221"/>
      <c r="E61" s="221"/>
      <c r="F61" s="221"/>
      <c r="G61" s="221"/>
      <c r="H61" s="221"/>
      <c r="I61" s="221"/>
      <c r="J61" s="221"/>
    </row>
    <row r="62" spans="2:10" ht="15">
      <c r="B62" s="221"/>
      <c r="C62" s="221"/>
      <c r="D62" s="221"/>
      <c r="E62" s="221"/>
      <c r="F62" s="221"/>
      <c r="G62" s="221"/>
      <c r="H62" s="221"/>
      <c r="I62" s="221"/>
      <c r="J62" s="221"/>
    </row>
    <row r="63" spans="2:10" ht="15">
      <c r="B63" s="221"/>
      <c r="C63" s="221"/>
      <c r="D63" s="221"/>
      <c r="E63" s="221"/>
      <c r="F63" s="221"/>
      <c r="G63" s="221"/>
      <c r="H63" s="221"/>
      <c r="I63" s="221"/>
      <c r="J63" s="221"/>
    </row>
    <row r="64" spans="2:10" ht="15">
      <c r="B64" s="221"/>
      <c r="C64" s="221"/>
      <c r="D64" s="221"/>
      <c r="E64" s="221"/>
      <c r="F64" s="221"/>
      <c r="G64" s="221"/>
      <c r="H64" s="221"/>
      <c r="I64" s="221"/>
      <c r="J64" s="221"/>
    </row>
    <row r="65" spans="2:10" ht="15">
      <c r="B65" s="221"/>
      <c r="C65" s="221"/>
      <c r="D65" s="221"/>
      <c r="E65" s="221"/>
      <c r="F65" s="221"/>
      <c r="G65" s="221"/>
      <c r="H65" s="221"/>
      <c r="I65" s="221"/>
      <c r="J65" s="221"/>
    </row>
    <row r="66" spans="2:10" ht="15">
      <c r="B66" s="221"/>
      <c r="C66" s="221"/>
      <c r="D66" s="221"/>
      <c r="E66" s="221"/>
      <c r="F66" s="221"/>
      <c r="G66" s="221"/>
      <c r="H66" s="221"/>
      <c r="I66" s="221"/>
      <c r="J66" s="221"/>
    </row>
    <row r="67" spans="2:10" ht="15">
      <c r="B67" s="221"/>
      <c r="C67" s="221"/>
      <c r="D67" s="221"/>
      <c r="E67" s="221"/>
      <c r="F67" s="221"/>
      <c r="G67" s="221"/>
      <c r="H67" s="221"/>
      <c r="I67" s="221"/>
      <c r="J67" s="221"/>
    </row>
    <row r="68" spans="2:10" ht="15">
      <c r="B68" s="221"/>
      <c r="C68" s="221"/>
      <c r="D68" s="221"/>
      <c r="E68" s="221"/>
      <c r="F68" s="221"/>
      <c r="G68" s="221"/>
      <c r="H68" s="221"/>
      <c r="I68" s="221"/>
      <c r="J68" s="221"/>
    </row>
    <row r="69" spans="2:10" ht="15">
      <c r="B69" s="221"/>
      <c r="C69" s="221"/>
      <c r="D69" s="221"/>
      <c r="E69" s="221"/>
      <c r="F69" s="221"/>
      <c r="G69" s="221"/>
      <c r="H69" s="221"/>
      <c r="I69" s="221"/>
      <c r="J69" s="221"/>
    </row>
    <row r="70" spans="2:10" ht="15">
      <c r="B70" s="221"/>
      <c r="C70" s="221"/>
      <c r="D70" s="221"/>
      <c r="E70" s="221"/>
      <c r="F70" s="221"/>
      <c r="G70" s="221"/>
      <c r="H70" s="221"/>
      <c r="I70" s="221"/>
      <c r="J70" s="221"/>
    </row>
    <row r="71" spans="2:10" ht="15">
      <c r="B71" s="221"/>
      <c r="C71" s="221"/>
      <c r="D71" s="221"/>
      <c r="E71" s="221"/>
      <c r="F71" s="221"/>
      <c r="G71" s="221"/>
      <c r="H71" s="221"/>
      <c r="I71" s="221"/>
      <c r="J71" s="221"/>
    </row>
    <row r="72" spans="2:10" ht="15">
      <c r="B72" s="221"/>
      <c r="C72" s="221"/>
      <c r="D72" s="221"/>
      <c r="E72" s="221"/>
      <c r="F72" s="221"/>
      <c r="G72" s="221"/>
      <c r="H72" s="221"/>
      <c r="I72" s="221"/>
      <c r="J72" s="221"/>
    </row>
    <row r="73" spans="2:10" ht="15">
      <c r="B73" s="221"/>
      <c r="C73" s="221"/>
      <c r="D73" s="221"/>
      <c r="E73" s="221"/>
      <c r="F73" s="221"/>
      <c r="G73" s="221"/>
      <c r="H73" s="221"/>
      <c r="I73" s="221"/>
      <c r="J73" s="221"/>
    </row>
    <row r="74" spans="2:10" ht="15">
      <c r="B74" s="221"/>
      <c r="C74" s="221"/>
      <c r="D74" s="221"/>
      <c r="E74" s="221"/>
      <c r="F74" s="221"/>
      <c r="G74" s="221"/>
      <c r="H74" s="221"/>
      <c r="I74" s="221"/>
      <c r="J74" s="221"/>
    </row>
    <row r="75" spans="2:10" ht="15">
      <c r="B75" s="221"/>
      <c r="C75" s="221"/>
      <c r="D75" s="221"/>
      <c r="E75" s="221"/>
      <c r="F75" s="221"/>
      <c r="G75" s="221"/>
      <c r="H75" s="221"/>
      <c r="I75" s="221"/>
      <c r="J75" s="221"/>
    </row>
    <row r="76" spans="2:10" ht="15">
      <c r="B76" s="221"/>
      <c r="C76" s="221"/>
      <c r="D76" s="221"/>
      <c r="E76" s="221"/>
      <c r="F76" s="221"/>
      <c r="G76" s="221"/>
      <c r="H76" s="221"/>
      <c r="I76" s="221"/>
      <c r="J76" s="221"/>
    </row>
    <row r="77" spans="2:10" ht="15">
      <c r="B77" s="221"/>
      <c r="C77" s="221"/>
      <c r="D77" s="221"/>
      <c r="E77" s="221"/>
      <c r="F77" s="221"/>
      <c r="G77" s="221"/>
      <c r="H77" s="221"/>
      <c r="I77" s="221"/>
      <c r="J77" s="221"/>
    </row>
    <row r="78" spans="2:10" ht="15">
      <c r="B78" s="221"/>
      <c r="C78" s="221"/>
      <c r="D78" s="221"/>
      <c r="E78" s="221"/>
      <c r="F78" s="221"/>
      <c r="G78" s="221"/>
      <c r="H78" s="221"/>
      <c r="I78" s="221"/>
      <c r="J78" s="221"/>
    </row>
    <row r="79" spans="2:10" ht="15">
      <c r="B79" s="221"/>
      <c r="C79" s="221"/>
      <c r="D79" s="221"/>
      <c r="E79" s="221"/>
      <c r="F79" s="221"/>
      <c r="G79" s="221"/>
      <c r="H79" s="221"/>
      <c r="I79" s="221"/>
      <c r="J79" s="221"/>
    </row>
    <row r="80" spans="2:10" ht="15">
      <c r="B80" s="221"/>
      <c r="C80" s="221"/>
      <c r="D80" s="221"/>
      <c r="E80" s="221"/>
      <c r="F80" s="221"/>
      <c r="G80" s="221"/>
      <c r="H80" s="221"/>
      <c r="I80" s="221"/>
      <c r="J80" s="221"/>
    </row>
    <row r="81" spans="2:10" ht="15">
      <c r="B81" s="221"/>
      <c r="C81" s="221"/>
      <c r="D81" s="221"/>
      <c r="E81" s="221"/>
      <c r="F81" s="221"/>
      <c r="G81" s="221"/>
      <c r="H81" s="221"/>
      <c r="I81" s="221"/>
      <c r="J81" s="221"/>
    </row>
    <row r="82" spans="2:10" ht="15">
      <c r="B82" s="221"/>
      <c r="C82" s="221"/>
      <c r="D82" s="221"/>
      <c r="E82" s="221"/>
      <c r="F82" s="221"/>
      <c r="G82" s="221"/>
      <c r="H82" s="221"/>
      <c r="I82" s="221"/>
      <c r="J82" s="221"/>
    </row>
    <row r="83" spans="2:10" ht="15">
      <c r="B83" s="221"/>
      <c r="C83" s="221"/>
      <c r="D83" s="221"/>
      <c r="E83" s="221"/>
      <c r="F83" s="221"/>
      <c r="G83" s="221"/>
      <c r="H83" s="221"/>
      <c r="I83" s="221"/>
      <c r="J83" s="221"/>
    </row>
    <row r="84" spans="2:10" ht="15">
      <c r="B84" s="221"/>
      <c r="C84" s="221"/>
      <c r="D84" s="221"/>
      <c r="E84" s="221"/>
      <c r="F84" s="221"/>
      <c r="G84" s="221"/>
      <c r="H84" s="221"/>
      <c r="I84" s="221"/>
      <c r="J84" s="221"/>
    </row>
    <row r="85" spans="2:10" ht="15">
      <c r="B85" s="221"/>
      <c r="C85" s="221"/>
      <c r="D85" s="221"/>
      <c r="E85" s="221"/>
      <c r="F85" s="221"/>
      <c r="G85" s="221"/>
      <c r="H85" s="221"/>
      <c r="I85" s="221"/>
      <c r="J85" s="221"/>
    </row>
    <row r="86" spans="2:10" ht="15">
      <c r="B86" s="221"/>
      <c r="C86" s="221"/>
      <c r="D86" s="221"/>
      <c r="E86" s="221"/>
      <c r="F86" s="221"/>
      <c r="G86" s="221"/>
      <c r="H86" s="221"/>
      <c r="I86" s="221"/>
      <c r="J86" s="221"/>
    </row>
    <row r="87" spans="2:10" ht="15">
      <c r="B87" s="221"/>
      <c r="C87" s="221"/>
      <c r="D87" s="221"/>
      <c r="E87" s="221"/>
      <c r="F87" s="221"/>
      <c r="G87" s="221"/>
      <c r="H87" s="221"/>
      <c r="I87" s="221"/>
      <c r="J87" s="221"/>
    </row>
    <row r="88" spans="2:10" ht="15">
      <c r="B88" s="221"/>
      <c r="C88" s="221"/>
      <c r="D88" s="221"/>
      <c r="E88" s="221"/>
      <c r="F88" s="221"/>
      <c r="G88" s="221"/>
      <c r="H88" s="221"/>
      <c r="I88" s="221"/>
      <c r="J88" s="221"/>
    </row>
    <row r="89" spans="2:10" ht="15">
      <c r="B89" s="221"/>
      <c r="C89" s="221"/>
      <c r="D89" s="221"/>
      <c r="E89" s="221"/>
      <c r="F89" s="221"/>
      <c r="G89" s="221"/>
      <c r="H89" s="221"/>
      <c r="I89" s="221"/>
      <c r="J89" s="221"/>
    </row>
    <row r="90" spans="2:10" ht="15">
      <c r="B90" s="221"/>
      <c r="C90" s="221"/>
      <c r="D90" s="221"/>
      <c r="E90" s="221"/>
      <c r="F90" s="221"/>
      <c r="G90" s="221"/>
      <c r="H90" s="221"/>
      <c r="I90" s="221"/>
      <c r="J90" s="221"/>
    </row>
    <row r="91" spans="2:10" ht="15">
      <c r="B91" s="221"/>
      <c r="C91" s="221"/>
      <c r="D91" s="221"/>
      <c r="E91" s="221"/>
      <c r="F91" s="221"/>
      <c r="G91" s="221"/>
      <c r="H91" s="221"/>
      <c r="I91" s="221"/>
      <c r="J91" s="221"/>
    </row>
    <row r="92" spans="2:10" ht="15">
      <c r="B92" s="221"/>
      <c r="C92" s="221"/>
      <c r="D92" s="221"/>
      <c r="E92" s="221"/>
      <c r="F92" s="221"/>
      <c r="G92" s="221"/>
      <c r="H92" s="221"/>
      <c r="I92" s="221"/>
      <c r="J92" s="221"/>
    </row>
    <row r="93" spans="2:10" ht="15">
      <c r="B93" s="221"/>
      <c r="C93" s="221"/>
      <c r="D93" s="221"/>
      <c r="E93" s="221"/>
      <c r="F93" s="221"/>
      <c r="G93" s="221"/>
      <c r="H93" s="221"/>
      <c r="I93" s="221"/>
      <c r="J93" s="221"/>
    </row>
    <row r="94" spans="2:10" ht="15">
      <c r="B94" s="221"/>
      <c r="C94" s="221"/>
      <c r="D94" s="221"/>
      <c r="E94" s="221"/>
      <c r="F94" s="221"/>
      <c r="G94" s="221"/>
      <c r="H94" s="221"/>
      <c r="I94" s="221"/>
      <c r="J94" s="221"/>
    </row>
    <row r="95" spans="2:10" ht="15">
      <c r="B95" s="221"/>
      <c r="C95" s="221"/>
      <c r="D95" s="221"/>
      <c r="E95" s="221"/>
      <c r="F95" s="221"/>
      <c r="G95" s="221"/>
      <c r="H95" s="221"/>
      <c r="I95" s="221"/>
      <c r="J95" s="221"/>
    </row>
    <row r="96" spans="2:10" ht="15">
      <c r="B96" s="221"/>
      <c r="C96" s="221"/>
      <c r="D96" s="221"/>
      <c r="E96" s="221"/>
      <c r="F96" s="221"/>
      <c r="G96" s="221"/>
      <c r="H96" s="221"/>
      <c r="I96" s="221"/>
      <c r="J96" s="221"/>
    </row>
    <row r="97" spans="2:10" ht="15">
      <c r="B97" s="221"/>
      <c r="C97" s="221"/>
      <c r="D97" s="221"/>
      <c r="E97" s="221"/>
      <c r="F97" s="221"/>
      <c r="G97" s="221"/>
      <c r="H97" s="221"/>
      <c r="I97" s="221"/>
      <c r="J97" s="221"/>
    </row>
    <row r="98" spans="2:10" ht="15">
      <c r="B98" s="221"/>
      <c r="C98" s="221"/>
      <c r="D98" s="221"/>
      <c r="E98" s="221"/>
      <c r="F98" s="221"/>
      <c r="G98" s="221"/>
      <c r="H98" s="221"/>
      <c r="I98" s="221"/>
      <c r="J98" s="221"/>
    </row>
    <row r="99" spans="2:10" ht="15">
      <c r="B99" s="221"/>
      <c r="C99" s="221"/>
      <c r="D99" s="221"/>
      <c r="E99" s="221"/>
      <c r="F99" s="221"/>
      <c r="G99" s="221"/>
      <c r="H99" s="221"/>
      <c r="I99" s="221"/>
      <c r="J99" s="221"/>
    </row>
    <row r="100" spans="2:10" ht="15">
      <c r="B100" s="221"/>
      <c r="C100" s="221"/>
      <c r="D100" s="221"/>
      <c r="E100" s="221"/>
      <c r="F100" s="221"/>
      <c r="G100" s="221"/>
      <c r="H100" s="221"/>
      <c r="I100" s="221"/>
      <c r="J100" s="221"/>
    </row>
    <row r="101" spans="2:10" ht="15">
      <c r="B101" s="221"/>
      <c r="C101" s="221"/>
      <c r="D101" s="221"/>
      <c r="E101" s="221"/>
      <c r="F101" s="221"/>
      <c r="G101" s="221"/>
      <c r="H101" s="221"/>
      <c r="I101" s="221"/>
      <c r="J101" s="221"/>
    </row>
    <row r="102" spans="2:10" ht="15">
      <c r="B102" s="221"/>
      <c r="C102" s="221"/>
      <c r="D102" s="221"/>
      <c r="E102" s="221"/>
      <c r="F102" s="221"/>
      <c r="G102" s="221"/>
      <c r="H102" s="221"/>
      <c r="I102" s="221"/>
      <c r="J102" s="221"/>
    </row>
    <row r="103" spans="2:10" ht="15">
      <c r="B103" s="221"/>
      <c r="C103" s="221"/>
      <c r="D103" s="221"/>
      <c r="E103" s="221"/>
      <c r="F103" s="221"/>
      <c r="G103" s="221"/>
      <c r="H103" s="221"/>
      <c r="I103" s="221"/>
      <c r="J103" s="221"/>
    </row>
    <row r="104" spans="2:10" ht="15">
      <c r="B104" s="221"/>
      <c r="C104" s="221"/>
      <c r="D104" s="221"/>
      <c r="E104" s="221"/>
      <c r="F104" s="221"/>
      <c r="G104" s="221"/>
      <c r="H104" s="221"/>
      <c r="I104" s="221"/>
      <c r="J104" s="221"/>
    </row>
    <row r="105" spans="2:10" ht="15">
      <c r="B105" s="221"/>
      <c r="C105" s="221"/>
      <c r="D105" s="221"/>
      <c r="E105" s="221"/>
      <c r="F105" s="221"/>
      <c r="G105" s="221"/>
      <c r="H105" s="221"/>
      <c r="I105" s="221"/>
      <c r="J105" s="221"/>
    </row>
    <row r="106" spans="2:10" ht="15">
      <c r="B106" s="221"/>
      <c r="C106" s="221"/>
      <c r="D106" s="221"/>
      <c r="E106" s="221"/>
      <c r="F106" s="221"/>
      <c r="G106" s="221"/>
      <c r="H106" s="221"/>
      <c r="I106" s="221"/>
      <c r="J106" s="221"/>
    </row>
    <row r="107" spans="2:10" ht="15">
      <c r="B107" s="221"/>
      <c r="C107" s="221"/>
      <c r="D107" s="221"/>
      <c r="E107" s="221"/>
      <c r="F107" s="221"/>
      <c r="G107" s="221"/>
      <c r="H107" s="221"/>
      <c r="I107" s="221"/>
      <c r="J107" s="221"/>
    </row>
    <row r="108" spans="2:10" ht="15">
      <c r="B108" s="221"/>
      <c r="C108" s="221"/>
      <c r="D108" s="221"/>
      <c r="E108" s="221"/>
      <c r="F108" s="221"/>
      <c r="G108" s="221"/>
      <c r="H108" s="221"/>
      <c r="I108" s="221"/>
      <c r="J108" s="221"/>
    </row>
    <row r="109" spans="2:10" ht="15">
      <c r="B109" s="221"/>
      <c r="C109" s="221"/>
      <c r="D109" s="221"/>
      <c r="E109" s="221"/>
      <c r="F109" s="221"/>
      <c r="G109" s="221"/>
      <c r="H109" s="221"/>
      <c r="I109" s="221"/>
      <c r="J109" s="221"/>
    </row>
    <row r="110" spans="2:10" ht="15">
      <c r="B110" s="221"/>
      <c r="C110" s="221"/>
      <c r="D110" s="221"/>
      <c r="E110" s="221"/>
      <c r="F110" s="221"/>
      <c r="G110" s="221"/>
      <c r="H110" s="221"/>
      <c r="I110" s="221"/>
      <c r="J110" s="221"/>
    </row>
    <row r="111" spans="2:10" ht="15">
      <c r="B111" s="221"/>
      <c r="C111" s="221"/>
      <c r="D111" s="221"/>
      <c r="E111" s="221"/>
      <c r="F111" s="221"/>
      <c r="G111" s="221"/>
      <c r="H111" s="221"/>
      <c r="I111" s="221"/>
      <c r="J111" s="221"/>
    </row>
    <row r="112" spans="2:10" ht="15">
      <c r="B112" s="221"/>
      <c r="C112" s="221"/>
      <c r="D112" s="221"/>
      <c r="E112" s="221"/>
      <c r="F112" s="221"/>
      <c r="G112" s="221"/>
      <c r="H112" s="221"/>
      <c r="I112" s="221"/>
      <c r="J112" s="221"/>
    </row>
    <row r="113" spans="2:10" ht="15">
      <c r="B113" s="221"/>
      <c r="C113" s="221"/>
      <c r="D113" s="221"/>
      <c r="E113" s="221"/>
      <c r="F113" s="221"/>
      <c r="G113" s="221"/>
      <c r="H113" s="221"/>
      <c r="I113" s="221"/>
      <c r="J113" s="221"/>
    </row>
    <row r="114" spans="2:10" ht="15">
      <c r="B114" s="221"/>
      <c r="C114" s="221"/>
      <c r="D114" s="221"/>
      <c r="E114" s="221"/>
      <c r="F114" s="221"/>
      <c r="G114" s="221"/>
      <c r="H114" s="221"/>
      <c r="I114" s="221"/>
      <c r="J114" s="221"/>
    </row>
    <row r="115" spans="2:10" ht="15">
      <c r="B115" s="221"/>
      <c r="C115" s="221"/>
      <c r="D115" s="221"/>
      <c r="E115" s="221"/>
      <c r="F115" s="221"/>
      <c r="G115" s="221"/>
      <c r="H115" s="221"/>
      <c r="I115" s="221"/>
      <c r="J115" s="221"/>
    </row>
    <row r="116" spans="2:10" ht="15">
      <c r="B116" s="221"/>
      <c r="C116" s="221"/>
      <c r="D116" s="221"/>
      <c r="E116" s="221"/>
      <c r="F116" s="221"/>
      <c r="G116" s="221"/>
      <c r="H116" s="221"/>
      <c r="I116" s="221"/>
      <c r="J116" s="221"/>
    </row>
    <row r="117" spans="2:10" ht="15">
      <c r="B117" s="221"/>
      <c r="C117" s="221"/>
      <c r="D117" s="221"/>
      <c r="E117" s="221"/>
      <c r="F117" s="221"/>
      <c r="G117" s="221"/>
      <c r="H117" s="221"/>
      <c r="I117" s="221"/>
      <c r="J117" s="221"/>
    </row>
    <row r="118" spans="2:10" ht="15">
      <c r="B118" s="221"/>
      <c r="C118" s="221"/>
      <c r="D118" s="221"/>
      <c r="E118" s="221"/>
      <c r="F118" s="221"/>
      <c r="G118" s="221"/>
      <c r="H118" s="221"/>
      <c r="I118" s="221"/>
      <c r="J118" s="221"/>
    </row>
    <row r="119" spans="2:10" ht="15">
      <c r="B119" s="221"/>
      <c r="C119" s="221"/>
      <c r="D119" s="221"/>
      <c r="E119" s="221"/>
      <c r="F119" s="221"/>
      <c r="G119" s="221"/>
      <c r="H119" s="221"/>
      <c r="I119" s="221"/>
      <c r="J119" s="221"/>
    </row>
    <row r="120" spans="2:10" ht="15">
      <c r="B120" s="221"/>
      <c r="C120" s="221"/>
      <c r="D120" s="221"/>
      <c r="E120" s="221"/>
      <c r="F120" s="221"/>
      <c r="G120" s="221"/>
      <c r="H120" s="221"/>
      <c r="I120" s="221"/>
      <c r="J120" s="221"/>
    </row>
    <row r="121" spans="2:10" ht="15">
      <c r="B121" s="221"/>
      <c r="C121" s="221"/>
      <c r="D121" s="221"/>
      <c r="E121" s="221"/>
      <c r="F121" s="221"/>
      <c r="G121" s="221"/>
      <c r="H121" s="221"/>
      <c r="I121" s="221"/>
      <c r="J121" s="221"/>
    </row>
    <row r="122" spans="2:10" ht="15">
      <c r="B122" s="221"/>
      <c r="C122" s="221"/>
      <c r="D122" s="221"/>
      <c r="E122" s="221"/>
      <c r="F122" s="221"/>
      <c r="G122" s="221"/>
      <c r="H122" s="221"/>
      <c r="I122" s="221"/>
      <c r="J122" s="221"/>
    </row>
    <row r="123" spans="2:10" ht="15">
      <c r="B123" s="221"/>
      <c r="C123" s="221"/>
      <c r="D123" s="221"/>
      <c r="E123" s="221"/>
      <c r="F123" s="221"/>
      <c r="G123" s="221"/>
      <c r="H123" s="221"/>
      <c r="I123" s="221"/>
      <c r="J123" s="221"/>
    </row>
    <row r="124" spans="2:10" ht="15">
      <c r="B124" s="221"/>
      <c r="C124" s="221"/>
      <c r="D124" s="221"/>
      <c r="E124" s="221"/>
      <c r="F124" s="221"/>
      <c r="G124" s="221"/>
      <c r="H124" s="221"/>
      <c r="I124" s="221"/>
      <c r="J124" s="221"/>
    </row>
    <row r="125" spans="2:10" ht="15">
      <c r="B125" s="221"/>
      <c r="C125" s="221"/>
      <c r="D125" s="221"/>
      <c r="E125" s="221"/>
      <c r="F125" s="221"/>
      <c r="G125" s="221"/>
      <c r="H125" s="221"/>
      <c r="I125" s="221"/>
      <c r="J125" s="221"/>
    </row>
    <row r="126" spans="2:10" ht="15">
      <c r="B126" s="221"/>
      <c r="C126" s="221"/>
      <c r="D126" s="221"/>
      <c r="E126" s="221"/>
      <c r="F126" s="221"/>
      <c r="G126" s="221"/>
      <c r="H126" s="221"/>
      <c r="I126" s="221"/>
      <c r="J126" s="221"/>
    </row>
    <row r="127" spans="2:10" ht="15">
      <c r="B127" s="221"/>
      <c r="C127" s="221"/>
      <c r="D127" s="221"/>
      <c r="E127" s="221"/>
      <c r="F127" s="221"/>
      <c r="G127" s="221"/>
      <c r="H127" s="221"/>
      <c r="I127" s="221"/>
      <c r="J127" s="221"/>
    </row>
    <row r="128" spans="2:10" ht="15">
      <c r="B128" s="221"/>
      <c r="C128" s="221"/>
      <c r="D128" s="221"/>
      <c r="E128" s="221"/>
      <c r="F128" s="221"/>
      <c r="G128" s="221"/>
      <c r="H128" s="221"/>
      <c r="I128" s="221"/>
      <c r="J128" s="221"/>
    </row>
    <row r="129" spans="2:10" ht="15">
      <c r="B129" s="221"/>
      <c r="C129" s="221"/>
      <c r="D129" s="221"/>
      <c r="E129" s="221"/>
      <c r="F129" s="221"/>
      <c r="G129" s="221"/>
      <c r="H129" s="221"/>
      <c r="I129" s="221"/>
      <c r="J129" s="221"/>
    </row>
    <row r="130" spans="2:10" ht="15">
      <c r="B130" s="221"/>
      <c r="C130" s="221"/>
      <c r="D130" s="221"/>
      <c r="E130" s="221"/>
      <c r="F130" s="221"/>
      <c r="G130" s="221"/>
      <c r="H130" s="221"/>
      <c r="I130" s="221"/>
      <c r="J130" s="221"/>
    </row>
    <row r="131" spans="2:10" ht="15">
      <c r="B131" s="221"/>
      <c r="C131" s="221"/>
      <c r="D131" s="221"/>
      <c r="E131" s="221"/>
      <c r="F131" s="221"/>
      <c r="G131" s="221"/>
      <c r="H131" s="221"/>
      <c r="I131" s="221"/>
      <c r="J131" s="221"/>
    </row>
    <row r="132" spans="2:10" ht="15">
      <c r="B132" s="221"/>
      <c r="C132" s="221"/>
      <c r="D132" s="221"/>
      <c r="E132" s="221"/>
      <c r="F132" s="221"/>
      <c r="G132" s="221"/>
      <c r="H132" s="221"/>
      <c r="I132" s="221"/>
      <c r="J132" s="221"/>
    </row>
    <row r="133" spans="2:10" ht="15">
      <c r="B133" s="221"/>
      <c r="C133" s="221"/>
      <c r="D133" s="221"/>
      <c r="E133" s="221"/>
      <c r="F133" s="221"/>
      <c r="G133" s="221"/>
      <c r="H133" s="221"/>
      <c r="I133" s="221"/>
      <c r="J133" s="221"/>
    </row>
    <row r="134" spans="2:10" ht="15">
      <c r="B134" s="221"/>
      <c r="C134" s="221"/>
      <c r="D134" s="221"/>
      <c r="E134" s="221"/>
      <c r="F134" s="221"/>
      <c r="G134" s="221"/>
      <c r="H134" s="221"/>
      <c r="I134" s="221"/>
      <c r="J134" s="221"/>
    </row>
    <row r="135" spans="2:10" ht="15">
      <c r="B135" s="221"/>
      <c r="C135" s="221"/>
      <c r="D135" s="221"/>
      <c r="E135" s="221"/>
      <c r="F135" s="221"/>
      <c r="G135" s="221"/>
      <c r="H135" s="221"/>
      <c r="I135" s="221"/>
      <c r="J135" s="221"/>
    </row>
    <row r="136" spans="2:10" ht="15">
      <c r="B136" s="221"/>
      <c r="C136" s="221"/>
      <c r="D136" s="221"/>
      <c r="E136" s="221"/>
      <c r="F136" s="221"/>
      <c r="G136" s="221"/>
      <c r="H136" s="221"/>
      <c r="I136" s="221"/>
      <c r="J136" s="221"/>
    </row>
    <row r="137" spans="2:10" ht="15">
      <c r="B137" s="221"/>
      <c r="C137" s="221"/>
      <c r="D137" s="221"/>
      <c r="E137" s="221"/>
      <c r="F137" s="221"/>
      <c r="G137" s="221"/>
      <c r="H137" s="221"/>
      <c r="I137" s="221"/>
      <c r="J137" s="221"/>
    </row>
    <row r="138" spans="2:10" ht="15">
      <c r="B138" s="221"/>
      <c r="C138" s="221"/>
      <c r="D138" s="221"/>
      <c r="E138" s="221"/>
      <c r="F138" s="221"/>
      <c r="G138" s="221"/>
      <c r="H138" s="221"/>
      <c r="I138" s="221"/>
      <c r="J138" s="221"/>
    </row>
    <row r="139" spans="2:10" ht="15">
      <c r="B139" s="221"/>
      <c r="C139" s="221"/>
      <c r="D139" s="221"/>
      <c r="E139" s="221"/>
      <c r="F139" s="221"/>
      <c r="G139" s="221"/>
      <c r="H139" s="221"/>
      <c r="I139" s="221"/>
      <c r="J139" s="221"/>
    </row>
    <row r="140" spans="2:10" ht="15">
      <c r="B140" s="221"/>
      <c r="C140" s="221"/>
      <c r="D140" s="221"/>
      <c r="E140" s="221"/>
      <c r="F140" s="221"/>
      <c r="G140" s="221"/>
      <c r="H140" s="221"/>
      <c r="I140" s="221"/>
      <c r="J140" s="221"/>
    </row>
    <row r="141" spans="2:10" ht="15">
      <c r="B141" s="221"/>
      <c r="C141" s="221"/>
      <c r="D141" s="221"/>
      <c r="E141" s="221"/>
      <c r="F141" s="221"/>
      <c r="G141" s="221"/>
      <c r="H141" s="221"/>
      <c r="I141" s="221"/>
      <c r="J141" s="221"/>
    </row>
    <row r="142" spans="2:10" ht="15">
      <c r="B142" s="221"/>
      <c r="C142" s="221"/>
      <c r="D142" s="221"/>
      <c r="E142" s="221"/>
      <c r="F142" s="221"/>
      <c r="G142" s="221"/>
      <c r="H142" s="221"/>
      <c r="I142" s="221"/>
      <c r="J142" s="221"/>
    </row>
    <row r="143" spans="2:10" ht="15">
      <c r="B143" s="221"/>
      <c r="C143" s="221"/>
      <c r="D143" s="221"/>
      <c r="E143" s="221"/>
      <c r="F143" s="221"/>
      <c r="G143" s="221"/>
      <c r="H143" s="221"/>
      <c r="I143" s="221"/>
      <c r="J143" s="221"/>
    </row>
    <row r="144" spans="2:10" ht="15">
      <c r="B144" s="221"/>
      <c r="C144" s="221"/>
      <c r="D144" s="221"/>
      <c r="E144" s="221"/>
      <c r="F144" s="221"/>
      <c r="G144" s="221"/>
      <c r="H144" s="221"/>
      <c r="I144" s="221"/>
      <c r="J144" s="221"/>
    </row>
    <row r="145" spans="2:10" ht="15">
      <c r="B145" s="221"/>
      <c r="C145" s="221"/>
      <c r="D145" s="221"/>
      <c r="E145" s="221"/>
      <c r="F145" s="221"/>
      <c r="G145" s="221"/>
      <c r="H145" s="221"/>
      <c r="I145" s="221"/>
      <c r="J145" s="221"/>
    </row>
    <row r="146" spans="2:10" ht="15">
      <c r="B146" s="221"/>
      <c r="C146" s="221"/>
      <c r="D146" s="221"/>
      <c r="E146" s="221"/>
      <c r="F146" s="221"/>
      <c r="G146" s="221"/>
      <c r="H146" s="221"/>
      <c r="I146" s="221"/>
      <c r="J146" s="221"/>
    </row>
    <row r="147" spans="2:10" ht="15">
      <c r="B147" s="221"/>
      <c r="C147" s="221"/>
      <c r="D147" s="221"/>
      <c r="E147" s="221"/>
      <c r="F147" s="221"/>
      <c r="G147" s="221"/>
      <c r="H147" s="221"/>
      <c r="I147" s="221"/>
      <c r="J147" s="221"/>
    </row>
    <row r="148" spans="2:10" ht="15">
      <c r="B148" s="221"/>
      <c r="C148" s="221"/>
      <c r="D148" s="221"/>
      <c r="E148" s="221"/>
      <c r="F148" s="221"/>
      <c r="G148" s="221"/>
      <c r="H148" s="221"/>
      <c r="I148" s="221"/>
      <c r="J148" s="221"/>
    </row>
    <row r="149" spans="2:10" ht="15">
      <c r="B149" s="221"/>
      <c r="C149" s="221"/>
      <c r="D149" s="221"/>
      <c r="E149" s="221"/>
      <c r="F149" s="221"/>
      <c r="G149" s="221"/>
      <c r="H149" s="221"/>
      <c r="I149" s="221"/>
      <c r="J149" s="221"/>
    </row>
    <row r="150" spans="2:10" ht="15">
      <c r="B150" s="221"/>
      <c r="C150" s="221"/>
      <c r="D150" s="221"/>
      <c r="E150" s="221"/>
      <c r="F150" s="221"/>
      <c r="G150" s="221"/>
      <c r="H150" s="221"/>
      <c r="I150" s="221"/>
      <c r="J150" s="221"/>
    </row>
    <row r="151" spans="2:10" ht="15">
      <c r="B151" s="221"/>
      <c r="C151" s="221"/>
      <c r="D151" s="221"/>
      <c r="E151" s="221"/>
      <c r="F151" s="221"/>
      <c r="G151" s="221"/>
      <c r="H151" s="221"/>
      <c r="I151" s="221"/>
      <c r="J151" s="221"/>
    </row>
    <row r="152" spans="2:10" ht="15">
      <c r="B152" s="221"/>
      <c r="C152" s="221"/>
      <c r="D152" s="221"/>
      <c r="E152" s="221"/>
      <c r="F152" s="221"/>
      <c r="G152" s="221"/>
      <c r="H152" s="221"/>
      <c r="I152" s="221"/>
      <c r="J152" s="221"/>
    </row>
    <row r="153" spans="2:10" ht="15">
      <c r="B153" s="221"/>
      <c r="C153" s="221"/>
      <c r="D153" s="221"/>
      <c r="E153" s="221"/>
      <c r="F153" s="221"/>
      <c r="G153" s="221"/>
      <c r="H153" s="221"/>
      <c r="I153" s="221"/>
      <c r="J153" s="221"/>
    </row>
    <row r="154" spans="2:10" ht="15">
      <c r="B154" s="221"/>
      <c r="C154" s="221"/>
      <c r="D154" s="221"/>
      <c r="E154" s="221"/>
      <c r="F154" s="221"/>
      <c r="G154" s="221"/>
      <c r="H154" s="221"/>
      <c r="I154" s="221"/>
      <c r="J154" s="221"/>
    </row>
    <row r="155" spans="2:10" ht="15">
      <c r="B155" s="221"/>
      <c r="C155" s="221"/>
      <c r="D155" s="221"/>
      <c r="E155" s="221"/>
      <c r="F155" s="221"/>
      <c r="G155" s="221"/>
      <c r="H155" s="221"/>
      <c r="I155" s="221"/>
      <c r="J155" s="221"/>
    </row>
    <row r="156" spans="2:10" ht="15">
      <c r="B156" s="221"/>
      <c r="C156" s="221"/>
      <c r="D156" s="221"/>
      <c r="E156" s="221"/>
      <c r="F156" s="221"/>
      <c r="G156" s="221"/>
      <c r="H156" s="221"/>
      <c r="I156" s="221"/>
      <c r="J156" s="221"/>
    </row>
    <row r="157" spans="2:10" ht="15">
      <c r="B157" s="221"/>
      <c r="C157" s="221"/>
      <c r="D157" s="221"/>
      <c r="E157" s="221"/>
      <c r="F157" s="221"/>
      <c r="G157" s="221"/>
      <c r="H157" s="221"/>
      <c r="I157" s="221"/>
      <c r="J157" s="221"/>
    </row>
    <row r="158" spans="2:10" ht="15">
      <c r="B158" s="221"/>
      <c r="C158" s="221"/>
      <c r="D158" s="221"/>
      <c r="E158" s="221"/>
      <c r="F158" s="221"/>
      <c r="G158" s="221"/>
      <c r="H158" s="221"/>
      <c r="I158" s="221"/>
      <c r="J158" s="221"/>
    </row>
    <row r="159" spans="2:10" ht="15">
      <c r="B159" s="221"/>
      <c r="C159" s="221"/>
      <c r="D159" s="221"/>
      <c r="E159" s="221"/>
      <c r="F159" s="221"/>
      <c r="G159" s="221"/>
      <c r="H159" s="221"/>
      <c r="I159" s="221"/>
      <c r="J159" s="221"/>
    </row>
    <row r="160" spans="2:10" ht="15">
      <c r="B160" s="221"/>
      <c r="C160" s="221"/>
      <c r="D160" s="221"/>
      <c r="E160" s="221"/>
      <c r="F160" s="221"/>
      <c r="G160" s="221"/>
      <c r="H160" s="221"/>
      <c r="I160" s="221"/>
      <c r="J160" s="221"/>
    </row>
    <row r="161" spans="2:10" ht="15">
      <c r="B161" s="221"/>
      <c r="C161" s="221"/>
      <c r="D161" s="221"/>
      <c r="E161" s="221"/>
      <c r="F161" s="221"/>
      <c r="G161" s="221"/>
      <c r="H161" s="221"/>
      <c r="I161" s="221"/>
      <c r="J161" s="221"/>
    </row>
    <row r="162" spans="2:10" ht="15">
      <c r="B162" s="221"/>
      <c r="C162" s="221"/>
      <c r="D162" s="221"/>
      <c r="E162" s="221"/>
      <c r="F162" s="221"/>
      <c r="G162" s="221"/>
      <c r="H162" s="221"/>
      <c r="I162" s="221"/>
      <c r="J162" s="221"/>
    </row>
    <row r="163" spans="2:10" ht="15">
      <c r="B163" s="221"/>
      <c r="C163" s="221"/>
      <c r="D163" s="221"/>
      <c r="E163" s="221"/>
      <c r="F163" s="221"/>
      <c r="G163" s="221"/>
      <c r="H163" s="221"/>
      <c r="I163" s="221"/>
      <c r="J163" s="221"/>
    </row>
    <row r="164" spans="2:10" ht="15">
      <c r="B164" s="221"/>
      <c r="C164" s="221"/>
      <c r="D164" s="221"/>
      <c r="E164" s="221"/>
      <c r="F164" s="221"/>
      <c r="G164" s="221"/>
      <c r="H164" s="221"/>
      <c r="I164" s="221"/>
      <c r="J164" s="221"/>
    </row>
    <row r="165" spans="2:10" ht="15">
      <c r="B165" s="221"/>
      <c r="C165" s="221"/>
      <c r="D165" s="221"/>
      <c r="E165" s="221"/>
      <c r="F165" s="221"/>
      <c r="G165" s="221"/>
      <c r="H165" s="221"/>
      <c r="I165" s="221"/>
      <c r="J165" s="221"/>
    </row>
    <row r="166" spans="2:10" ht="15">
      <c r="B166" s="221"/>
      <c r="C166" s="221"/>
      <c r="D166" s="221"/>
      <c r="E166" s="221"/>
      <c r="F166" s="221"/>
      <c r="G166" s="221"/>
      <c r="H166" s="221"/>
      <c r="I166" s="221"/>
      <c r="J166" s="221"/>
    </row>
    <row r="167" spans="2:10" ht="15">
      <c r="B167" s="221"/>
      <c r="C167" s="221"/>
      <c r="D167" s="221"/>
      <c r="E167" s="221"/>
      <c r="F167" s="221"/>
      <c r="G167" s="221"/>
      <c r="H167" s="221"/>
      <c r="I167" s="221"/>
      <c r="J167" s="221"/>
    </row>
    <row r="168" spans="2:10" ht="15">
      <c r="B168" s="221"/>
      <c r="C168" s="221"/>
      <c r="D168" s="221"/>
      <c r="E168" s="221"/>
      <c r="F168" s="221"/>
      <c r="G168" s="221"/>
      <c r="H168" s="221"/>
      <c r="I168" s="221"/>
      <c r="J168" s="221"/>
    </row>
    <row r="169" spans="2:10" ht="15">
      <c r="B169" s="221"/>
      <c r="C169" s="221"/>
      <c r="D169" s="221"/>
      <c r="E169" s="221"/>
      <c r="F169" s="221"/>
      <c r="G169" s="221"/>
      <c r="H169" s="221"/>
      <c r="I169" s="221"/>
      <c r="J169" s="221"/>
    </row>
    <row r="170" spans="2:10" ht="15">
      <c r="B170" s="221"/>
      <c r="C170" s="221"/>
      <c r="D170" s="221"/>
      <c r="E170" s="221"/>
      <c r="F170" s="221"/>
      <c r="G170" s="221"/>
      <c r="H170" s="221"/>
      <c r="I170" s="221"/>
      <c r="J170" s="221"/>
    </row>
    <row r="171" spans="2:10" ht="15">
      <c r="B171" s="221"/>
      <c r="C171" s="221"/>
      <c r="D171" s="221"/>
      <c r="E171" s="221"/>
      <c r="F171" s="221"/>
      <c r="G171" s="221"/>
      <c r="H171" s="221"/>
      <c r="I171" s="221"/>
      <c r="J171" s="221"/>
    </row>
    <row r="172" spans="2:10" ht="15">
      <c r="B172" s="221"/>
      <c r="C172" s="221"/>
      <c r="D172" s="221"/>
      <c r="E172" s="221"/>
      <c r="F172" s="221"/>
      <c r="G172" s="221"/>
      <c r="H172" s="221"/>
      <c r="I172" s="221"/>
      <c r="J172" s="221"/>
    </row>
    <row r="173" spans="2:10" ht="15">
      <c r="B173" s="221"/>
      <c r="C173" s="221"/>
      <c r="D173" s="221"/>
      <c r="E173" s="221"/>
      <c r="F173" s="221"/>
      <c r="G173" s="221"/>
      <c r="H173" s="221"/>
      <c r="I173" s="221"/>
      <c r="J173" s="221"/>
    </row>
    <row r="174" spans="2:10" ht="15">
      <c r="B174" s="221"/>
      <c r="C174" s="221"/>
      <c r="D174" s="221"/>
      <c r="E174" s="221"/>
      <c r="F174" s="221"/>
      <c r="G174" s="221"/>
      <c r="H174" s="221"/>
      <c r="I174" s="221"/>
      <c r="J174" s="221"/>
    </row>
    <row r="175" spans="2:10" ht="15">
      <c r="B175" s="221"/>
      <c r="C175" s="221"/>
      <c r="D175" s="221"/>
      <c r="E175" s="221"/>
      <c r="F175" s="221"/>
      <c r="G175" s="221"/>
      <c r="H175" s="221"/>
      <c r="I175" s="221"/>
      <c r="J175" s="221"/>
    </row>
    <row r="176" spans="2:10" ht="15">
      <c r="B176" s="221"/>
      <c r="C176" s="221"/>
      <c r="D176" s="221"/>
      <c r="E176" s="221"/>
      <c r="F176" s="221"/>
      <c r="G176" s="221"/>
      <c r="H176" s="221"/>
      <c r="I176" s="221"/>
      <c r="J176" s="221"/>
    </row>
    <row r="177" spans="2:10" ht="15">
      <c r="B177" s="221"/>
      <c r="C177" s="221"/>
      <c r="D177" s="221"/>
      <c r="E177" s="221"/>
      <c r="F177" s="221"/>
      <c r="G177" s="221"/>
      <c r="H177" s="221"/>
      <c r="I177" s="221"/>
      <c r="J177" s="221"/>
    </row>
    <row r="178" spans="2:10" ht="15">
      <c r="B178" s="221"/>
      <c r="C178" s="221"/>
      <c r="D178" s="221"/>
      <c r="E178" s="221"/>
      <c r="F178" s="221"/>
      <c r="G178" s="221"/>
      <c r="H178" s="221"/>
      <c r="I178" s="221"/>
      <c r="J178" s="221"/>
    </row>
    <row r="179" spans="2:10" ht="15">
      <c r="B179" s="221"/>
      <c r="C179" s="221"/>
      <c r="D179" s="221"/>
      <c r="E179" s="221"/>
      <c r="F179" s="221"/>
      <c r="G179" s="221"/>
      <c r="H179" s="221"/>
      <c r="I179" s="221"/>
      <c r="J179" s="221"/>
    </row>
    <row r="180" spans="2:10" ht="15">
      <c r="B180" s="221"/>
      <c r="C180" s="221"/>
      <c r="D180" s="221"/>
      <c r="E180" s="221"/>
      <c r="F180" s="221"/>
      <c r="G180" s="221"/>
      <c r="H180" s="221"/>
      <c r="I180" s="221"/>
      <c r="J180" s="221"/>
    </row>
    <row r="181" spans="2:10" ht="15">
      <c r="B181" s="221"/>
      <c r="C181" s="221"/>
      <c r="D181" s="221"/>
      <c r="E181" s="221"/>
      <c r="F181" s="221"/>
      <c r="G181" s="221"/>
      <c r="H181" s="221"/>
      <c r="I181" s="221"/>
      <c r="J181" s="221"/>
    </row>
    <row r="182" spans="2:10" ht="15">
      <c r="B182" s="221"/>
      <c r="C182" s="221"/>
      <c r="D182" s="221"/>
      <c r="E182" s="221"/>
      <c r="F182" s="221"/>
      <c r="G182" s="221"/>
      <c r="H182" s="221"/>
      <c r="I182" s="221"/>
      <c r="J182" s="221"/>
    </row>
    <row r="183" spans="2:10" ht="15">
      <c r="B183" s="221"/>
      <c r="C183" s="221"/>
      <c r="D183" s="221"/>
      <c r="E183" s="221"/>
      <c r="F183" s="221"/>
      <c r="G183" s="221"/>
      <c r="H183" s="221"/>
      <c r="I183" s="221"/>
      <c r="J183" s="221"/>
    </row>
    <row r="184" spans="2:10" ht="15">
      <c r="B184" s="221"/>
      <c r="C184" s="221"/>
      <c r="D184" s="221"/>
      <c r="E184" s="221"/>
      <c r="F184" s="221"/>
      <c r="G184" s="221"/>
      <c r="H184" s="221"/>
      <c r="I184" s="221"/>
      <c r="J184" s="221"/>
    </row>
    <row r="185" spans="2:10" ht="15">
      <c r="B185" s="221"/>
      <c r="C185" s="221"/>
      <c r="D185" s="221"/>
      <c r="E185" s="221"/>
      <c r="F185" s="221"/>
      <c r="G185" s="221"/>
      <c r="H185" s="221"/>
      <c r="I185" s="221"/>
      <c r="J185" s="221"/>
    </row>
    <row r="186" spans="2:10" ht="15">
      <c r="B186" s="221"/>
      <c r="C186" s="221"/>
      <c r="D186" s="221"/>
      <c r="E186" s="221"/>
      <c r="F186" s="221"/>
      <c r="G186" s="221"/>
      <c r="H186" s="221"/>
      <c r="I186" s="221"/>
      <c r="J186" s="221"/>
    </row>
    <row r="187" spans="2:10" ht="15">
      <c r="B187" s="221"/>
      <c r="C187" s="221"/>
      <c r="D187" s="221"/>
      <c r="E187" s="221"/>
      <c r="F187" s="221"/>
      <c r="G187" s="221"/>
      <c r="H187" s="221"/>
      <c r="I187" s="221"/>
      <c r="J187" s="221"/>
    </row>
    <row r="188" spans="2:10" ht="15">
      <c r="B188" s="221"/>
      <c r="C188" s="221"/>
      <c r="D188" s="221"/>
      <c r="E188" s="221"/>
      <c r="F188" s="221"/>
      <c r="G188" s="221"/>
      <c r="H188" s="221"/>
      <c r="I188" s="221"/>
      <c r="J188" s="221"/>
    </row>
    <row r="189" spans="2:10" ht="15">
      <c r="B189" s="221"/>
      <c r="C189" s="221"/>
      <c r="D189" s="221"/>
      <c r="E189" s="221"/>
      <c r="F189" s="221"/>
      <c r="G189" s="221"/>
      <c r="H189" s="221"/>
      <c r="I189" s="221"/>
      <c r="J189" s="221"/>
    </row>
    <row r="190" spans="2:10" ht="15">
      <c r="B190" s="221"/>
      <c r="C190" s="221"/>
      <c r="D190" s="221"/>
      <c r="E190" s="221"/>
      <c r="F190" s="221"/>
      <c r="G190" s="221"/>
      <c r="H190" s="221"/>
      <c r="I190" s="221"/>
      <c r="J190" s="221"/>
    </row>
    <row r="191" spans="2:10" ht="15">
      <c r="B191" s="221"/>
      <c r="C191" s="221"/>
      <c r="D191" s="221"/>
      <c r="E191" s="221"/>
      <c r="F191" s="221"/>
      <c r="G191" s="221"/>
      <c r="H191" s="221"/>
      <c r="I191" s="221"/>
      <c r="J191" s="221"/>
    </row>
    <row r="192" spans="2:10" ht="15">
      <c r="B192" s="221"/>
      <c r="C192" s="221"/>
      <c r="D192" s="221"/>
      <c r="E192" s="221"/>
      <c r="F192" s="221"/>
      <c r="G192" s="221"/>
      <c r="H192" s="221"/>
      <c r="I192" s="221"/>
      <c r="J192" s="221"/>
    </row>
    <row r="193" spans="2:10" ht="15">
      <c r="B193" s="221"/>
      <c r="C193" s="221"/>
      <c r="D193" s="221"/>
      <c r="E193" s="221"/>
      <c r="F193" s="221"/>
      <c r="G193" s="221"/>
      <c r="H193" s="221"/>
      <c r="I193" s="221"/>
      <c r="J193" s="221"/>
    </row>
    <row r="194" spans="2:10" ht="15">
      <c r="B194" s="221"/>
      <c r="C194" s="221"/>
      <c r="D194" s="221"/>
      <c r="E194" s="221"/>
      <c r="F194" s="221"/>
      <c r="G194" s="221"/>
      <c r="H194" s="221"/>
      <c r="I194" s="221"/>
      <c r="J194" s="221"/>
    </row>
    <row r="195" spans="2:10" ht="15">
      <c r="B195" s="221"/>
      <c r="C195" s="221"/>
      <c r="D195" s="221"/>
      <c r="E195" s="221"/>
      <c r="F195" s="221"/>
      <c r="G195" s="221"/>
      <c r="H195" s="221"/>
      <c r="I195" s="221"/>
      <c r="J195" s="221"/>
    </row>
    <row r="196" spans="2:10" ht="15">
      <c r="B196" s="221"/>
      <c r="C196" s="221"/>
      <c r="D196" s="221"/>
      <c r="E196" s="221"/>
      <c r="F196" s="221"/>
      <c r="G196" s="221"/>
      <c r="H196" s="221"/>
      <c r="I196" s="221"/>
      <c r="J196" s="221"/>
    </row>
    <row r="197" spans="2:10" ht="15">
      <c r="B197" s="221"/>
      <c r="C197" s="221"/>
      <c r="D197" s="221"/>
      <c r="E197" s="221"/>
      <c r="F197" s="221"/>
      <c r="G197" s="221"/>
      <c r="H197" s="221"/>
      <c r="I197" s="221"/>
      <c r="J197" s="221"/>
    </row>
    <row r="198" spans="2:10" ht="15">
      <c r="B198" s="221"/>
      <c r="C198" s="221"/>
      <c r="D198" s="221"/>
      <c r="E198" s="221"/>
      <c r="F198" s="221"/>
      <c r="G198" s="221"/>
      <c r="H198" s="221"/>
      <c r="I198" s="221"/>
      <c r="J198" s="221"/>
    </row>
    <row r="199" spans="2:10" ht="15">
      <c r="B199" s="221"/>
      <c r="C199" s="221"/>
      <c r="D199" s="221"/>
      <c r="E199" s="221"/>
      <c r="F199" s="221"/>
      <c r="G199" s="221"/>
      <c r="H199" s="221"/>
      <c r="I199" s="221"/>
      <c r="J199" s="221"/>
    </row>
    <row r="200" spans="2:10" ht="15">
      <c r="B200" s="221"/>
      <c r="C200" s="221"/>
      <c r="D200" s="221"/>
      <c r="E200" s="221"/>
      <c r="F200" s="221"/>
      <c r="G200" s="221"/>
      <c r="H200" s="221"/>
      <c r="I200" s="221"/>
      <c r="J200" s="221"/>
    </row>
    <row r="201" spans="2:10" ht="15">
      <c r="B201" s="221"/>
      <c r="C201" s="221"/>
      <c r="D201" s="221"/>
      <c r="E201" s="221"/>
      <c r="F201" s="221"/>
      <c r="G201" s="221"/>
      <c r="H201" s="221"/>
      <c r="I201" s="221"/>
      <c r="J201" s="221"/>
    </row>
    <row r="202" spans="2:10" ht="15">
      <c r="B202" s="221"/>
      <c r="C202" s="221"/>
      <c r="D202" s="221"/>
      <c r="E202" s="221"/>
      <c r="F202" s="221"/>
      <c r="G202" s="221"/>
      <c r="H202" s="221"/>
      <c r="I202" s="221"/>
      <c r="J202" s="221"/>
    </row>
    <row r="203" spans="2:10" ht="15">
      <c r="B203" s="221"/>
      <c r="C203" s="221"/>
      <c r="D203" s="221"/>
      <c r="E203" s="221"/>
      <c r="F203" s="221"/>
      <c r="G203" s="221"/>
      <c r="H203" s="221"/>
      <c r="I203" s="221"/>
      <c r="J203" s="221"/>
    </row>
    <row r="204" spans="2:10" ht="15">
      <c r="B204" s="221"/>
      <c r="C204" s="221"/>
      <c r="D204" s="221"/>
      <c r="E204" s="221"/>
      <c r="F204" s="221"/>
      <c r="G204" s="221"/>
      <c r="H204" s="221"/>
      <c r="I204" s="221"/>
      <c r="J204" s="221"/>
    </row>
    <row r="205" spans="2:10" ht="15">
      <c r="B205" s="221"/>
      <c r="C205" s="221"/>
      <c r="D205" s="221"/>
      <c r="E205" s="221"/>
      <c r="F205" s="221"/>
      <c r="G205" s="221"/>
      <c r="H205" s="221"/>
      <c r="I205" s="221"/>
      <c r="J205" s="221"/>
    </row>
    <row r="206" spans="2:10" ht="15">
      <c r="B206" s="221"/>
      <c r="C206" s="221"/>
      <c r="D206" s="221"/>
      <c r="E206" s="221"/>
      <c r="F206" s="221"/>
      <c r="G206" s="221"/>
      <c r="H206" s="221"/>
      <c r="I206" s="221"/>
      <c r="J206" s="221"/>
    </row>
    <row r="207" spans="2:10" ht="15">
      <c r="B207" s="221"/>
      <c r="C207" s="221"/>
      <c r="D207" s="221"/>
      <c r="E207" s="221"/>
      <c r="F207" s="221"/>
      <c r="G207" s="221"/>
      <c r="H207" s="221"/>
      <c r="I207" s="221"/>
      <c r="J207" s="221"/>
    </row>
    <row r="208" spans="2:10" ht="15">
      <c r="B208" s="221"/>
      <c r="C208" s="221"/>
      <c r="D208" s="221"/>
      <c r="E208" s="221"/>
      <c r="F208" s="221"/>
      <c r="G208" s="221"/>
      <c r="H208" s="221"/>
      <c r="I208" s="221"/>
      <c r="J208" s="221"/>
    </row>
    <row r="209" spans="2:10" ht="15">
      <c r="B209" s="221"/>
      <c r="C209" s="221"/>
      <c r="D209" s="221"/>
      <c r="E209" s="221"/>
      <c r="F209" s="221"/>
      <c r="G209" s="221"/>
      <c r="H209" s="221"/>
      <c r="I209" s="221"/>
      <c r="J209" s="221"/>
    </row>
    <row r="210" spans="2:10" ht="15">
      <c r="B210" s="221"/>
      <c r="C210" s="221"/>
      <c r="D210" s="221"/>
      <c r="E210" s="221"/>
      <c r="F210" s="221"/>
      <c r="G210" s="221"/>
      <c r="H210" s="221"/>
      <c r="I210" s="221"/>
      <c r="J210" s="221"/>
    </row>
    <row r="211" spans="2:10" ht="15">
      <c r="B211" s="221"/>
      <c r="C211" s="221"/>
      <c r="D211" s="221"/>
      <c r="E211" s="221"/>
      <c r="F211" s="221"/>
      <c r="G211" s="221"/>
      <c r="H211" s="221"/>
      <c r="I211" s="221"/>
      <c r="J211" s="221"/>
    </row>
    <row r="212" spans="2:10" ht="15">
      <c r="B212" s="221"/>
      <c r="C212" s="221"/>
      <c r="D212" s="221"/>
      <c r="E212" s="221"/>
      <c r="F212" s="221"/>
      <c r="G212" s="221"/>
      <c r="H212" s="221"/>
      <c r="I212" s="221"/>
      <c r="J212" s="221"/>
    </row>
    <row r="213" spans="2:10" ht="15">
      <c r="B213" s="221"/>
      <c r="C213" s="221"/>
      <c r="D213" s="221"/>
      <c r="E213" s="221"/>
      <c r="F213" s="221"/>
      <c r="G213" s="221"/>
      <c r="H213" s="221"/>
      <c r="I213" s="221"/>
      <c r="J213" s="221"/>
    </row>
    <row r="214" spans="2:10" ht="15">
      <c r="B214" s="221"/>
      <c r="C214" s="221"/>
      <c r="D214" s="221"/>
      <c r="E214" s="221"/>
      <c r="F214" s="221"/>
      <c r="G214" s="221"/>
      <c r="H214" s="221"/>
      <c r="I214" s="221"/>
      <c r="J214" s="221"/>
    </row>
    <row r="215" spans="2:10" ht="15">
      <c r="B215" s="221"/>
      <c r="C215" s="221"/>
      <c r="D215" s="221"/>
      <c r="E215" s="221"/>
      <c r="F215" s="221"/>
      <c r="G215" s="221"/>
      <c r="H215" s="221"/>
      <c r="I215" s="221"/>
      <c r="J215" s="221"/>
    </row>
    <row r="216" spans="2:10" ht="15">
      <c r="B216" s="221"/>
      <c r="C216" s="221"/>
      <c r="D216" s="221"/>
      <c r="E216" s="221"/>
      <c r="F216" s="221"/>
      <c r="G216" s="221"/>
      <c r="H216" s="221"/>
      <c r="I216" s="221"/>
      <c r="J216" s="221"/>
    </row>
    <row r="217" spans="2:10" ht="15">
      <c r="B217" s="221"/>
      <c r="C217" s="221"/>
      <c r="D217" s="221"/>
      <c r="E217" s="221"/>
      <c r="F217" s="221"/>
      <c r="G217" s="221"/>
      <c r="H217" s="221"/>
      <c r="I217" s="221"/>
      <c r="J217" s="221"/>
    </row>
    <row r="218" spans="2:10" ht="15">
      <c r="B218" s="221"/>
      <c r="C218" s="221"/>
      <c r="D218" s="221"/>
      <c r="E218" s="221"/>
      <c r="F218" s="221"/>
      <c r="G218" s="221"/>
      <c r="H218" s="221"/>
      <c r="I218" s="221"/>
      <c r="J218" s="221"/>
    </row>
    <row r="219" spans="2:10" ht="15">
      <c r="B219" s="221"/>
      <c r="C219" s="221"/>
      <c r="D219" s="221"/>
      <c r="E219" s="221"/>
      <c r="F219" s="221"/>
      <c r="G219" s="221"/>
      <c r="H219" s="221"/>
      <c r="I219" s="221"/>
      <c r="J219" s="221"/>
    </row>
    <row r="220" spans="2:10" ht="15">
      <c r="B220" s="221"/>
      <c r="C220" s="221"/>
      <c r="D220" s="221"/>
      <c r="E220" s="221"/>
      <c r="F220" s="221"/>
      <c r="G220" s="221"/>
      <c r="H220" s="221"/>
      <c r="I220" s="221"/>
      <c r="J220" s="221"/>
    </row>
    <row r="221" spans="2:10" ht="15">
      <c r="B221" s="221"/>
      <c r="C221" s="221"/>
      <c r="D221" s="221"/>
      <c r="E221" s="221"/>
      <c r="F221" s="221"/>
      <c r="G221" s="221"/>
      <c r="H221" s="221"/>
      <c r="I221" s="221"/>
      <c r="J221" s="221"/>
    </row>
    <row r="222" spans="2:10" ht="15">
      <c r="B222" s="221"/>
      <c r="C222" s="221"/>
      <c r="D222" s="221"/>
      <c r="E222" s="221"/>
      <c r="F222" s="221"/>
      <c r="G222" s="221"/>
      <c r="H222" s="221"/>
      <c r="I222" s="221"/>
      <c r="J222" s="221"/>
    </row>
    <row r="223" spans="2:10" ht="15">
      <c r="B223" s="221"/>
      <c r="C223" s="221"/>
      <c r="D223" s="221"/>
      <c r="E223" s="221"/>
      <c r="F223" s="221"/>
      <c r="G223" s="221"/>
      <c r="H223" s="221"/>
      <c r="I223" s="221"/>
      <c r="J223" s="221"/>
    </row>
    <row r="224" spans="2:10" ht="15">
      <c r="B224" s="221"/>
      <c r="C224" s="221"/>
      <c r="D224" s="221"/>
      <c r="E224" s="221"/>
      <c r="F224" s="221"/>
      <c r="G224" s="221"/>
      <c r="H224" s="221"/>
      <c r="I224" s="221"/>
      <c r="J224" s="221"/>
    </row>
    <row r="225" spans="2:10" ht="15">
      <c r="B225" s="221"/>
      <c r="C225" s="221"/>
      <c r="D225" s="221"/>
      <c r="E225" s="221"/>
      <c r="F225" s="221"/>
      <c r="G225" s="221"/>
      <c r="H225" s="221"/>
      <c r="I225" s="221"/>
      <c r="J225" s="221"/>
    </row>
    <row r="226" spans="2:10" ht="15">
      <c r="B226" s="221"/>
      <c r="C226" s="221"/>
      <c r="D226" s="221"/>
      <c r="E226" s="221"/>
      <c r="F226" s="221"/>
      <c r="G226" s="221"/>
      <c r="H226" s="221"/>
      <c r="I226" s="221"/>
      <c r="J226" s="221"/>
    </row>
    <row r="227" spans="2:10" ht="15">
      <c r="B227" s="221"/>
      <c r="C227" s="221"/>
      <c r="D227" s="221"/>
      <c r="E227" s="221"/>
      <c r="F227" s="221"/>
      <c r="G227" s="221"/>
      <c r="H227" s="221"/>
      <c r="I227" s="221"/>
      <c r="J227" s="221"/>
    </row>
    <row r="228" spans="2:10" ht="15">
      <c r="B228" s="221"/>
      <c r="C228" s="221"/>
      <c r="D228" s="221"/>
      <c r="E228" s="221"/>
      <c r="F228" s="221"/>
      <c r="G228" s="221"/>
      <c r="H228" s="221"/>
      <c r="I228" s="221"/>
      <c r="J228" s="221"/>
    </row>
    <row r="229" spans="2:10" ht="15">
      <c r="B229" s="221"/>
      <c r="C229" s="221"/>
      <c r="D229" s="221"/>
      <c r="E229" s="221"/>
      <c r="F229" s="221"/>
      <c r="G229" s="221"/>
      <c r="H229" s="221"/>
      <c r="I229" s="221"/>
      <c r="J229" s="221"/>
    </row>
    <row r="230" spans="2:10" ht="15">
      <c r="B230" s="221"/>
      <c r="C230" s="221"/>
      <c r="D230" s="221"/>
      <c r="E230" s="221"/>
      <c r="F230" s="221"/>
      <c r="G230" s="221"/>
      <c r="H230" s="221"/>
      <c r="I230" s="221"/>
      <c r="J230" s="221"/>
    </row>
    <row r="231" spans="2:10" ht="15">
      <c r="B231" s="221"/>
      <c r="C231" s="221"/>
      <c r="D231" s="221"/>
      <c r="E231" s="221"/>
      <c r="F231" s="221"/>
      <c r="G231" s="221"/>
      <c r="H231" s="221"/>
      <c r="I231" s="221"/>
      <c r="J231" s="221"/>
    </row>
    <row r="232" spans="2:10" ht="15">
      <c r="B232" s="221"/>
      <c r="C232" s="221"/>
      <c r="D232" s="221"/>
      <c r="E232" s="221"/>
      <c r="F232" s="221"/>
      <c r="G232" s="221"/>
      <c r="H232" s="221"/>
      <c r="I232" s="221"/>
      <c r="J232" s="221"/>
    </row>
    <row r="233" spans="2:10" ht="15">
      <c r="B233" s="221"/>
      <c r="C233" s="221"/>
      <c r="D233" s="221"/>
      <c r="E233" s="221"/>
      <c r="F233" s="221"/>
      <c r="G233" s="221"/>
      <c r="H233" s="221"/>
      <c r="I233" s="221"/>
      <c r="J233" s="221"/>
    </row>
    <row r="234" spans="2:10" ht="15">
      <c r="B234" s="221"/>
      <c r="C234" s="221"/>
      <c r="D234" s="221"/>
      <c r="E234" s="221"/>
      <c r="F234" s="221"/>
      <c r="G234" s="221"/>
      <c r="H234" s="221"/>
      <c r="I234" s="221"/>
      <c r="J234" s="221"/>
    </row>
    <row r="235" spans="2:10" ht="15">
      <c r="B235" s="221"/>
      <c r="C235" s="221"/>
      <c r="D235" s="221"/>
      <c r="E235" s="221"/>
      <c r="F235" s="221"/>
      <c r="G235" s="221"/>
      <c r="H235" s="221"/>
      <c r="I235" s="221"/>
      <c r="J235" s="221"/>
    </row>
    <row r="236" spans="2:10" ht="15">
      <c r="B236" s="221"/>
      <c r="C236" s="221"/>
      <c r="D236" s="221"/>
      <c r="E236" s="221"/>
      <c r="F236" s="221"/>
      <c r="G236" s="221"/>
      <c r="H236" s="221"/>
      <c r="I236" s="221"/>
      <c r="J236" s="221"/>
    </row>
    <row r="237" spans="2:10" ht="15">
      <c r="B237" s="221"/>
      <c r="C237" s="221"/>
      <c r="D237" s="221"/>
      <c r="E237" s="221"/>
      <c r="F237" s="221"/>
      <c r="G237" s="221"/>
      <c r="H237" s="221"/>
      <c r="I237" s="221"/>
      <c r="J237" s="221"/>
    </row>
    <row r="238" spans="2:10" ht="15">
      <c r="B238" s="221"/>
      <c r="C238" s="221"/>
      <c r="D238" s="221"/>
      <c r="E238" s="221"/>
      <c r="F238" s="221"/>
      <c r="G238" s="221"/>
      <c r="H238" s="221"/>
      <c r="I238" s="221"/>
      <c r="J238" s="221"/>
    </row>
    <row r="239" spans="2:10" ht="15">
      <c r="B239" s="221"/>
      <c r="C239" s="221"/>
      <c r="D239" s="221"/>
      <c r="E239" s="221"/>
      <c r="F239" s="221"/>
      <c r="G239" s="221"/>
      <c r="H239" s="221"/>
      <c r="I239" s="221"/>
      <c r="J239" s="221"/>
    </row>
    <row r="240" spans="2:10" ht="15">
      <c r="B240" s="221"/>
      <c r="C240" s="221"/>
      <c r="D240" s="221"/>
      <c r="E240" s="221"/>
      <c r="F240" s="221"/>
      <c r="G240" s="221"/>
      <c r="H240" s="221"/>
      <c r="I240" s="221"/>
      <c r="J240" s="221"/>
    </row>
    <row r="241" spans="2:10" ht="15">
      <c r="B241" s="221"/>
      <c r="C241" s="221"/>
      <c r="D241" s="221"/>
      <c r="E241" s="221"/>
      <c r="F241" s="221"/>
      <c r="G241" s="221"/>
      <c r="H241" s="221"/>
      <c r="I241" s="221"/>
      <c r="J241" s="221"/>
    </row>
    <row r="242" spans="2:10" ht="15">
      <c r="B242" s="221"/>
      <c r="C242" s="221"/>
      <c r="D242" s="221"/>
      <c r="E242" s="221"/>
      <c r="F242" s="221"/>
      <c r="G242" s="221"/>
      <c r="H242" s="221"/>
      <c r="I242" s="221"/>
      <c r="J242" s="221"/>
    </row>
    <row r="243" spans="2:10" ht="15">
      <c r="B243" s="221"/>
      <c r="C243" s="221"/>
      <c r="D243" s="221"/>
      <c r="E243" s="221"/>
      <c r="F243" s="221"/>
      <c r="G243" s="221"/>
      <c r="H243" s="221"/>
      <c r="I243" s="221"/>
      <c r="J243" s="221"/>
    </row>
    <row r="244" spans="2:10" ht="15">
      <c r="B244" s="221"/>
      <c r="C244" s="221"/>
      <c r="D244" s="221"/>
      <c r="E244" s="221"/>
      <c r="F244" s="221"/>
      <c r="G244" s="221"/>
      <c r="H244" s="221"/>
      <c r="I244" s="221"/>
      <c r="J244" s="221"/>
    </row>
    <row r="245" spans="2:10" ht="15">
      <c r="B245" s="221"/>
      <c r="C245" s="221"/>
      <c r="D245" s="221"/>
      <c r="E245" s="221"/>
      <c r="F245" s="221"/>
      <c r="G245" s="221"/>
      <c r="H245" s="221"/>
      <c r="I245" s="221"/>
      <c r="J245" s="221"/>
    </row>
    <row r="246" spans="2:10" ht="15">
      <c r="B246" s="221"/>
      <c r="C246" s="221"/>
      <c r="D246" s="221"/>
      <c r="E246" s="221"/>
      <c r="F246" s="221"/>
      <c r="G246" s="221"/>
      <c r="H246" s="221"/>
      <c r="I246" s="221"/>
      <c r="J246" s="221"/>
    </row>
    <row r="247" spans="2:10" ht="15">
      <c r="B247" s="221"/>
      <c r="C247" s="221"/>
      <c r="D247" s="221"/>
      <c r="E247" s="221"/>
      <c r="F247" s="221"/>
      <c r="G247" s="221"/>
      <c r="H247" s="221"/>
      <c r="I247" s="221"/>
      <c r="J247" s="221"/>
    </row>
    <row r="248" spans="2:10" ht="15">
      <c r="B248" s="221"/>
      <c r="C248" s="221"/>
      <c r="D248" s="221"/>
      <c r="E248" s="221"/>
      <c r="F248" s="221"/>
      <c r="G248" s="221"/>
      <c r="H248" s="221"/>
      <c r="I248" s="221"/>
      <c r="J248" s="221"/>
    </row>
    <row r="249" spans="2:10" ht="15">
      <c r="B249" s="221"/>
      <c r="C249" s="221"/>
      <c r="D249" s="221"/>
      <c r="E249" s="221"/>
      <c r="F249" s="221"/>
      <c r="G249" s="221"/>
      <c r="H249" s="221"/>
      <c r="I249" s="221"/>
      <c r="J249" s="221"/>
    </row>
    <row r="250" spans="2:10" ht="15">
      <c r="B250" s="221"/>
      <c r="C250" s="221"/>
      <c r="D250" s="221"/>
      <c r="E250" s="221"/>
      <c r="F250" s="221"/>
      <c r="G250" s="221"/>
      <c r="H250" s="221"/>
      <c r="I250" s="221"/>
      <c r="J250" s="221"/>
    </row>
    <row r="251" spans="2:10" ht="15">
      <c r="B251" s="221"/>
      <c r="C251" s="221"/>
      <c r="D251" s="221"/>
      <c r="E251" s="221"/>
      <c r="F251" s="221"/>
      <c r="G251" s="221"/>
      <c r="H251" s="221"/>
      <c r="I251" s="221"/>
      <c r="J251" s="221"/>
    </row>
    <row r="252" spans="2:10" ht="15">
      <c r="B252" s="221"/>
      <c r="C252" s="221"/>
      <c r="D252" s="221"/>
      <c r="E252" s="221"/>
      <c r="F252" s="221"/>
      <c r="G252" s="221"/>
      <c r="H252" s="221"/>
      <c r="I252" s="221"/>
      <c r="J252" s="221"/>
    </row>
    <row r="253" spans="2:10" ht="15">
      <c r="B253" s="221"/>
      <c r="C253" s="221"/>
      <c r="D253" s="221"/>
      <c r="E253" s="221"/>
      <c r="F253" s="221"/>
      <c r="G253" s="221"/>
      <c r="H253" s="221"/>
      <c r="I253" s="221"/>
      <c r="J253" s="221"/>
    </row>
    <row r="254" spans="2:10" ht="15">
      <c r="B254" s="221"/>
      <c r="C254" s="221"/>
      <c r="D254" s="221"/>
      <c r="E254" s="221"/>
      <c r="F254" s="221"/>
      <c r="G254" s="221"/>
      <c r="H254" s="221"/>
      <c r="I254" s="221"/>
      <c r="J254" s="221"/>
    </row>
    <row r="255" spans="2:10" ht="15">
      <c r="B255" s="221"/>
      <c r="C255" s="221"/>
      <c r="D255" s="221"/>
      <c r="E255" s="221"/>
      <c r="F255" s="221"/>
      <c r="G255" s="221"/>
      <c r="H255" s="221"/>
      <c r="I255" s="221"/>
      <c r="J255" s="221"/>
    </row>
    <row r="256" spans="2:10" ht="15">
      <c r="B256" s="221"/>
      <c r="C256" s="221"/>
      <c r="D256" s="221"/>
      <c r="E256" s="221"/>
      <c r="F256" s="221"/>
      <c r="G256" s="221"/>
      <c r="H256" s="221"/>
      <c r="I256" s="221"/>
      <c r="J256" s="221"/>
    </row>
    <row r="257" spans="2:10" ht="15">
      <c r="B257" s="221"/>
      <c r="C257" s="221"/>
      <c r="D257" s="221"/>
      <c r="E257" s="221"/>
      <c r="F257" s="221"/>
      <c r="G257" s="221"/>
      <c r="H257" s="221"/>
      <c r="I257" s="221"/>
      <c r="J257" s="221"/>
    </row>
    <row r="258" spans="2:10" ht="15">
      <c r="B258" s="221"/>
      <c r="C258" s="221"/>
      <c r="D258" s="221"/>
      <c r="E258" s="221"/>
      <c r="F258" s="221"/>
      <c r="G258" s="221"/>
      <c r="H258" s="221"/>
      <c r="I258" s="221"/>
      <c r="J258" s="221"/>
    </row>
    <row r="259" spans="2:10" ht="15">
      <c r="B259" s="221"/>
      <c r="C259" s="221"/>
      <c r="D259" s="221"/>
      <c r="E259" s="221"/>
      <c r="F259" s="221"/>
      <c r="G259" s="221"/>
      <c r="H259" s="221"/>
      <c r="I259" s="221"/>
      <c r="J259" s="221"/>
    </row>
    <row r="260" spans="2:10" ht="15">
      <c r="B260" s="221"/>
      <c r="C260" s="221"/>
      <c r="D260" s="221"/>
      <c r="E260" s="221"/>
      <c r="F260" s="221"/>
      <c r="G260" s="221"/>
      <c r="H260" s="221"/>
      <c r="I260" s="221"/>
      <c r="J260" s="221"/>
    </row>
    <row r="261" spans="2:10" ht="15">
      <c r="B261" s="221"/>
      <c r="C261" s="221"/>
      <c r="D261" s="221"/>
      <c r="E261" s="221"/>
      <c r="F261" s="221"/>
      <c r="G261" s="221"/>
      <c r="H261" s="221"/>
      <c r="I261" s="221"/>
      <c r="J261" s="221"/>
    </row>
    <row r="262" spans="2:10" ht="15">
      <c r="B262" s="221"/>
      <c r="C262" s="221"/>
      <c r="D262" s="221"/>
      <c r="E262" s="221"/>
      <c r="F262" s="221"/>
      <c r="G262" s="221"/>
      <c r="H262" s="221"/>
      <c r="I262" s="221"/>
      <c r="J262" s="221"/>
    </row>
    <row r="263" spans="2:10" ht="15">
      <c r="B263" s="221"/>
      <c r="C263" s="221"/>
      <c r="D263" s="221"/>
      <c r="E263" s="221"/>
      <c r="F263" s="221"/>
      <c r="G263" s="221"/>
      <c r="H263" s="221"/>
      <c r="I263" s="221"/>
      <c r="J263" s="221"/>
    </row>
    <row r="264" spans="2:10" ht="15">
      <c r="B264" s="221"/>
      <c r="C264" s="221"/>
      <c r="D264" s="221"/>
      <c r="E264" s="221"/>
      <c r="F264" s="221"/>
      <c r="G264" s="221"/>
      <c r="H264" s="221"/>
      <c r="I264" s="221"/>
      <c r="J264" s="221"/>
    </row>
    <row r="265" spans="2:10" ht="15">
      <c r="B265" s="221"/>
      <c r="C265" s="221"/>
      <c r="D265" s="221"/>
      <c r="E265" s="221"/>
      <c r="F265" s="221"/>
      <c r="G265" s="221"/>
      <c r="H265" s="221"/>
      <c r="I265" s="221"/>
      <c r="J265" s="221"/>
    </row>
    <row r="266" spans="2:10" ht="15">
      <c r="B266" s="221"/>
      <c r="C266" s="221"/>
      <c r="D266" s="221"/>
      <c r="E266" s="221"/>
      <c r="F266" s="221"/>
      <c r="G266" s="221"/>
      <c r="H266" s="221"/>
      <c r="I266" s="221"/>
      <c r="J266" s="221"/>
    </row>
    <row r="267" spans="2:10" ht="15">
      <c r="B267" s="221"/>
      <c r="C267" s="221"/>
      <c r="D267" s="221"/>
      <c r="E267" s="221"/>
      <c r="F267" s="221"/>
      <c r="G267" s="221"/>
      <c r="H267" s="221"/>
      <c r="I267" s="221"/>
      <c r="J267" s="221"/>
    </row>
    <row r="268" spans="2:10" ht="15">
      <c r="B268" s="221"/>
      <c r="C268" s="221"/>
      <c r="D268" s="221"/>
      <c r="E268" s="221"/>
      <c r="F268" s="221"/>
      <c r="G268" s="221"/>
      <c r="H268" s="221"/>
      <c r="I268" s="221"/>
      <c r="J268" s="221"/>
    </row>
    <row r="269" spans="2:10" ht="15">
      <c r="B269" s="221"/>
      <c r="C269" s="221"/>
      <c r="D269" s="221"/>
      <c r="E269" s="221"/>
      <c r="F269" s="221"/>
      <c r="G269" s="221"/>
      <c r="H269" s="221"/>
      <c r="I269" s="221"/>
      <c r="J269" s="221"/>
    </row>
    <row r="270" spans="2:10" ht="15">
      <c r="B270" s="221"/>
      <c r="C270" s="221"/>
      <c r="D270" s="221"/>
      <c r="E270" s="221"/>
      <c r="F270" s="221"/>
      <c r="G270" s="221"/>
      <c r="H270" s="221"/>
      <c r="I270" s="221"/>
      <c r="J270" s="221"/>
    </row>
    <row r="271" spans="2:10" ht="15">
      <c r="B271" s="221"/>
      <c r="C271" s="221"/>
      <c r="D271" s="221"/>
      <c r="E271" s="221"/>
      <c r="F271" s="221"/>
      <c r="G271" s="221"/>
      <c r="H271" s="221"/>
      <c r="I271" s="221"/>
      <c r="J271" s="221"/>
    </row>
    <row r="272" spans="2:10" ht="15">
      <c r="B272" s="221"/>
      <c r="C272" s="221"/>
      <c r="D272" s="221"/>
      <c r="E272" s="221"/>
      <c r="F272" s="221"/>
      <c r="G272" s="221"/>
      <c r="H272" s="221"/>
      <c r="I272" s="221"/>
      <c r="J272" s="221"/>
    </row>
    <row r="273" spans="2:10" ht="15">
      <c r="B273" s="221"/>
      <c r="C273" s="221"/>
      <c r="D273" s="221"/>
      <c r="E273" s="221"/>
      <c r="F273" s="221"/>
      <c r="G273" s="221"/>
      <c r="H273" s="221"/>
      <c r="I273" s="221"/>
      <c r="J273" s="221"/>
    </row>
    <row r="274" spans="2:10" ht="15">
      <c r="B274" s="221"/>
      <c r="C274" s="221"/>
      <c r="D274" s="221"/>
      <c r="E274" s="221"/>
      <c r="F274" s="221"/>
      <c r="G274" s="221"/>
      <c r="H274" s="221"/>
      <c r="I274" s="221"/>
      <c r="J274" s="221"/>
    </row>
    <row r="275" spans="2:10" ht="15">
      <c r="B275" s="221"/>
      <c r="C275" s="221"/>
      <c r="D275" s="221"/>
      <c r="E275" s="221"/>
      <c r="F275" s="221"/>
      <c r="G275" s="221"/>
      <c r="H275" s="221"/>
      <c r="I275" s="221"/>
      <c r="J275" s="221"/>
    </row>
    <row r="276" spans="2:10" ht="15">
      <c r="B276" s="221"/>
      <c r="C276" s="221"/>
      <c r="D276" s="221"/>
      <c r="E276" s="221"/>
      <c r="F276" s="221"/>
      <c r="G276" s="221"/>
      <c r="H276" s="221"/>
      <c r="I276" s="221"/>
      <c r="J276" s="221"/>
    </row>
    <row r="277" spans="2:10" ht="15">
      <c r="B277" s="221"/>
      <c r="C277" s="221"/>
      <c r="D277" s="221"/>
      <c r="E277" s="221"/>
      <c r="F277" s="221"/>
      <c r="G277" s="221"/>
      <c r="H277" s="221"/>
      <c r="I277" s="221"/>
      <c r="J277" s="221"/>
    </row>
    <row r="278" spans="2:10" ht="15">
      <c r="B278" s="221"/>
      <c r="C278" s="221"/>
      <c r="D278" s="221"/>
      <c r="E278" s="221"/>
      <c r="F278" s="221"/>
      <c r="G278" s="221"/>
      <c r="H278" s="221"/>
      <c r="I278" s="221"/>
      <c r="J278" s="221"/>
    </row>
    <row r="279" spans="2:10" ht="15">
      <c r="B279" s="221"/>
      <c r="C279" s="221"/>
      <c r="D279" s="221"/>
      <c r="E279" s="221"/>
      <c r="F279" s="221"/>
      <c r="G279" s="221"/>
      <c r="H279" s="221"/>
      <c r="I279" s="221"/>
      <c r="J279" s="221"/>
    </row>
    <row r="280" spans="2:10" ht="15">
      <c r="B280" s="221"/>
      <c r="C280" s="221"/>
      <c r="D280" s="221"/>
      <c r="E280" s="221"/>
      <c r="F280" s="221"/>
      <c r="G280" s="221"/>
      <c r="H280" s="221"/>
      <c r="I280" s="221"/>
      <c r="J280" s="221"/>
    </row>
    <row r="281" spans="2:10" ht="15">
      <c r="B281" s="221"/>
      <c r="C281" s="221"/>
      <c r="D281" s="221"/>
      <c r="E281" s="221"/>
      <c r="F281" s="221"/>
      <c r="G281" s="221"/>
      <c r="H281" s="221"/>
      <c r="I281" s="221"/>
      <c r="J281" s="221"/>
    </row>
    <row r="282" spans="2:10" ht="15">
      <c r="B282" s="221"/>
      <c r="C282" s="221"/>
      <c r="D282" s="221"/>
      <c r="E282" s="221"/>
      <c r="F282" s="221"/>
      <c r="G282" s="221"/>
      <c r="H282" s="221"/>
      <c r="I282" s="221"/>
      <c r="J282" s="221"/>
    </row>
    <row r="283" spans="2:10" ht="15">
      <c r="B283" s="221"/>
      <c r="C283" s="221"/>
      <c r="D283" s="221"/>
      <c r="E283" s="221"/>
      <c r="F283" s="221"/>
      <c r="G283" s="221"/>
      <c r="H283" s="221"/>
      <c r="I283" s="221"/>
      <c r="J283" s="221"/>
    </row>
    <row r="284" spans="2:10" ht="15">
      <c r="B284" s="221"/>
      <c r="C284" s="221"/>
      <c r="D284" s="221"/>
      <c r="E284" s="221"/>
      <c r="F284" s="221"/>
      <c r="G284" s="221"/>
      <c r="H284" s="221"/>
      <c r="I284" s="221"/>
      <c r="J284" s="221"/>
    </row>
    <row r="285" spans="2:10" ht="15">
      <c r="B285" s="221"/>
      <c r="C285" s="221"/>
      <c r="D285" s="221"/>
      <c r="E285" s="221"/>
      <c r="F285" s="221"/>
      <c r="G285" s="221"/>
      <c r="H285" s="221"/>
      <c r="I285" s="221"/>
      <c r="J285" s="221"/>
    </row>
    <row r="286" spans="2:10" ht="15">
      <c r="B286" s="221"/>
      <c r="C286" s="221"/>
      <c r="D286" s="221"/>
      <c r="E286" s="221"/>
      <c r="F286" s="221"/>
      <c r="G286" s="221"/>
      <c r="H286" s="221"/>
      <c r="I286" s="221"/>
      <c r="J286" s="221"/>
    </row>
    <row r="287" spans="2:10" ht="15">
      <c r="B287" s="221"/>
      <c r="C287" s="221"/>
      <c r="D287" s="221"/>
      <c r="E287" s="221"/>
      <c r="F287" s="221"/>
      <c r="G287" s="221"/>
      <c r="H287" s="221"/>
      <c r="I287" s="221"/>
      <c r="J287" s="221"/>
    </row>
    <row r="288" spans="2:10" ht="15">
      <c r="B288" s="221"/>
      <c r="C288" s="221"/>
      <c r="D288" s="221"/>
      <c r="E288" s="221"/>
      <c r="F288" s="221"/>
      <c r="G288" s="221"/>
      <c r="H288" s="221"/>
      <c r="I288" s="221"/>
      <c r="J288" s="221"/>
    </row>
    <row r="289" spans="2:10" ht="15">
      <c r="B289" s="221"/>
      <c r="C289" s="221"/>
      <c r="D289" s="221"/>
      <c r="E289" s="221"/>
      <c r="F289" s="221"/>
      <c r="G289" s="221"/>
      <c r="H289" s="221"/>
      <c r="I289" s="221"/>
      <c r="J289" s="221"/>
    </row>
    <row r="290" spans="2:10" ht="15">
      <c r="B290" s="221"/>
      <c r="C290" s="221"/>
      <c r="D290" s="221"/>
      <c r="E290" s="221"/>
      <c r="F290" s="221"/>
      <c r="G290" s="221"/>
      <c r="H290" s="221"/>
      <c r="I290" s="221"/>
      <c r="J290" s="221"/>
    </row>
    <row r="291" spans="2:10" ht="15">
      <c r="B291" s="221"/>
      <c r="C291" s="221"/>
      <c r="D291" s="221"/>
      <c r="E291" s="221"/>
      <c r="F291" s="221"/>
      <c r="G291" s="221"/>
      <c r="H291" s="221"/>
      <c r="I291" s="221"/>
      <c r="J291" s="221"/>
    </row>
    <row r="292" spans="2:10" ht="15">
      <c r="B292" s="221"/>
      <c r="C292" s="221"/>
      <c r="D292" s="221"/>
      <c r="E292" s="221"/>
      <c r="F292" s="221"/>
      <c r="G292" s="221"/>
      <c r="H292" s="221"/>
      <c r="I292" s="221"/>
      <c r="J292" s="221"/>
    </row>
    <row r="293" spans="2:10" ht="15">
      <c r="B293" s="221"/>
      <c r="C293" s="221"/>
      <c r="D293" s="221"/>
      <c r="E293" s="221"/>
      <c r="F293" s="221"/>
      <c r="G293" s="221"/>
      <c r="H293" s="221"/>
      <c r="I293" s="221"/>
      <c r="J293" s="221"/>
    </row>
    <row r="294" spans="2:10" ht="15">
      <c r="B294" s="221"/>
      <c r="C294" s="221"/>
      <c r="D294" s="221"/>
      <c r="E294" s="221"/>
      <c r="F294" s="221"/>
      <c r="G294" s="221"/>
      <c r="H294" s="221"/>
      <c r="I294" s="221"/>
      <c r="J294" s="221"/>
    </row>
    <row r="295" spans="2:10" ht="15">
      <c r="B295" s="221"/>
      <c r="C295" s="221"/>
      <c r="D295" s="221"/>
      <c r="E295" s="221"/>
      <c r="F295" s="221"/>
      <c r="G295" s="221"/>
      <c r="H295" s="221"/>
      <c r="I295" s="221"/>
      <c r="J295" s="221"/>
    </row>
    <row r="296" spans="2:10" ht="15">
      <c r="B296" s="221"/>
      <c r="C296" s="221"/>
      <c r="D296" s="221"/>
      <c r="E296" s="221"/>
      <c r="F296" s="221"/>
      <c r="G296" s="221"/>
      <c r="H296" s="221"/>
      <c r="I296" s="221"/>
      <c r="J296" s="221"/>
    </row>
    <row r="297" spans="2:10" ht="15">
      <c r="B297" s="221"/>
      <c r="C297" s="221"/>
      <c r="D297" s="221"/>
      <c r="E297" s="221"/>
      <c r="F297" s="221"/>
      <c r="G297" s="221"/>
      <c r="H297" s="221"/>
      <c r="I297" s="221"/>
      <c r="J297" s="221"/>
    </row>
    <row r="298" spans="2:10" ht="15">
      <c r="B298" s="221"/>
      <c r="C298" s="221"/>
      <c r="D298" s="221"/>
      <c r="E298" s="221"/>
      <c r="F298" s="221"/>
      <c r="G298" s="221"/>
      <c r="H298" s="221"/>
      <c r="I298" s="221"/>
      <c r="J298" s="221"/>
    </row>
    <row r="299" spans="2:10" ht="15">
      <c r="B299" s="221"/>
      <c r="C299" s="221"/>
      <c r="D299" s="221"/>
      <c r="E299" s="221"/>
      <c r="F299" s="221"/>
      <c r="G299" s="221"/>
      <c r="H299" s="221"/>
      <c r="I299" s="221"/>
      <c r="J299" s="221"/>
    </row>
    <row r="300" spans="2:10" ht="15">
      <c r="B300" s="221"/>
      <c r="C300" s="221"/>
      <c r="D300" s="221"/>
      <c r="E300" s="221"/>
      <c r="F300" s="221"/>
      <c r="G300" s="221"/>
      <c r="H300" s="221"/>
      <c r="I300" s="221"/>
      <c r="J300" s="221"/>
    </row>
    <row r="301" spans="2:10" ht="15">
      <c r="B301" s="221"/>
      <c r="C301" s="221"/>
      <c r="D301" s="221"/>
      <c r="E301" s="221"/>
      <c r="F301" s="221"/>
      <c r="G301" s="221"/>
      <c r="H301" s="221"/>
      <c r="I301" s="221"/>
      <c r="J301" s="221"/>
    </row>
    <row r="302" spans="2:10" ht="15">
      <c r="B302" s="221"/>
      <c r="C302" s="221"/>
      <c r="D302" s="221"/>
      <c r="E302" s="221"/>
      <c r="F302" s="221"/>
      <c r="G302" s="221"/>
      <c r="H302" s="221"/>
      <c r="I302" s="221"/>
      <c r="J302" s="221"/>
    </row>
    <row r="303" spans="2:10" ht="15">
      <c r="B303" s="221"/>
      <c r="C303" s="221"/>
      <c r="D303" s="221"/>
      <c r="E303" s="221"/>
      <c r="F303" s="221"/>
      <c r="G303" s="221"/>
      <c r="H303" s="221"/>
      <c r="I303" s="221"/>
      <c r="J303" s="221"/>
    </row>
    <row r="304" spans="2:10" ht="15">
      <c r="B304" s="221"/>
      <c r="C304" s="221"/>
      <c r="D304" s="221"/>
      <c r="E304" s="221"/>
      <c r="F304" s="221"/>
      <c r="G304" s="221"/>
      <c r="H304" s="221"/>
      <c r="I304" s="221"/>
      <c r="J304" s="221"/>
    </row>
    <row r="305" spans="2:10" ht="15">
      <c r="B305" s="221"/>
      <c r="C305" s="221"/>
      <c r="D305" s="221"/>
      <c r="E305" s="221"/>
      <c r="F305" s="221"/>
      <c r="G305" s="221"/>
      <c r="H305" s="221"/>
      <c r="I305" s="221"/>
      <c r="J305" s="221"/>
    </row>
    <row r="306" spans="2:10" ht="15">
      <c r="B306" s="221"/>
      <c r="C306" s="221"/>
      <c r="D306" s="221"/>
      <c r="E306" s="221"/>
      <c r="F306" s="221"/>
      <c r="G306" s="221"/>
      <c r="H306" s="221"/>
      <c r="I306" s="221"/>
      <c r="J306" s="221"/>
    </row>
    <row r="307" spans="2:10" ht="15">
      <c r="B307" s="221"/>
      <c r="C307" s="221"/>
      <c r="D307" s="221"/>
      <c r="E307" s="221"/>
      <c r="F307" s="221"/>
      <c r="G307" s="221"/>
      <c r="H307" s="221"/>
      <c r="I307" s="221"/>
      <c r="J307" s="221"/>
    </row>
    <row r="308" spans="2:10" ht="15">
      <c r="B308" s="221"/>
      <c r="C308" s="221"/>
      <c r="D308" s="221"/>
      <c r="E308" s="221"/>
      <c r="F308" s="221"/>
      <c r="G308" s="221"/>
      <c r="H308" s="221"/>
      <c r="I308" s="221"/>
      <c r="J308" s="221"/>
    </row>
    <row r="309" spans="2:10" ht="15">
      <c r="B309" s="221"/>
      <c r="C309" s="221"/>
      <c r="D309" s="221"/>
      <c r="E309" s="221"/>
      <c r="F309" s="221"/>
      <c r="G309" s="221"/>
      <c r="H309" s="221"/>
      <c r="I309" s="221"/>
      <c r="J309" s="221"/>
    </row>
    <row r="310" spans="2:10" ht="15">
      <c r="B310" s="221"/>
      <c r="C310" s="221"/>
      <c r="D310" s="221"/>
      <c r="E310" s="221"/>
      <c r="F310" s="221"/>
      <c r="G310" s="221"/>
      <c r="H310" s="221"/>
      <c r="I310" s="221"/>
      <c r="J310" s="221"/>
    </row>
    <row r="311" spans="2:10" ht="15">
      <c r="B311" s="221"/>
      <c r="C311" s="221"/>
      <c r="D311" s="221"/>
      <c r="E311" s="221"/>
      <c r="F311" s="221"/>
      <c r="G311" s="221"/>
      <c r="H311" s="221"/>
      <c r="I311" s="221"/>
      <c r="J311" s="221"/>
    </row>
    <row r="312" spans="2:10" ht="15">
      <c r="B312" s="221"/>
      <c r="C312" s="221"/>
      <c r="D312" s="221"/>
      <c r="E312" s="221"/>
      <c r="F312" s="221"/>
      <c r="G312" s="221"/>
      <c r="H312" s="221"/>
      <c r="I312" s="221"/>
      <c r="J312" s="221"/>
    </row>
    <row r="313" spans="2:10" ht="15">
      <c r="B313" s="221"/>
      <c r="C313" s="221"/>
      <c r="D313" s="221"/>
      <c r="E313" s="221"/>
      <c r="F313" s="221"/>
      <c r="G313" s="221"/>
      <c r="H313" s="221"/>
      <c r="I313" s="221"/>
      <c r="J313" s="221"/>
    </row>
    <row r="314" spans="2:10" ht="15">
      <c r="B314" s="221"/>
      <c r="C314" s="221"/>
      <c r="D314" s="221"/>
      <c r="E314" s="221"/>
      <c r="F314" s="221"/>
      <c r="G314" s="221"/>
      <c r="H314" s="221"/>
      <c r="I314" s="221"/>
      <c r="J314" s="221"/>
    </row>
    <row r="315" spans="2:10" ht="15">
      <c r="B315" s="221"/>
      <c r="C315" s="221"/>
      <c r="D315" s="221"/>
      <c r="E315" s="221"/>
      <c r="F315" s="221"/>
      <c r="G315" s="221"/>
      <c r="H315" s="221"/>
      <c r="I315" s="221"/>
      <c r="J315" s="221"/>
    </row>
    <row r="316" spans="2:10" ht="15">
      <c r="B316" s="221"/>
      <c r="C316" s="221"/>
      <c r="D316" s="221"/>
      <c r="E316" s="221"/>
      <c r="F316" s="221"/>
      <c r="G316" s="221"/>
      <c r="H316" s="221"/>
      <c r="I316" s="221"/>
      <c r="J316" s="221"/>
    </row>
    <row r="317" spans="2:10" ht="15">
      <c r="B317" s="221"/>
      <c r="C317" s="221"/>
      <c r="D317" s="221"/>
      <c r="E317" s="221"/>
      <c r="F317" s="221"/>
      <c r="G317" s="221"/>
      <c r="H317" s="221"/>
      <c r="I317" s="221"/>
      <c r="J317" s="221"/>
    </row>
    <row r="318" spans="2:10" ht="15">
      <c r="B318" s="221"/>
      <c r="C318" s="221"/>
      <c r="D318" s="221"/>
      <c r="E318" s="221"/>
      <c r="F318" s="221"/>
      <c r="G318" s="221"/>
      <c r="H318" s="221"/>
      <c r="I318" s="221"/>
      <c r="J318" s="221"/>
    </row>
    <row r="319" spans="2:10" ht="15">
      <c r="B319" s="221"/>
      <c r="C319" s="221"/>
      <c r="D319" s="221"/>
      <c r="E319" s="221"/>
      <c r="F319" s="221"/>
      <c r="G319" s="221"/>
      <c r="H319" s="221"/>
      <c r="I319" s="221"/>
      <c r="J319" s="221"/>
    </row>
    <row r="320" spans="2:10" ht="15">
      <c r="B320" s="221"/>
      <c r="C320" s="221"/>
      <c r="D320" s="221"/>
      <c r="E320" s="221"/>
      <c r="F320" s="221"/>
      <c r="G320" s="221"/>
      <c r="H320" s="221"/>
      <c r="I320" s="221"/>
      <c r="J320" s="221"/>
    </row>
    <row r="321" spans="2:10" ht="15">
      <c r="B321" s="221"/>
      <c r="C321" s="221"/>
      <c r="D321" s="221"/>
      <c r="E321" s="221"/>
      <c r="F321" s="221"/>
      <c r="G321" s="221"/>
      <c r="H321" s="221"/>
      <c r="I321" s="221"/>
      <c r="J321" s="221"/>
    </row>
    <row r="322" spans="2:10" ht="15">
      <c r="B322" s="221"/>
      <c r="C322" s="221"/>
      <c r="D322" s="221"/>
      <c r="E322" s="221"/>
      <c r="F322" s="221"/>
      <c r="G322" s="221"/>
      <c r="H322" s="221"/>
      <c r="I322" s="221"/>
      <c r="J322" s="221"/>
    </row>
    <row r="323" spans="2:10" ht="15">
      <c r="B323" s="221"/>
      <c r="C323" s="221"/>
      <c r="D323" s="221"/>
      <c r="E323" s="221"/>
      <c r="F323" s="221"/>
      <c r="G323" s="221"/>
      <c r="H323" s="221"/>
      <c r="I323" s="221"/>
      <c r="J323" s="221"/>
    </row>
    <row r="324" spans="2:10" ht="15">
      <c r="B324" s="221"/>
      <c r="C324" s="221"/>
      <c r="D324" s="221"/>
      <c r="E324" s="221"/>
      <c r="F324" s="221"/>
      <c r="G324" s="221"/>
      <c r="H324" s="221"/>
      <c r="I324" s="221"/>
      <c r="J324" s="221"/>
    </row>
    <row r="325" spans="2:10" ht="15">
      <c r="B325" s="221"/>
      <c r="C325" s="221"/>
      <c r="D325" s="221"/>
      <c r="E325" s="221"/>
      <c r="F325" s="221"/>
      <c r="G325" s="221"/>
      <c r="H325" s="221"/>
      <c r="I325" s="221"/>
      <c r="J325" s="221"/>
    </row>
    <row r="326" spans="2:10" ht="15">
      <c r="B326" s="221"/>
      <c r="C326" s="221"/>
      <c r="D326" s="221"/>
      <c r="E326" s="221"/>
      <c r="F326" s="221"/>
      <c r="G326" s="221"/>
      <c r="H326" s="221"/>
      <c r="I326" s="221"/>
      <c r="J326" s="221"/>
    </row>
    <row r="327" spans="2:10" ht="15">
      <c r="B327" s="221"/>
      <c r="C327" s="221"/>
      <c r="D327" s="221"/>
      <c r="E327" s="221"/>
      <c r="F327" s="221"/>
      <c r="G327" s="221"/>
      <c r="H327" s="221"/>
      <c r="I327" s="221"/>
      <c r="J327" s="221"/>
    </row>
    <row r="328" spans="2:10" ht="15">
      <c r="B328" s="221"/>
      <c r="C328" s="221"/>
      <c r="D328" s="221"/>
      <c r="E328" s="221"/>
      <c r="F328" s="221"/>
      <c r="G328" s="221"/>
      <c r="H328" s="221"/>
      <c r="I328" s="221"/>
      <c r="J328" s="221"/>
    </row>
    <row r="329" spans="2:10" ht="15">
      <c r="B329" s="221"/>
      <c r="C329" s="221"/>
      <c r="D329" s="221"/>
      <c r="E329" s="221"/>
      <c r="F329" s="221"/>
      <c r="G329" s="221"/>
      <c r="H329" s="221"/>
      <c r="I329" s="221"/>
      <c r="J329" s="221"/>
    </row>
    <row r="330" spans="2:10" ht="15">
      <c r="B330" s="221"/>
      <c r="C330" s="221"/>
      <c r="D330" s="221"/>
      <c r="E330" s="221"/>
      <c r="F330" s="221"/>
      <c r="G330" s="221"/>
      <c r="H330" s="221"/>
      <c r="I330" s="221"/>
      <c r="J330" s="221"/>
    </row>
    <row r="331" spans="2:10" ht="15">
      <c r="B331" s="221"/>
      <c r="C331" s="221"/>
      <c r="D331" s="221"/>
      <c r="E331" s="221"/>
      <c r="F331" s="221"/>
      <c r="G331" s="221"/>
      <c r="H331" s="221"/>
      <c r="I331" s="221"/>
      <c r="J331" s="221"/>
    </row>
    <row r="332" spans="2:10" ht="15">
      <c r="B332" s="221"/>
      <c r="C332" s="221"/>
      <c r="D332" s="221"/>
      <c r="E332" s="221"/>
      <c r="F332" s="221"/>
      <c r="G332" s="221"/>
      <c r="H332" s="221"/>
      <c r="I332" s="221"/>
      <c r="J332" s="221"/>
    </row>
    <row r="333" spans="2:10" ht="15">
      <c r="B333" s="221"/>
      <c r="C333" s="221"/>
      <c r="D333" s="221"/>
      <c r="E333" s="221"/>
      <c r="F333" s="221"/>
      <c r="G333" s="221"/>
      <c r="H333" s="221"/>
      <c r="I333" s="221"/>
      <c r="J333" s="221"/>
    </row>
    <row r="334" spans="2:10" ht="15">
      <c r="B334" s="221"/>
      <c r="C334" s="221"/>
      <c r="D334" s="221"/>
      <c r="E334" s="221"/>
      <c r="F334" s="221"/>
      <c r="G334" s="221"/>
      <c r="H334" s="221"/>
      <c r="I334" s="221"/>
      <c r="J334" s="221"/>
    </row>
    <row r="335" spans="2:10" ht="15">
      <c r="B335" s="221"/>
      <c r="C335" s="221"/>
      <c r="D335" s="221"/>
      <c r="E335" s="221"/>
      <c r="F335" s="221"/>
      <c r="G335" s="221"/>
      <c r="H335" s="221"/>
      <c r="I335" s="221"/>
      <c r="J335" s="221"/>
    </row>
    <row r="336" spans="2:10" ht="15">
      <c r="B336" s="221"/>
      <c r="C336" s="221"/>
      <c r="D336" s="221"/>
      <c r="E336" s="221"/>
      <c r="F336" s="221"/>
      <c r="G336" s="221"/>
      <c r="H336" s="221"/>
      <c r="I336" s="221"/>
      <c r="J336" s="221"/>
    </row>
    <row r="337" spans="2:10" ht="15">
      <c r="B337" s="221"/>
      <c r="C337" s="221"/>
      <c r="D337" s="221"/>
      <c r="E337" s="221"/>
      <c r="F337" s="221"/>
      <c r="G337" s="221"/>
      <c r="H337" s="221"/>
      <c r="I337" s="221"/>
      <c r="J337" s="221"/>
    </row>
    <row r="338" spans="2:10" ht="15">
      <c r="B338" s="221"/>
      <c r="C338" s="221"/>
      <c r="D338" s="221"/>
      <c r="E338" s="221"/>
      <c r="F338" s="221"/>
      <c r="G338" s="221"/>
      <c r="H338" s="221"/>
      <c r="I338" s="221"/>
      <c r="J338" s="221"/>
    </row>
    <row r="339" spans="2:10" ht="15">
      <c r="B339" s="221"/>
      <c r="C339" s="221"/>
      <c r="D339" s="221"/>
      <c r="E339" s="221"/>
      <c r="F339" s="221"/>
      <c r="G339" s="221"/>
      <c r="H339" s="221"/>
      <c r="I339" s="221"/>
      <c r="J339" s="221"/>
    </row>
    <row r="340" spans="2:10" ht="15">
      <c r="B340" s="221"/>
      <c r="C340" s="221"/>
      <c r="D340" s="221"/>
      <c r="E340" s="221"/>
      <c r="F340" s="221"/>
      <c r="G340" s="221"/>
      <c r="H340" s="221"/>
      <c r="I340" s="221"/>
      <c r="J340" s="221"/>
    </row>
    <row r="341" spans="2:10" ht="15">
      <c r="B341" s="221"/>
      <c r="C341" s="221"/>
      <c r="D341" s="221"/>
      <c r="E341" s="221"/>
      <c r="F341" s="221"/>
      <c r="G341" s="221"/>
      <c r="H341" s="221"/>
      <c r="I341" s="221"/>
      <c r="J341" s="221"/>
    </row>
    <row r="342" spans="2:10" ht="15">
      <c r="B342" s="221"/>
      <c r="C342" s="221"/>
      <c r="D342" s="221"/>
      <c r="E342" s="221"/>
      <c r="F342" s="221"/>
      <c r="G342" s="221"/>
      <c r="H342" s="221"/>
      <c r="I342" s="221"/>
      <c r="J342" s="221"/>
    </row>
    <row r="343" spans="2:10" ht="15">
      <c r="B343" s="221"/>
      <c r="C343" s="221"/>
      <c r="D343" s="221"/>
      <c r="E343" s="221"/>
      <c r="F343" s="221"/>
      <c r="G343" s="221"/>
      <c r="H343" s="221"/>
      <c r="I343" s="221"/>
      <c r="J343" s="221"/>
    </row>
    <row r="344" spans="2:10" ht="15">
      <c r="B344" s="221"/>
      <c r="C344" s="221"/>
      <c r="D344" s="221"/>
      <c r="E344" s="221"/>
      <c r="F344" s="221"/>
      <c r="G344" s="221"/>
      <c r="H344" s="221"/>
      <c r="I344" s="221"/>
      <c r="J344" s="221"/>
    </row>
    <row r="345" spans="2:10" ht="15">
      <c r="B345" s="221"/>
      <c r="C345" s="221"/>
      <c r="D345" s="221"/>
      <c r="E345" s="221"/>
      <c r="F345" s="221"/>
      <c r="G345" s="221"/>
      <c r="H345" s="221"/>
      <c r="I345" s="221"/>
      <c r="J345" s="221"/>
    </row>
    <row r="346" spans="2:10" ht="15">
      <c r="B346" s="221"/>
      <c r="C346" s="221"/>
      <c r="D346" s="221"/>
      <c r="E346" s="221"/>
      <c r="F346" s="221"/>
      <c r="G346" s="221"/>
      <c r="H346" s="221"/>
      <c r="I346" s="221"/>
      <c r="J346" s="221"/>
    </row>
    <row r="347" spans="2:10" ht="15">
      <c r="B347" s="221"/>
      <c r="C347" s="221"/>
      <c r="D347" s="221"/>
      <c r="E347" s="221"/>
      <c r="F347" s="221"/>
      <c r="G347" s="221"/>
      <c r="H347" s="221"/>
      <c r="I347" s="221"/>
      <c r="J347" s="221"/>
    </row>
    <row r="348" spans="2:10" ht="15">
      <c r="B348" s="221"/>
      <c r="C348" s="221"/>
      <c r="D348" s="221"/>
      <c r="E348" s="221"/>
      <c r="F348" s="221"/>
      <c r="G348" s="221"/>
      <c r="H348" s="221"/>
      <c r="I348" s="221"/>
      <c r="J348" s="221"/>
    </row>
    <row r="349" spans="2:10" ht="15">
      <c r="B349" s="221"/>
      <c r="C349" s="221"/>
      <c r="D349" s="221"/>
      <c r="E349" s="221"/>
      <c r="F349" s="221"/>
      <c r="G349" s="221"/>
      <c r="H349" s="221"/>
      <c r="I349" s="221"/>
      <c r="J349" s="221"/>
    </row>
    <row r="350" spans="2:10" ht="15">
      <c r="B350" s="221"/>
      <c r="C350" s="221"/>
      <c r="D350" s="221"/>
      <c r="E350" s="221"/>
      <c r="F350" s="221"/>
      <c r="G350" s="221"/>
      <c r="H350" s="221"/>
      <c r="I350" s="221"/>
      <c r="J350" s="221"/>
    </row>
    <row r="351" spans="2:10" ht="15">
      <c r="B351" s="221"/>
      <c r="C351" s="221"/>
      <c r="D351" s="221"/>
      <c r="E351" s="221"/>
      <c r="F351" s="221"/>
      <c r="G351" s="221"/>
      <c r="H351" s="221"/>
      <c r="I351" s="221"/>
      <c r="J351" s="221"/>
    </row>
    <row r="352" spans="2:10" ht="15">
      <c r="B352" s="221"/>
      <c r="C352" s="221"/>
      <c r="D352" s="221"/>
      <c r="E352" s="221"/>
      <c r="F352" s="221"/>
      <c r="G352" s="221"/>
      <c r="H352" s="221"/>
      <c r="I352" s="221"/>
      <c r="J352" s="221"/>
    </row>
    <row r="353" spans="2:10" ht="15">
      <c r="B353" s="221"/>
      <c r="C353" s="221"/>
      <c r="D353" s="221"/>
      <c r="E353" s="221"/>
      <c r="F353" s="221"/>
      <c r="G353" s="221"/>
      <c r="H353" s="221"/>
      <c r="I353" s="221"/>
      <c r="J353" s="221"/>
    </row>
    <row r="354" spans="2:10" ht="15">
      <c r="B354" s="221"/>
      <c r="C354" s="221"/>
      <c r="D354" s="221"/>
      <c r="E354" s="221"/>
      <c r="F354" s="221"/>
      <c r="G354" s="221"/>
      <c r="H354" s="221"/>
      <c r="I354" s="221"/>
      <c r="J354" s="221"/>
    </row>
    <row r="355" spans="2:10" ht="15">
      <c r="B355" s="221"/>
      <c r="C355" s="221"/>
      <c r="D355" s="221"/>
      <c r="E355" s="221"/>
      <c r="F355" s="221"/>
      <c r="G355" s="221"/>
      <c r="H355" s="221"/>
      <c r="I355" s="221"/>
      <c r="J355" s="221"/>
    </row>
    <row r="356" spans="2:10" ht="15">
      <c r="B356" s="221"/>
      <c r="C356" s="221"/>
      <c r="D356" s="221"/>
      <c r="E356" s="221"/>
      <c r="F356" s="221"/>
      <c r="G356" s="221"/>
      <c r="H356" s="221"/>
      <c r="I356" s="221"/>
      <c r="J356" s="221"/>
    </row>
    <row r="357" spans="2:10" ht="15">
      <c r="B357" s="221"/>
      <c r="C357" s="221"/>
      <c r="D357" s="221"/>
      <c r="E357" s="221"/>
      <c r="F357" s="221"/>
      <c r="G357" s="221"/>
      <c r="H357" s="221"/>
      <c r="I357" s="221"/>
      <c r="J357" s="221"/>
    </row>
    <row r="358" spans="2:10" ht="15">
      <c r="B358" s="221"/>
      <c r="C358" s="221"/>
      <c r="D358" s="221"/>
      <c r="E358" s="221"/>
      <c r="F358" s="221"/>
      <c r="G358" s="221"/>
      <c r="H358" s="221"/>
      <c r="I358" s="221"/>
      <c r="J358" s="221"/>
    </row>
    <row r="359" spans="2:10" ht="15">
      <c r="B359" s="221"/>
      <c r="C359" s="221"/>
      <c r="D359" s="221"/>
      <c r="E359" s="221"/>
      <c r="F359" s="221"/>
      <c r="G359" s="221"/>
      <c r="H359" s="221"/>
      <c r="I359" s="221"/>
      <c r="J359" s="221"/>
    </row>
    <row r="360" spans="2:10" ht="15">
      <c r="B360" s="221"/>
      <c r="C360" s="221"/>
      <c r="D360" s="221"/>
      <c r="E360" s="221"/>
      <c r="F360" s="221"/>
      <c r="G360" s="221"/>
      <c r="H360" s="221"/>
      <c r="I360" s="221"/>
      <c r="J360" s="221"/>
    </row>
    <row r="361" spans="2:10" ht="15">
      <c r="B361" s="221"/>
      <c r="C361" s="221"/>
      <c r="D361" s="221"/>
      <c r="E361" s="221"/>
      <c r="F361" s="221"/>
      <c r="G361" s="221"/>
      <c r="H361" s="221"/>
      <c r="I361" s="221"/>
      <c r="J361" s="221"/>
    </row>
    <row r="362" spans="2:10" ht="15">
      <c r="B362" s="221"/>
      <c r="C362" s="221"/>
      <c r="D362" s="221"/>
      <c r="E362" s="221"/>
      <c r="F362" s="221"/>
      <c r="G362" s="221"/>
      <c r="H362" s="221"/>
      <c r="I362" s="221"/>
      <c r="J362" s="221"/>
    </row>
    <row r="363" spans="2:10" ht="15">
      <c r="B363" s="221"/>
      <c r="C363" s="221"/>
      <c r="D363" s="221"/>
      <c r="E363" s="221"/>
      <c r="F363" s="221"/>
      <c r="G363" s="221"/>
      <c r="H363" s="221"/>
      <c r="I363" s="221"/>
      <c r="J363" s="221"/>
    </row>
    <row r="364" spans="2:10" ht="15">
      <c r="B364" s="221"/>
      <c r="C364" s="221"/>
      <c r="D364" s="221"/>
      <c r="E364" s="221"/>
      <c r="F364" s="221"/>
      <c r="G364" s="221"/>
      <c r="H364" s="221"/>
      <c r="I364" s="221"/>
      <c r="J364" s="221"/>
    </row>
    <row r="365" spans="2:10" ht="15">
      <c r="B365" s="221"/>
      <c r="C365" s="221"/>
      <c r="D365" s="221"/>
      <c r="E365" s="221"/>
      <c r="F365" s="221"/>
      <c r="G365" s="221"/>
      <c r="H365" s="221"/>
      <c r="I365" s="221"/>
      <c r="J365" s="221"/>
    </row>
    <row r="366" spans="2:10" ht="15">
      <c r="B366" s="221"/>
      <c r="C366" s="221"/>
      <c r="D366" s="221"/>
      <c r="E366" s="221"/>
      <c r="F366" s="221"/>
      <c r="G366" s="221"/>
      <c r="H366" s="221"/>
      <c r="I366" s="221"/>
      <c r="J366" s="221"/>
    </row>
    <row r="367" spans="2:10" ht="15">
      <c r="B367" s="221"/>
      <c r="C367" s="221"/>
      <c r="D367" s="221"/>
      <c r="E367" s="221"/>
      <c r="F367" s="221"/>
      <c r="G367" s="221"/>
      <c r="H367" s="221"/>
      <c r="I367" s="221"/>
      <c r="J367" s="221"/>
    </row>
    <row r="368" spans="2:10" ht="15">
      <c r="B368" s="221"/>
      <c r="C368" s="221"/>
      <c r="D368" s="221"/>
      <c r="E368" s="221"/>
      <c r="F368" s="221"/>
      <c r="G368" s="221"/>
      <c r="H368" s="221"/>
      <c r="I368" s="221"/>
      <c r="J368" s="221"/>
    </row>
    <row r="369" spans="2:10" ht="15">
      <c r="B369" s="221"/>
      <c r="C369" s="221"/>
      <c r="D369" s="221"/>
      <c r="E369" s="221"/>
      <c r="F369" s="221"/>
      <c r="G369" s="221"/>
      <c r="H369" s="221"/>
      <c r="I369" s="221"/>
      <c r="J369" s="221"/>
    </row>
    <row r="370" spans="2:10" ht="15">
      <c r="B370" s="221"/>
      <c r="C370" s="221"/>
      <c r="D370" s="221"/>
      <c r="E370" s="221"/>
      <c r="F370" s="221"/>
      <c r="G370" s="221"/>
      <c r="H370" s="221"/>
      <c r="I370" s="221"/>
      <c r="J370" s="221"/>
    </row>
    <row r="371" spans="2:10" ht="15">
      <c r="B371" s="221"/>
      <c r="C371" s="221"/>
      <c r="D371" s="221"/>
      <c r="E371" s="221"/>
      <c r="F371" s="221"/>
      <c r="G371" s="221"/>
      <c r="H371" s="221"/>
      <c r="I371" s="221"/>
      <c r="J371" s="221"/>
    </row>
    <row r="372" spans="2:10" ht="15">
      <c r="B372" s="221"/>
      <c r="C372" s="221"/>
      <c r="D372" s="221"/>
      <c r="E372" s="221"/>
      <c r="F372" s="221"/>
      <c r="G372" s="221"/>
      <c r="H372" s="221"/>
      <c r="I372" s="221"/>
      <c r="J372" s="221"/>
    </row>
    <row r="373" spans="2:10" ht="15">
      <c r="B373" s="221"/>
      <c r="C373" s="221"/>
      <c r="D373" s="221"/>
      <c r="E373" s="221"/>
      <c r="F373" s="221"/>
      <c r="G373" s="221"/>
      <c r="H373" s="221"/>
      <c r="I373" s="221"/>
      <c r="J373" s="221"/>
    </row>
    <row r="374" spans="2:10" ht="15">
      <c r="B374" s="221"/>
      <c r="C374" s="221"/>
      <c r="D374" s="221"/>
      <c r="E374" s="221"/>
      <c r="F374" s="221"/>
      <c r="G374" s="221"/>
      <c r="H374" s="221"/>
      <c r="I374" s="221"/>
      <c r="J374" s="221"/>
    </row>
    <row r="375" spans="2:10" ht="15">
      <c r="B375" s="221"/>
      <c r="C375" s="221"/>
      <c r="D375" s="221"/>
      <c r="E375" s="221"/>
      <c r="F375" s="221"/>
      <c r="G375" s="221"/>
      <c r="H375" s="221"/>
      <c r="I375" s="221"/>
      <c r="J375" s="221"/>
    </row>
    <row r="376" spans="2:10" ht="15">
      <c r="B376" s="221"/>
      <c r="C376" s="221"/>
      <c r="D376" s="221"/>
      <c r="E376" s="221"/>
      <c r="F376" s="221"/>
      <c r="G376" s="221"/>
      <c r="H376" s="221"/>
      <c r="I376" s="221"/>
      <c r="J376" s="221"/>
    </row>
    <row r="377" spans="2:10" ht="15">
      <c r="B377" s="221"/>
      <c r="C377" s="221"/>
      <c r="D377" s="221"/>
      <c r="E377" s="221"/>
      <c r="F377" s="221"/>
      <c r="G377" s="221"/>
      <c r="H377" s="221"/>
      <c r="I377" s="221"/>
      <c r="J377" s="221"/>
    </row>
    <row r="378" spans="2:10" ht="15">
      <c r="B378" s="221"/>
      <c r="C378" s="221"/>
      <c r="D378" s="221"/>
      <c r="E378" s="221"/>
      <c r="F378" s="221"/>
      <c r="G378" s="221"/>
      <c r="H378" s="221"/>
      <c r="I378" s="221"/>
      <c r="J378" s="221"/>
    </row>
    <row r="379" spans="2:10" ht="15">
      <c r="B379" s="221"/>
      <c r="C379" s="221"/>
      <c r="D379" s="221"/>
      <c r="E379" s="221"/>
      <c r="F379" s="221"/>
      <c r="G379" s="221"/>
      <c r="H379" s="221"/>
      <c r="I379" s="221"/>
      <c r="J379" s="221"/>
    </row>
    <row r="380" spans="2:10" ht="15">
      <c r="B380" s="221"/>
      <c r="C380" s="221"/>
      <c r="D380" s="221"/>
      <c r="E380" s="221"/>
      <c r="F380" s="221"/>
      <c r="G380" s="221"/>
      <c r="H380" s="221"/>
      <c r="I380" s="221"/>
      <c r="J380" s="221"/>
    </row>
    <row r="381" spans="2:10" ht="15">
      <c r="B381" s="221"/>
      <c r="C381" s="221"/>
      <c r="D381" s="221"/>
      <c r="E381" s="221"/>
      <c r="F381" s="221"/>
      <c r="G381" s="221"/>
      <c r="H381" s="221"/>
      <c r="I381" s="221"/>
      <c r="J381" s="221"/>
    </row>
    <row r="382" spans="2:10" ht="15">
      <c r="B382" s="221"/>
      <c r="C382" s="221"/>
      <c r="D382" s="221"/>
      <c r="E382" s="221"/>
      <c r="F382" s="221"/>
      <c r="G382" s="221"/>
      <c r="H382" s="221"/>
      <c r="I382" s="221"/>
      <c r="J382" s="221"/>
    </row>
    <row r="383" spans="2:10" ht="15">
      <c r="B383" s="221"/>
      <c r="C383" s="221"/>
      <c r="D383" s="221"/>
      <c r="E383" s="221"/>
      <c r="F383" s="221"/>
      <c r="G383" s="221"/>
      <c r="H383" s="221"/>
      <c r="I383" s="221"/>
      <c r="J383" s="221"/>
    </row>
    <row r="384" spans="2:10" ht="15">
      <c r="B384" s="221"/>
      <c r="C384" s="221"/>
      <c r="D384" s="221"/>
      <c r="E384" s="221"/>
      <c r="F384" s="221"/>
      <c r="G384" s="221"/>
      <c r="H384" s="221"/>
      <c r="I384" s="221"/>
      <c r="J384" s="221"/>
    </row>
    <row r="385" spans="2:10" ht="15">
      <c r="B385" s="221"/>
      <c r="C385" s="221"/>
      <c r="D385" s="221"/>
      <c r="E385" s="221"/>
      <c r="F385" s="221"/>
      <c r="G385" s="221"/>
      <c r="H385" s="221"/>
      <c r="I385" s="221"/>
      <c r="J385" s="221"/>
    </row>
    <row r="386" spans="2:10" ht="15">
      <c r="B386" s="221"/>
      <c r="C386" s="221"/>
      <c r="D386" s="221"/>
      <c r="E386" s="221"/>
      <c r="F386" s="221"/>
      <c r="G386" s="221"/>
      <c r="H386" s="221"/>
      <c r="I386" s="221"/>
      <c r="J386" s="221"/>
    </row>
    <row r="387" spans="2:10" ht="15">
      <c r="B387" s="221"/>
      <c r="C387" s="221"/>
      <c r="D387" s="221"/>
      <c r="E387" s="221"/>
      <c r="F387" s="221"/>
      <c r="G387" s="221"/>
      <c r="H387" s="221"/>
      <c r="I387" s="221"/>
      <c r="J387" s="221"/>
    </row>
    <row r="388" spans="2:10" ht="15">
      <c r="B388" s="221"/>
      <c r="C388" s="221"/>
      <c r="D388" s="221"/>
      <c r="E388" s="221"/>
      <c r="F388" s="221"/>
      <c r="G388" s="221"/>
      <c r="H388" s="221"/>
      <c r="I388" s="221"/>
      <c r="J388" s="221"/>
    </row>
  </sheetData>
  <sheetProtection/>
  <mergeCells count="5">
    <mergeCell ref="B2:J2"/>
    <mergeCell ref="B29:C29"/>
    <mergeCell ref="B31:J31"/>
    <mergeCell ref="B32:J32"/>
    <mergeCell ref="B33:J3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06"/>
  <sheetViews>
    <sheetView zoomScalePageLayoutView="0" workbookViewId="0" topLeftCell="A1">
      <selection activeCell="C6" sqref="C6:T6"/>
    </sheetView>
  </sheetViews>
  <sheetFormatPr defaultColWidth="9.140625" defaultRowHeight="15"/>
  <cols>
    <col min="1" max="1" width="7.7109375" style="83" customWidth="1"/>
    <col min="2" max="2" width="100.57421875" style="83" customWidth="1"/>
    <col min="3" max="20" width="13.7109375" style="83" customWidth="1"/>
    <col min="21" max="16384" width="9.140625" style="83" customWidth="1"/>
  </cols>
  <sheetData>
    <row r="1" spans="1:20" ht="24.75" customHeight="1" thickBot="1" thickTop="1">
      <c r="A1" s="238" t="s">
        <v>214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40"/>
    </row>
    <row r="2" spans="1:20" ht="24.75" customHeight="1" thickBot="1" thickTop="1">
      <c r="A2" s="241" t="s">
        <v>1</v>
      </c>
      <c r="B2" s="243" t="s">
        <v>189</v>
      </c>
      <c r="C2" s="245" t="s">
        <v>8</v>
      </c>
      <c r="D2" s="246"/>
      <c r="E2" s="246"/>
      <c r="F2" s="246"/>
      <c r="G2" s="246"/>
      <c r="H2" s="247"/>
      <c r="I2" s="248" t="s">
        <v>9</v>
      </c>
      <c r="J2" s="249"/>
      <c r="K2" s="249"/>
      <c r="L2" s="249"/>
      <c r="M2" s="249"/>
      <c r="N2" s="250"/>
      <c r="O2" s="248" t="s">
        <v>10</v>
      </c>
      <c r="P2" s="249"/>
      <c r="Q2" s="249"/>
      <c r="R2" s="249"/>
      <c r="S2" s="249"/>
      <c r="T2" s="250"/>
    </row>
    <row r="3" spans="1:20" ht="24.75" customHeight="1" thickBot="1">
      <c r="A3" s="242"/>
      <c r="B3" s="244"/>
      <c r="C3" s="46">
        <v>2012</v>
      </c>
      <c r="D3" s="47">
        <v>2013</v>
      </c>
      <c r="E3" s="47">
        <v>2014</v>
      </c>
      <c r="F3" s="161">
        <v>2015</v>
      </c>
      <c r="G3" s="161">
        <v>2016</v>
      </c>
      <c r="H3" s="57">
        <v>2017</v>
      </c>
      <c r="I3" s="48">
        <v>2012</v>
      </c>
      <c r="J3" s="49">
        <v>2013</v>
      </c>
      <c r="K3" s="49">
        <v>2014</v>
      </c>
      <c r="L3" s="175">
        <v>2015</v>
      </c>
      <c r="M3" s="175">
        <v>2016</v>
      </c>
      <c r="N3" s="59">
        <v>2017</v>
      </c>
      <c r="O3" s="47">
        <v>2012</v>
      </c>
      <c r="P3" s="50">
        <v>2013</v>
      </c>
      <c r="Q3" s="55">
        <v>2014</v>
      </c>
      <c r="R3" s="176">
        <v>2015</v>
      </c>
      <c r="S3" s="161">
        <v>2016</v>
      </c>
      <c r="T3" s="57">
        <v>2017</v>
      </c>
    </row>
    <row r="4" spans="1:22" ht="15">
      <c r="A4" s="38" t="s">
        <v>11</v>
      </c>
      <c r="B4" s="51" t="s">
        <v>12</v>
      </c>
      <c r="C4" s="162">
        <v>15.087266303000181</v>
      </c>
      <c r="D4" s="142">
        <v>12.434991704077094</v>
      </c>
      <c r="E4" s="143">
        <v>11.887319115396082</v>
      </c>
      <c r="F4" s="142">
        <v>11.335086642597593</v>
      </c>
      <c r="G4" s="142">
        <v>12.858616961514919</v>
      </c>
      <c r="H4" s="144" t="e">
        <f>VLOOKUP(A4,'13.1'!B4:J29,8,FALSE)</f>
        <v>#N/A</v>
      </c>
      <c r="I4" s="145">
        <v>0.479454932310692</v>
      </c>
      <c r="J4" s="146">
        <v>0.42946534506396783</v>
      </c>
      <c r="K4" s="143">
        <v>0.3414678610142791</v>
      </c>
      <c r="L4" s="146">
        <v>0.32534605096727554</v>
      </c>
      <c r="M4" s="146">
        <v>0.39065434987674647</v>
      </c>
      <c r="N4" s="147" t="e">
        <f>VLOOKUP(A4,'13.1'!B4:J29,9,FALSE)</f>
        <v>#N/A</v>
      </c>
      <c r="O4" s="141">
        <v>2.0592756222213486</v>
      </c>
      <c r="P4" s="142">
        <v>1.8308561864510773</v>
      </c>
      <c r="Q4" s="143">
        <v>1.6545392827311196</v>
      </c>
      <c r="R4" s="177">
        <v>2.3852800658239537</v>
      </c>
      <c r="S4" s="142">
        <v>2.4281261238935934</v>
      </c>
      <c r="T4" s="144" t="e">
        <f>VLOOKUP(A4,'13.1'!B4:J29,10,FALSE)</f>
        <v>#N/A</v>
      </c>
      <c r="V4" s="183"/>
    </row>
    <row r="5" spans="1:20" ht="15">
      <c r="A5" s="39" t="s">
        <v>13</v>
      </c>
      <c r="B5" s="52" t="s">
        <v>14</v>
      </c>
      <c r="C5" s="163">
        <v>39.0592541631306</v>
      </c>
      <c r="D5" s="149">
        <v>45.23877276762227</v>
      </c>
      <c r="E5" s="150">
        <v>45.51359484646795</v>
      </c>
      <c r="F5" s="149">
        <v>33.4971147643022</v>
      </c>
      <c r="G5" s="149">
        <v>37.66190199828451</v>
      </c>
      <c r="H5" s="151" t="e">
        <f>VLOOKUP(A5,'13.1'!B4:J30,8,FALSE)</f>
        <v>#N/A</v>
      </c>
      <c r="I5" s="152">
        <v>1.6281541735368126</v>
      </c>
      <c r="J5" s="153">
        <v>1.4160787940748738</v>
      </c>
      <c r="K5" s="150">
        <v>1.6612462118960802</v>
      </c>
      <c r="L5" s="153">
        <v>1.5102413456591104</v>
      </c>
      <c r="M5" s="153">
        <v>1.342308814810653</v>
      </c>
      <c r="N5" s="154" t="e">
        <f>VLOOKUP(A5,'13.1'!B4:J30,9,FALSE)</f>
        <v>#N/A</v>
      </c>
      <c r="O5" s="148">
        <v>9.414308128424032</v>
      </c>
      <c r="P5" s="149">
        <v>8.517514054108602</v>
      </c>
      <c r="Q5" s="150">
        <v>9.193251445999064</v>
      </c>
      <c r="R5" s="178">
        <v>13.282084534256738</v>
      </c>
      <c r="S5" s="149">
        <v>6.412180237656645</v>
      </c>
      <c r="T5" s="151" t="e">
        <f>VLOOKUP(A5,'13.1'!B4:J30,10,FALSE)</f>
        <v>#N/A</v>
      </c>
    </row>
    <row r="6" spans="1:20" ht="15">
      <c r="A6" s="39" t="s">
        <v>15</v>
      </c>
      <c r="B6" s="52" t="s">
        <v>16</v>
      </c>
      <c r="C6" s="163">
        <v>4.021930137142991</v>
      </c>
      <c r="D6" s="149">
        <v>0</v>
      </c>
      <c r="E6" s="150">
        <v>33.542133773763915</v>
      </c>
      <c r="F6" s="149">
        <v>32.50650465316394</v>
      </c>
      <c r="G6" s="149">
        <v>19.46</v>
      </c>
      <c r="H6" s="151" t="e">
        <f>VLOOKUP(A6,'13.1'!B4:J31,8,FALSE)</f>
        <v>#N/A</v>
      </c>
      <c r="I6" s="152">
        <v>0.4102368739885851</v>
      </c>
      <c r="J6" s="153">
        <v>0</v>
      </c>
      <c r="K6" s="150">
        <v>2.2256192292238643</v>
      </c>
      <c r="L6" s="153">
        <v>0.9975433615439682</v>
      </c>
      <c r="M6" s="153">
        <v>0.73</v>
      </c>
      <c r="N6" s="154" t="e">
        <f>VLOOKUP(A6,'13.1'!B4:J31,9,FALSE)</f>
        <v>#N/A</v>
      </c>
      <c r="O6" s="148">
        <v>1.164348774702896</v>
      </c>
      <c r="P6" s="149">
        <v>0</v>
      </c>
      <c r="Q6" s="150">
        <v>5.7771392758576905</v>
      </c>
      <c r="R6" s="178">
        <v>61.947239586226345</v>
      </c>
      <c r="S6" s="149">
        <v>16.78</v>
      </c>
      <c r="T6" s="151" t="e">
        <f>VLOOKUP(A6,'13.1'!B4:J31,10,FALSE)</f>
        <v>#N/A</v>
      </c>
    </row>
    <row r="7" spans="1:20" ht="15">
      <c r="A7" s="39" t="s">
        <v>17</v>
      </c>
      <c r="B7" s="52" t="s">
        <v>18</v>
      </c>
      <c r="C7" s="163">
        <v>0</v>
      </c>
      <c r="D7" s="149">
        <v>0</v>
      </c>
      <c r="E7" s="150">
        <v>0</v>
      </c>
      <c r="F7" s="149"/>
      <c r="G7" s="149">
        <v>0</v>
      </c>
      <c r="H7" s="151" t="e">
        <f>VLOOKUP(A7,'13.1'!B4:J32,8,FALSE)</f>
        <v>#N/A</v>
      </c>
      <c r="I7" s="152">
        <v>0</v>
      </c>
      <c r="J7" s="153">
        <v>0</v>
      </c>
      <c r="K7" s="150">
        <v>0</v>
      </c>
      <c r="L7" s="153"/>
      <c r="M7" s="153">
        <v>0</v>
      </c>
      <c r="N7" s="154" t="e">
        <f>VLOOKUP(A7,'13.1'!B4:J32,9,FALSE)</f>
        <v>#N/A</v>
      </c>
      <c r="O7" s="148">
        <v>0</v>
      </c>
      <c r="P7" s="149">
        <v>0</v>
      </c>
      <c r="Q7" s="150">
        <v>0</v>
      </c>
      <c r="R7" s="178"/>
      <c r="S7" s="149">
        <v>0</v>
      </c>
      <c r="T7" s="151" t="e">
        <f>VLOOKUP(A7,'13.1'!B4:J32,10,FALSE)</f>
        <v>#N/A</v>
      </c>
    </row>
    <row r="8" spans="1:20" ht="15">
      <c r="A8" s="39" t="s">
        <v>19</v>
      </c>
      <c r="B8" s="53" t="s">
        <v>20</v>
      </c>
      <c r="C8" s="163">
        <v>0</v>
      </c>
      <c r="D8" s="149">
        <v>0</v>
      </c>
      <c r="E8" s="150">
        <v>0</v>
      </c>
      <c r="F8" s="149">
        <v>0</v>
      </c>
      <c r="G8" s="149">
        <v>0</v>
      </c>
      <c r="H8" s="151" t="e">
        <f>VLOOKUP(A8,'13.1'!B4:J33,8,FALSE)</f>
        <v>#N/A</v>
      </c>
      <c r="I8" s="152">
        <v>0</v>
      </c>
      <c r="J8" s="153">
        <v>0</v>
      </c>
      <c r="K8" s="150">
        <v>0</v>
      </c>
      <c r="L8" s="153">
        <v>0</v>
      </c>
      <c r="M8" s="153">
        <v>0</v>
      </c>
      <c r="N8" s="154" t="e">
        <f>VLOOKUP(A8,'13.1'!B4:J33,9,FALSE)</f>
        <v>#N/A</v>
      </c>
      <c r="O8" s="148">
        <v>0</v>
      </c>
      <c r="P8" s="149">
        <v>0</v>
      </c>
      <c r="Q8" s="150">
        <v>0</v>
      </c>
      <c r="R8" s="178">
        <v>0</v>
      </c>
      <c r="S8" s="149">
        <v>0</v>
      </c>
      <c r="T8" s="151" t="e">
        <f>VLOOKUP(A8,'13.1'!B4:J33,10,FALSE)</f>
        <v>#N/A</v>
      </c>
    </row>
    <row r="9" spans="1:20" ht="15">
      <c r="A9" s="39" t="s">
        <v>21</v>
      </c>
      <c r="B9" s="52" t="s">
        <v>22</v>
      </c>
      <c r="C9" s="163">
        <v>0</v>
      </c>
      <c r="D9" s="149">
        <v>0</v>
      </c>
      <c r="E9" s="150">
        <v>0</v>
      </c>
      <c r="F9" s="149"/>
      <c r="G9" s="149">
        <v>0</v>
      </c>
      <c r="H9" s="151" t="e">
        <f>VLOOKUP(A9,'13.1'!B4:J34,8,FALSE)</f>
        <v>#N/A</v>
      </c>
      <c r="I9" s="152">
        <v>0</v>
      </c>
      <c r="J9" s="153">
        <v>0</v>
      </c>
      <c r="K9" s="150">
        <v>0</v>
      </c>
      <c r="L9" s="153"/>
      <c r="M9" s="153">
        <v>0</v>
      </c>
      <c r="N9" s="154" t="e">
        <f>VLOOKUP(A9,'13.1'!B4:J34,9,FALSE)</f>
        <v>#N/A</v>
      </c>
      <c r="O9" s="148">
        <v>0</v>
      </c>
      <c r="P9" s="149">
        <v>0</v>
      </c>
      <c r="Q9" s="150">
        <v>0</v>
      </c>
      <c r="R9" s="178"/>
      <c r="S9" s="149">
        <v>0</v>
      </c>
      <c r="T9" s="151" t="e">
        <f>VLOOKUP(A9,'13.1'!B4:J34,10,FALSE)</f>
        <v>#N/A</v>
      </c>
    </row>
    <row r="10" spans="1:20" ht="15">
      <c r="A10" s="39" t="s">
        <v>23</v>
      </c>
      <c r="B10" s="52" t="s">
        <v>24</v>
      </c>
      <c r="C10" s="163">
        <v>32.89863018164088</v>
      </c>
      <c r="D10" s="155">
        <v>41.43667519003138</v>
      </c>
      <c r="E10" s="100">
        <v>30.46882297734122</v>
      </c>
      <c r="F10" s="149">
        <v>32.41080280579023</v>
      </c>
      <c r="G10" s="149">
        <v>40.63679996010492</v>
      </c>
      <c r="H10" s="151" t="e">
        <f>VLOOKUP(A10,'13.1'!B4:J35,8,FALSE)</f>
        <v>#N/A</v>
      </c>
      <c r="I10" s="152">
        <v>1.110798749061546</v>
      </c>
      <c r="J10" s="155">
        <v>1.4745081494545014</v>
      </c>
      <c r="K10" s="100">
        <v>0.9692292951318439</v>
      </c>
      <c r="L10" s="153">
        <v>1.1426608589196934</v>
      </c>
      <c r="M10" s="153">
        <v>1.3974324801814721</v>
      </c>
      <c r="N10" s="154" t="e">
        <f>VLOOKUP(A10,'13.1'!B4:J35,9,FALSE)</f>
        <v>#N/A</v>
      </c>
      <c r="O10" s="148">
        <v>2.926098164441373</v>
      </c>
      <c r="P10" s="155">
        <v>5.466772432186371</v>
      </c>
      <c r="Q10" s="100">
        <v>4.240618709541112</v>
      </c>
      <c r="R10" s="89">
        <v>4.248696127807924</v>
      </c>
      <c r="S10" s="149">
        <v>4.297242962771484</v>
      </c>
      <c r="T10" s="151" t="e">
        <f>VLOOKUP(A10,'13.1'!B4:J35,10,FALSE)</f>
        <v>#N/A</v>
      </c>
    </row>
    <row r="11" spans="1:20" ht="15">
      <c r="A11" s="39" t="s">
        <v>25</v>
      </c>
      <c r="B11" s="52" t="s">
        <v>26</v>
      </c>
      <c r="C11" s="163">
        <v>13.457800039969666</v>
      </c>
      <c r="D11" s="149">
        <v>42.10240905774388</v>
      </c>
      <c r="E11" s="150">
        <v>14.962489039976777</v>
      </c>
      <c r="F11" s="149"/>
      <c r="G11" s="149">
        <v>27.983142954684094</v>
      </c>
      <c r="H11" s="151" t="e">
        <f>VLOOKUP(A11,'13.1'!B4:J36,8,FALSE)</f>
        <v>#N/A</v>
      </c>
      <c r="I11" s="152">
        <v>1.0227928030376945</v>
      </c>
      <c r="J11" s="153">
        <v>0.7297750903342272</v>
      </c>
      <c r="K11" s="150">
        <v>0.403987204079373</v>
      </c>
      <c r="L11" s="153"/>
      <c r="M11" s="153">
        <v>0.3777724298882353</v>
      </c>
      <c r="N11" s="154" t="e">
        <f>VLOOKUP(A11,'13.1'!B4:J36,9,FALSE)</f>
        <v>#N/A</v>
      </c>
      <c r="O11" s="148">
        <v>7.078802821024044</v>
      </c>
      <c r="P11" s="149">
        <v>0.7297750903342272</v>
      </c>
      <c r="Q11" s="150">
        <v>0.403987204079373</v>
      </c>
      <c r="R11" s="178"/>
      <c r="S11" s="149">
        <v>0.3777724298882353</v>
      </c>
      <c r="T11" s="151" t="e">
        <f>VLOOKUP(A11,'13.1'!B4:J36,10,FALSE)</f>
        <v>#N/A</v>
      </c>
    </row>
    <row r="12" spans="1:20" ht="15">
      <c r="A12" s="39" t="s">
        <v>27</v>
      </c>
      <c r="B12" s="53" t="s">
        <v>28</v>
      </c>
      <c r="C12" s="163">
        <v>27.00644636962223</v>
      </c>
      <c r="D12" s="149">
        <v>24.93581337945716</v>
      </c>
      <c r="E12" s="150">
        <v>23.18986202088683</v>
      </c>
      <c r="F12" s="149">
        <v>22.36639716534479</v>
      </c>
      <c r="G12" s="149">
        <v>21.512001575263042</v>
      </c>
      <c r="H12" s="151" t="e">
        <f>VLOOKUP(A12,'13.1'!B4:J37,8,FALSE)</f>
        <v>#N/A</v>
      </c>
      <c r="I12" s="152">
        <v>0.5931972385416545</v>
      </c>
      <c r="J12" s="153">
        <v>0.5881080010421937</v>
      </c>
      <c r="K12" s="150">
        <v>0.5445557425826238</v>
      </c>
      <c r="L12" s="153">
        <v>0.5845181179622335</v>
      </c>
      <c r="M12" s="153">
        <v>0.5275724765436657</v>
      </c>
      <c r="N12" s="154" t="e">
        <f>VLOOKUP(A12,'13.1'!B4:J37,9,FALSE)</f>
        <v>#N/A</v>
      </c>
      <c r="O12" s="148">
        <v>2.0297126271134123</v>
      </c>
      <c r="P12" s="149">
        <v>1.8857815540927427</v>
      </c>
      <c r="Q12" s="150">
        <v>1.9324856525131433</v>
      </c>
      <c r="R12" s="178">
        <v>2.1307362243861023</v>
      </c>
      <c r="S12" s="149">
        <v>1.8161080834720182</v>
      </c>
      <c r="T12" s="151" t="e">
        <f>VLOOKUP(A12,'13.1'!B4:J37,10,FALSE)</f>
        <v>#N/A</v>
      </c>
    </row>
    <row r="13" spans="1:20" ht="15">
      <c r="A13" s="39" t="s">
        <v>29</v>
      </c>
      <c r="B13" s="52" t="s">
        <v>30</v>
      </c>
      <c r="C13" s="163">
        <v>17.9949160684025</v>
      </c>
      <c r="D13" s="149">
        <v>15.182712857978258</v>
      </c>
      <c r="E13" s="150">
        <v>15.832295972165415</v>
      </c>
      <c r="F13" s="149">
        <v>12.972295648046105</v>
      </c>
      <c r="G13" s="149">
        <v>12.507118450518263</v>
      </c>
      <c r="H13" s="151" t="e">
        <f>VLOOKUP(A13,'13.1'!B4:J38,8,FALSE)</f>
        <v>#N/A</v>
      </c>
      <c r="I13" s="152">
        <v>0.4496092399361665</v>
      </c>
      <c r="J13" s="153">
        <v>0.3642536565321018</v>
      </c>
      <c r="K13" s="150">
        <v>0.40240418929253763</v>
      </c>
      <c r="L13" s="153">
        <v>0.4615542791574804</v>
      </c>
      <c r="M13" s="153">
        <v>0.4000353732096534</v>
      </c>
      <c r="N13" s="154" t="e">
        <f>VLOOKUP(A13,'13.1'!B4:J38,9,FALSE)</f>
        <v>#N/A</v>
      </c>
      <c r="O13" s="148">
        <v>1.396319796831518</v>
      </c>
      <c r="P13" s="149">
        <v>1.2762023184561206</v>
      </c>
      <c r="Q13" s="150">
        <v>1.4562413899397981</v>
      </c>
      <c r="R13" s="178">
        <v>1.7968899624282262</v>
      </c>
      <c r="S13" s="149">
        <v>1.487192592370087</v>
      </c>
      <c r="T13" s="151" t="e">
        <f>VLOOKUP(A13,'13.1'!B4:J38,10,FALSE)</f>
        <v>#N/A</v>
      </c>
    </row>
    <row r="14" spans="1:20" ht="15">
      <c r="A14" s="39" t="s">
        <v>31</v>
      </c>
      <c r="B14" s="52" t="s">
        <v>32</v>
      </c>
      <c r="C14" s="163">
        <v>0</v>
      </c>
      <c r="D14" s="149">
        <v>12.90189244084323</v>
      </c>
      <c r="E14" s="150">
        <v>16.735954195520755</v>
      </c>
      <c r="F14" s="149">
        <v>11.478356668928088</v>
      </c>
      <c r="G14" s="149">
        <v>11.044703658953688</v>
      </c>
      <c r="H14" s="151" t="e">
        <f>VLOOKUP(A14,'13.1'!B4:J39,8,FALSE)</f>
        <v>#N/A</v>
      </c>
      <c r="I14" s="152">
        <v>0</v>
      </c>
      <c r="J14" s="153">
        <v>0.30714827810781625</v>
      </c>
      <c r="K14" s="150">
        <v>0.4690590405609465</v>
      </c>
      <c r="L14" s="153">
        <v>0.25730649532847133</v>
      </c>
      <c r="M14" s="153">
        <v>0.31376999031118435</v>
      </c>
      <c r="N14" s="154" t="e">
        <f>VLOOKUP(A14,'13.1'!B4:J39,9,FALSE)</f>
        <v>#N/A</v>
      </c>
      <c r="O14" s="148">
        <v>0</v>
      </c>
      <c r="P14" s="149">
        <v>0.900219140307868</v>
      </c>
      <c r="Q14" s="150">
        <v>0.8083013553350158</v>
      </c>
      <c r="R14" s="178">
        <v>0.6877448704132746</v>
      </c>
      <c r="S14" s="149">
        <v>1.2550799612447374</v>
      </c>
      <c r="T14" s="151" t="e">
        <f>VLOOKUP(A14,'13.1'!B4:J39,10,FALSE)</f>
        <v>#N/A</v>
      </c>
    </row>
    <row r="15" spans="1:20" ht="15">
      <c r="A15" s="39" t="s">
        <v>33</v>
      </c>
      <c r="B15" s="52" t="s">
        <v>34</v>
      </c>
      <c r="C15" s="163">
        <v>24.91388893374151</v>
      </c>
      <c r="D15" s="149">
        <v>20.697742041045316</v>
      </c>
      <c r="E15" s="150">
        <v>21.23044422664973</v>
      </c>
      <c r="F15" s="149">
        <v>21.118379028040945</v>
      </c>
      <c r="G15" s="149">
        <v>22.848714728254972</v>
      </c>
      <c r="H15" s="151" t="e">
        <f>VLOOKUP(A15,'13.1'!B4:J40,8,FALSE)</f>
        <v>#N/A</v>
      </c>
      <c r="I15" s="152">
        <v>0.6011958674844529</v>
      </c>
      <c r="J15" s="153">
        <v>0.481978103942863</v>
      </c>
      <c r="K15" s="150">
        <v>0.49081585333315725</v>
      </c>
      <c r="L15" s="153">
        <v>0.5110273948165943</v>
      </c>
      <c r="M15" s="153">
        <v>0.5307250732840872</v>
      </c>
      <c r="N15" s="154" t="e">
        <f>VLOOKUP(A15,'13.1'!B4:J40,9,FALSE)</f>
        <v>#N/A</v>
      </c>
      <c r="O15" s="148">
        <v>2.0123341078721557</v>
      </c>
      <c r="P15" s="149">
        <v>1.4446526586707793</v>
      </c>
      <c r="Q15" s="150">
        <v>2.130267347585889</v>
      </c>
      <c r="R15" s="178">
        <v>2.0598642637979157</v>
      </c>
      <c r="S15" s="149">
        <v>1.9066311177036415</v>
      </c>
      <c r="T15" s="151" t="e">
        <f>VLOOKUP(A15,'13.1'!B4:J40,10,FALSE)</f>
        <v>#N/A</v>
      </c>
    </row>
    <row r="16" spans="1:20" ht="15">
      <c r="A16" s="39" t="s">
        <v>35</v>
      </c>
      <c r="B16" s="52" t="s">
        <v>36</v>
      </c>
      <c r="C16" s="163">
        <v>7.691155510910887</v>
      </c>
      <c r="D16" s="149">
        <v>5.094552038340915</v>
      </c>
      <c r="E16" s="150">
        <v>5.502330012434504</v>
      </c>
      <c r="F16" s="149">
        <v>6.54379544821354</v>
      </c>
      <c r="G16" s="149">
        <v>4.4556264429880414</v>
      </c>
      <c r="H16" s="151" t="e">
        <f>VLOOKUP(A16,'13.1'!B4:J41,8,FALSE)</f>
        <v>#N/A</v>
      </c>
      <c r="I16" s="152">
        <v>0.1710446106013443</v>
      </c>
      <c r="J16" s="153">
        <v>0.14774200911188654</v>
      </c>
      <c r="K16" s="150">
        <v>0.1259187060537896</v>
      </c>
      <c r="L16" s="153">
        <v>0.19260571269241855</v>
      </c>
      <c r="M16" s="153">
        <v>0.07106724176565926</v>
      </c>
      <c r="N16" s="154" t="e">
        <f>VLOOKUP(A16,'13.1'!B4:J41,9,FALSE)</f>
        <v>#N/A</v>
      </c>
      <c r="O16" s="148">
        <v>0.4469230147970609</v>
      </c>
      <c r="P16" s="149">
        <v>0.5844178981125363</v>
      </c>
      <c r="Q16" s="150">
        <v>0.2846397641047849</v>
      </c>
      <c r="R16" s="178">
        <v>0.806086535962438</v>
      </c>
      <c r="S16" s="149">
        <v>0.15461023757168502</v>
      </c>
      <c r="T16" s="151" t="e">
        <f>VLOOKUP(A16,'13.1'!B4:J41,10,FALSE)</f>
        <v>#N/A</v>
      </c>
    </row>
    <row r="17" spans="1:20" ht="15">
      <c r="A17" s="39" t="s">
        <v>37</v>
      </c>
      <c r="B17" s="52" t="s">
        <v>38</v>
      </c>
      <c r="C17" s="163">
        <v>21.362744494112672</v>
      </c>
      <c r="D17" s="149">
        <v>14.237792201700863</v>
      </c>
      <c r="E17" s="150">
        <v>13.614194776650967</v>
      </c>
      <c r="F17" s="149">
        <v>21.911865000999725</v>
      </c>
      <c r="G17" s="149">
        <v>19.147081281929456</v>
      </c>
      <c r="H17" s="151" t="e">
        <f>VLOOKUP(A17,'13.1'!B4:J42,8,FALSE)</f>
        <v>#N/A</v>
      </c>
      <c r="I17" s="152">
        <v>0.44379378884543746</v>
      </c>
      <c r="J17" s="153">
        <v>0.2610261903645158</v>
      </c>
      <c r="K17" s="150">
        <v>0.3001605800756856</v>
      </c>
      <c r="L17" s="153">
        <v>0.41632543501899477</v>
      </c>
      <c r="M17" s="153">
        <v>0.5849124507737805</v>
      </c>
      <c r="N17" s="154" t="e">
        <f>VLOOKUP(A17,'13.1'!B4:J42,9,FALSE)</f>
        <v>#N/A</v>
      </c>
      <c r="O17" s="148">
        <v>0.8572662629250376</v>
      </c>
      <c r="P17" s="149">
        <v>0.9220665425863416</v>
      </c>
      <c r="Q17" s="150">
        <v>0.6891375736942846</v>
      </c>
      <c r="R17" s="178">
        <v>0.7546704092991376</v>
      </c>
      <c r="S17" s="149">
        <v>4.615064236728287</v>
      </c>
      <c r="T17" s="151" t="e">
        <f>VLOOKUP(A17,'13.1'!B4:J42,10,FALSE)</f>
        <v>#N/A</v>
      </c>
    </row>
    <row r="18" spans="1:20" ht="28.5">
      <c r="A18" s="39" t="s">
        <v>39</v>
      </c>
      <c r="B18" s="52" t="s">
        <v>40</v>
      </c>
      <c r="C18" s="163">
        <v>37.739780439888925</v>
      </c>
      <c r="D18" s="149">
        <v>34.19300594921517</v>
      </c>
      <c r="E18" s="150">
        <v>32.96837737711928</v>
      </c>
      <c r="F18" s="149">
        <v>30.335420607625736</v>
      </c>
      <c r="G18" s="149">
        <v>29.794907857060892</v>
      </c>
      <c r="H18" s="151" t="e">
        <f>VLOOKUP(A18,'13.1'!B4:J43,8,FALSE)</f>
        <v>#N/A</v>
      </c>
      <c r="I18" s="152">
        <v>0.8204760687914097</v>
      </c>
      <c r="J18" s="153">
        <v>0.8867659207547958</v>
      </c>
      <c r="K18" s="150">
        <v>0.8082840317966616</v>
      </c>
      <c r="L18" s="153">
        <v>0.7872564672172113</v>
      </c>
      <c r="M18" s="153">
        <v>0.7516692307072804</v>
      </c>
      <c r="N18" s="154" t="e">
        <f>VLOOKUP(A18,'13.1'!B4:J43,9,FALSE)</f>
        <v>#N/A</v>
      </c>
      <c r="O18" s="148">
        <v>3.6112335171095116</v>
      </c>
      <c r="P18" s="149">
        <v>3.6892615430894224</v>
      </c>
      <c r="Q18" s="150">
        <v>3.0792254925457945</v>
      </c>
      <c r="R18" s="178">
        <v>3.8574102425062295</v>
      </c>
      <c r="S18" s="149">
        <v>3.2900718067783092</v>
      </c>
      <c r="T18" s="151" t="e">
        <f>VLOOKUP(A18,'13.1'!B4:J43,10,FALSE)</f>
        <v>#N/A</v>
      </c>
    </row>
    <row r="19" spans="1:20" ht="15">
      <c r="A19" s="39" t="s">
        <v>41</v>
      </c>
      <c r="B19" s="53" t="s">
        <v>42</v>
      </c>
      <c r="C19" s="163">
        <v>17.13458719957103</v>
      </c>
      <c r="D19" s="149">
        <v>14.645648153416177</v>
      </c>
      <c r="E19" s="150">
        <v>14.38672958956333</v>
      </c>
      <c r="F19" s="149">
        <v>14.053906097741352</v>
      </c>
      <c r="G19" s="149">
        <v>14.497438709417764</v>
      </c>
      <c r="H19" s="151" t="e">
        <f>VLOOKUP(A19,'13.1'!B4:J44,8,FALSE)</f>
        <v>#N/A</v>
      </c>
      <c r="I19" s="152">
        <v>0.4916190093817041</v>
      </c>
      <c r="J19" s="153">
        <v>0.31586819882651485</v>
      </c>
      <c r="K19" s="150">
        <v>0.4021960447895507</v>
      </c>
      <c r="L19" s="153">
        <v>0.38459972460686903</v>
      </c>
      <c r="M19" s="153">
        <v>0.42192361291947567</v>
      </c>
      <c r="N19" s="154" t="e">
        <f>VLOOKUP(A19,'13.1'!B4:J44,9,FALSE)</f>
        <v>#N/A</v>
      </c>
      <c r="O19" s="148">
        <v>1.722846832105371</v>
      </c>
      <c r="P19" s="149">
        <v>0.8553422066052756</v>
      </c>
      <c r="Q19" s="150">
        <v>2.1985610443655217</v>
      </c>
      <c r="R19" s="178">
        <v>1.371024831844564</v>
      </c>
      <c r="S19" s="149">
        <v>1.4209629778581352</v>
      </c>
      <c r="T19" s="151" t="e">
        <f>VLOOKUP(A19,'13.1'!B4:J44,10,FALSE)</f>
        <v>#N/A</v>
      </c>
    </row>
    <row r="20" spans="1:20" ht="15">
      <c r="A20" s="39" t="s">
        <v>43</v>
      </c>
      <c r="B20" s="52" t="s">
        <v>44</v>
      </c>
      <c r="C20" s="163">
        <v>13.558131565603171</v>
      </c>
      <c r="D20" s="149">
        <v>13.145949157511014</v>
      </c>
      <c r="E20" s="150">
        <v>12.521030962432611</v>
      </c>
      <c r="F20" s="149">
        <v>12.481678771849836</v>
      </c>
      <c r="G20" s="149">
        <v>12.092479807096318</v>
      </c>
      <c r="H20" s="151" t="e">
        <f>VLOOKUP(A20,'13.1'!B4:J45,8,FALSE)</f>
        <v>#N/A</v>
      </c>
      <c r="I20" s="152">
        <v>0.2834553372648769</v>
      </c>
      <c r="J20" s="153">
        <v>0.3258761287518276</v>
      </c>
      <c r="K20" s="150">
        <v>0.29217442453970305</v>
      </c>
      <c r="L20" s="153">
        <v>0.3205962232821258</v>
      </c>
      <c r="M20" s="153">
        <v>0.3917037717418281</v>
      </c>
      <c r="N20" s="154" t="e">
        <f>VLOOKUP(A20,'13.1'!B4:J45,9,FALSE)</f>
        <v>#N/A</v>
      </c>
      <c r="O20" s="148">
        <v>0.8156120012148014</v>
      </c>
      <c r="P20" s="149">
        <v>1.0267942361045739</v>
      </c>
      <c r="Q20" s="150">
        <v>0.8862845671449239</v>
      </c>
      <c r="R20" s="178">
        <v>1.1276013162896583</v>
      </c>
      <c r="S20" s="149">
        <v>1.4505189893009793</v>
      </c>
      <c r="T20" s="151" t="e">
        <f>VLOOKUP(A20,'13.1'!B4:J45,10,FALSE)</f>
        <v>#N/A</v>
      </c>
    </row>
    <row r="21" spans="1:20" ht="15">
      <c r="A21" s="39" t="s">
        <v>45</v>
      </c>
      <c r="B21" s="52" t="s">
        <v>46</v>
      </c>
      <c r="C21" s="163">
        <v>1.859577554458705</v>
      </c>
      <c r="D21" s="149">
        <v>2.1321757600239724</v>
      </c>
      <c r="E21" s="150">
        <v>2.275124360003861</v>
      </c>
      <c r="F21" s="149">
        <v>1.9318805989411365</v>
      </c>
      <c r="G21" s="149">
        <v>2.417451976478437</v>
      </c>
      <c r="H21" s="151" t="e">
        <f>VLOOKUP(A21,'13.1'!B4:J46,8,FALSE)</f>
        <v>#N/A</v>
      </c>
      <c r="I21" s="152">
        <v>0.03989639116838676</v>
      </c>
      <c r="J21" s="153">
        <v>0.09119151712102529</v>
      </c>
      <c r="K21" s="150">
        <v>0.04599001384864947</v>
      </c>
      <c r="L21" s="153">
        <v>0.0679378010627633</v>
      </c>
      <c r="M21" s="153">
        <v>0.03513363539148662</v>
      </c>
      <c r="N21" s="154" t="e">
        <f>VLOOKUP(A21,'13.1'!B4:J46,9,FALSE)</f>
        <v>#N/A</v>
      </c>
      <c r="O21" s="148">
        <v>0.4709802787929047</v>
      </c>
      <c r="P21" s="149">
        <v>0.6693391751275255</v>
      </c>
      <c r="Q21" s="150">
        <v>0.30194150434908384</v>
      </c>
      <c r="R21" s="178">
        <v>0.20075459223996645</v>
      </c>
      <c r="S21" s="149">
        <v>0.1318317144506241</v>
      </c>
      <c r="T21" s="151" t="e">
        <f>VLOOKUP(A21,'13.1'!B4:J46,10,FALSE)</f>
        <v>#N/A</v>
      </c>
    </row>
    <row r="22" spans="1:20" ht="15">
      <c r="A22" s="39" t="s">
        <v>47</v>
      </c>
      <c r="B22" s="53" t="s">
        <v>48</v>
      </c>
      <c r="C22" s="163">
        <v>9.820241627544974</v>
      </c>
      <c r="D22" s="149">
        <v>8.689712834327413</v>
      </c>
      <c r="E22" s="150">
        <v>8.752123780015765</v>
      </c>
      <c r="F22" s="149">
        <v>8.113232622447711</v>
      </c>
      <c r="G22" s="149">
        <v>9.256077908190463</v>
      </c>
      <c r="H22" s="151" t="e">
        <f>VLOOKUP(A22,'13.1'!B4:J47,8,FALSE)</f>
        <v>#N/A</v>
      </c>
      <c r="I22" s="152">
        <v>0.24711853598545497</v>
      </c>
      <c r="J22" s="153">
        <v>0.21800610644498436</v>
      </c>
      <c r="K22" s="150">
        <v>0.23770108779936652</v>
      </c>
      <c r="L22" s="153">
        <v>0.2108083249613319</v>
      </c>
      <c r="M22" s="153">
        <v>0.23780533274944415</v>
      </c>
      <c r="N22" s="154" t="e">
        <f>VLOOKUP(A22,'13.1'!B4:J47,9,FALSE)</f>
        <v>#N/A</v>
      </c>
      <c r="O22" s="148">
        <v>0.8872137973962544</v>
      </c>
      <c r="P22" s="149">
        <v>1.1047751547622222</v>
      </c>
      <c r="Q22" s="150">
        <v>0.80419129136888</v>
      </c>
      <c r="R22" s="178">
        <v>0.81251461052948</v>
      </c>
      <c r="S22" s="149">
        <v>1.082232768144197</v>
      </c>
      <c r="T22" s="151" t="e">
        <f>VLOOKUP(A22,'13.1'!B4:J47,10,FALSE)</f>
        <v>#N/A</v>
      </c>
    </row>
    <row r="23" spans="1:20" ht="15">
      <c r="A23" s="39" t="s">
        <v>49</v>
      </c>
      <c r="B23" s="52" t="s">
        <v>50</v>
      </c>
      <c r="C23" s="163">
        <v>7.536746477421562</v>
      </c>
      <c r="D23" s="149">
        <v>6.090198112063768</v>
      </c>
      <c r="E23" s="150">
        <v>5.291917391767156</v>
      </c>
      <c r="F23" s="149">
        <v>5.378021265128143</v>
      </c>
      <c r="G23" s="149">
        <v>5.465472799690099</v>
      </c>
      <c r="H23" s="151" t="e">
        <f>VLOOKUP(A23,'13.1'!B4:J48,8,FALSE)</f>
        <v>#N/A</v>
      </c>
      <c r="I23" s="152">
        <v>0.16449875836129618</v>
      </c>
      <c r="J23" s="153">
        <v>0.12422070752384035</v>
      </c>
      <c r="K23" s="150">
        <v>0.12280083304645394</v>
      </c>
      <c r="L23" s="153">
        <v>0.11421458720687394</v>
      </c>
      <c r="M23" s="153">
        <v>0.14463827217099878</v>
      </c>
      <c r="N23" s="154" t="e">
        <f>VLOOKUP(A23,'13.1'!B4:J48,9,FALSE)</f>
        <v>#N/A</v>
      </c>
      <c r="O23" s="148">
        <v>0.6370898284619105</v>
      </c>
      <c r="P23" s="149">
        <v>0.47041946925127476</v>
      </c>
      <c r="Q23" s="150">
        <v>0.41161194962838915</v>
      </c>
      <c r="R23" s="178">
        <v>0.5585849883509366</v>
      </c>
      <c r="S23" s="149">
        <v>0.5020801932707313</v>
      </c>
      <c r="T23" s="151" t="e">
        <f>VLOOKUP(A23,'13.1'!B4:J48,10,FALSE)</f>
        <v>#N/A</v>
      </c>
    </row>
    <row r="24" spans="1:20" ht="15">
      <c r="A24" s="39" t="s">
        <v>51</v>
      </c>
      <c r="B24" s="52" t="s">
        <v>52</v>
      </c>
      <c r="C24" s="163">
        <v>22.33332682412809</v>
      </c>
      <c r="D24" s="149">
        <v>17.738999851063358</v>
      </c>
      <c r="E24" s="150">
        <v>19.646147369623076</v>
      </c>
      <c r="F24" s="149">
        <v>16.540173735982247</v>
      </c>
      <c r="G24" s="149">
        <v>17.74578047084672</v>
      </c>
      <c r="H24" s="151" t="e">
        <f>VLOOKUP(A24,'13.1'!B4:J49,8,FALSE)</f>
        <v>#N/A</v>
      </c>
      <c r="I24" s="152">
        <v>0.4752854571575653</v>
      </c>
      <c r="J24" s="153">
        <v>0.4227407226801771</v>
      </c>
      <c r="K24" s="150">
        <v>0.45387942276588417</v>
      </c>
      <c r="L24" s="153">
        <v>0.41341493705503735</v>
      </c>
      <c r="M24" s="153">
        <v>0.4376300022827267</v>
      </c>
      <c r="N24" s="154" t="e">
        <f>VLOOKUP(A24,'13.1'!B4:J49,9,FALSE)</f>
        <v>#N/A</v>
      </c>
      <c r="O24" s="148">
        <v>1.7320565728054957</v>
      </c>
      <c r="P24" s="149">
        <v>1.251530059983957</v>
      </c>
      <c r="Q24" s="150">
        <v>1.5845715901112605</v>
      </c>
      <c r="R24" s="178">
        <v>1.3946495681491193</v>
      </c>
      <c r="S24" s="149">
        <v>1.6423928249364774</v>
      </c>
      <c r="T24" s="151" t="e">
        <f>VLOOKUP(A24,'13.1'!B4:J49,10,FALSE)</f>
        <v>#N/A</v>
      </c>
    </row>
    <row r="25" spans="1:20" ht="15">
      <c r="A25" s="39" t="s">
        <v>53</v>
      </c>
      <c r="B25" s="52" t="s">
        <v>54</v>
      </c>
      <c r="C25" s="163">
        <v>28.382407616588623</v>
      </c>
      <c r="D25" s="149">
        <v>28.658852480724843</v>
      </c>
      <c r="E25" s="150">
        <v>27.12549584879928</v>
      </c>
      <c r="F25" s="149">
        <v>26.491281004717006</v>
      </c>
      <c r="G25" s="149">
        <v>24.757157575018287</v>
      </c>
      <c r="H25" s="151" t="e">
        <f>VLOOKUP(A25,'13.1'!B4:J50,8,FALSE)</f>
        <v>#N/A</v>
      </c>
      <c r="I25" s="152">
        <v>0.7938823432756271</v>
      </c>
      <c r="J25" s="153">
        <v>0.9364663292024341</v>
      </c>
      <c r="K25" s="150">
        <v>0.8136059370117393</v>
      </c>
      <c r="L25" s="153">
        <v>0.8149070187009927</v>
      </c>
      <c r="M25" s="153">
        <v>0.7601046129078696</v>
      </c>
      <c r="N25" s="154" t="e">
        <f>VLOOKUP(A25,'13.1'!B4:J50,9,FALSE)</f>
        <v>#N/A</v>
      </c>
      <c r="O25" s="148">
        <v>3.1382597830345462</v>
      </c>
      <c r="P25" s="149">
        <v>4.12843371565488</v>
      </c>
      <c r="Q25" s="150">
        <v>3.135100705028484</v>
      </c>
      <c r="R25" s="178">
        <v>3.510054716084211</v>
      </c>
      <c r="S25" s="149">
        <v>3.1381975093094683</v>
      </c>
      <c r="T25" s="151" t="e">
        <f>VLOOKUP(A25,'13.1'!B4:J50,10,FALSE)</f>
        <v>#N/A</v>
      </c>
    </row>
    <row r="26" spans="1:20" ht="15">
      <c r="A26" s="39" t="s">
        <v>55</v>
      </c>
      <c r="B26" s="52" t="s">
        <v>56</v>
      </c>
      <c r="C26" s="163">
        <v>15.029562794527177</v>
      </c>
      <c r="D26" s="149">
        <v>12.894534916253985</v>
      </c>
      <c r="E26" s="150">
        <v>12.440821694452865</v>
      </c>
      <c r="F26" s="149">
        <v>11.84605279021119</v>
      </c>
      <c r="G26" s="149">
        <v>12.313375777676733</v>
      </c>
      <c r="H26" s="151" t="e">
        <f>VLOOKUP(A26,'13.1'!B4:J51,8,FALSE)</f>
        <v>#N/A</v>
      </c>
      <c r="I26" s="152">
        <v>0.40064584533255304</v>
      </c>
      <c r="J26" s="153">
        <v>0.3039940633887811</v>
      </c>
      <c r="K26" s="150">
        <v>0.35465067856431265</v>
      </c>
      <c r="L26" s="153">
        <v>0.3586624143945337</v>
      </c>
      <c r="M26" s="153">
        <v>0.372862059190423</v>
      </c>
      <c r="N26" s="154" t="e">
        <f>VLOOKUP(A26,'13.1'!B4:J51,9,FALSE)</f>
        <v>#N/A</v>
      </c>
      <c r="O26" s="148">
        <v>1.753137751748743</v>
      </c>
      <c r="P26" s="149">
        <v>1.803253884307977</v>
      </c>
      <c r="Q26" s="150">
        <v>1.8683047609780792</v>
      </c>
      <c r="R26" s="178">
        <v>2.2313655801197805</v>
      </c>
      <c r="S26" s="149">
        <v>1.7110952871665424</v>
      </c>
      <c r="T26" s="151" t="e">
        <f>VLOOKUP(A26,'13.1'!B4:J51,10,FALSE)</f>
        <v>#N/A</v>
      </c>
    </row>
    <row r="27" spans="1:20" ht="15">
      <c r="A27" s="39" t="s">
        <v>57</v>
      </c>
      <c r="B27" s="52" t="s">
        <v>58</v>
      </c>
      <c r="C27" s="163">
        <v>31.96023369647898</v>
      </c>
      <c r="D27" s="149">
        <v>28.98961221028377</v>
      </c>
      <c r="E27" s="150">
        <v>28.419077622190507</v>
      </c>
      <c r="F27" s="149">
        <v>26.745251827769216</v>
      </c>
      <c r="G27" s="149">
        <v>26.47386058908814</v>
      </c>
      <c r="H27" s="151" t="e">
        <f>VLOOKUP(A27,'13.1'!B4:J52,8,FALSE)</f>
        <v>#N/A</v>
      </c>
      <c r="I27" s="152">
        <v>0.7376325122880111</v>
      </c>
      <c r="J27" s="153">
        <v>0.7123332776623504</v>
      </c>
      <c r="K27" s="150">
        <v>0.7100386000258857</v>
      </c>
      <c r="L27" s="153">
        <v>0.7400049361980441</v>
      </c>
      <c r="M27" s="153">
        <v>0.7015452060401826</v>
      </c>
      <c r="N27" s="154" t="e">
        <f>VLOOKUP(A27,'13.1'!B4:J52,9,FALSE)</f>
        <v>#N/A</v>
      </c>
      <c r="O27" s="148">
        <v>2.843342824710193</v>
      </c>
      <c r="P27" s="149">
        <v>2.8434825450815815</v>
      </c>
      <c r="Q27" s="150">
        <v>3.2231909655872055</v>
      </c>
      <c r="R27" s="178">
        <v>3.152486546736482</v>
      </c>
      <c r="S27" s="149">
        <v>2.8608648337276334</v>
      </c>
      <c r="T27" s="151" t="e">
        <f>VLOOKUP(A27,'13.1'!B4:J52,10,FALSE)</f>
        <v>#N/A</v>
      </c>
    </row>
    <row r="28" spans="1:20" ht="15">
      <c r="A28" s="39" t="s">
        <v>59</v>
      </c>
      <c r="B28" s="52" t="s">
        <v>60</v>
      </c>
      <c r="C28" s="163">
        <v>4.132710066006366</v>
      </c>
      <c r="D28" s="149">
        <v>4.169239126294206</v>
      </c>
      <c r="E28" s="150">
        <v>4.134559556695407</v>
      </c>
      <c r="F28" s="149">
        <v>4.164426948925668</v>
      </c>
      <c r="G28" s="149">
        <v>3.914858908200231</v>
      </c>
      <c r="H28" s="151" t="e">
        <f>VLOOKUP(A28,'13.1'!B4:J53,8,FALSE)</f>
        <v>#N/A</v>
      </c>
      <c r="I28" s="152">
        <v>0.09150306287322331</v>
      </c>
      <c r="J28" s="153">
        <v>0.10454367109182723</v>
      </c>
      <c r="K28" s="150">
        <v>0.07177171333032797</v>
      </c>
      <c r="L28" s="153">
        <v>0.07896794601900298</v>
      </c>
      <c r="M28" s="153">
        <v>0.12334347677004885</v>
      </c>
      <c r="N28" s="154" t="e">
        <f>VLOOKUP(A28,'13.1'!B4:J53,9,FALSE)</f>
        <v>#N/A</v>
      </c>
      <c r="O28" s="148">
        <v>0.30847034133855755</v>
      </c>
      <c r="P28" s="149">
        <v>0.31756573270092187</v>
      </c>
      <c r="Q28" s="150">
        <v>0.20892777554762754</v>
      </c>
      <c r="R28" s="178">
        <v>0.2897920603083649</v>
      </c>
      <c r="S28" s="149">
        <v>0.6095231950773827</v>
      </c>
      <c r="T28" s="151" t="e">
        <f>VLOOKUP(A28,'13.1'!B4:J53,10,FALSE)</f>
        <v>#N/A</v>
      </c>
    </row>
    <row r="29" spans="1:20" ht="15">
      <c r="A29" s="39" t="s">
        <v>61</v>
      </c>
      <c r="B29" s="52" t="s">
        <v>62</v>
      </c>
      <c r="C29" s="163">
        <v>14.735299491538903</v>
      </c>
      <c r="D29" s="149">
        <v>13.500287040157529</v>
      </c>
      <c r="E29" s="150">
        <v>13.287624707776358</v>
      </c>
      <c r="F29" s="149">
        <v>12.954835524128557</v>
      </c>
      <c r="G29" s="149">
        <v>12.668823246594604</v>
      </c>
      <c r="H29" s="151" t="e">
        <f>VLOOKUP(A29,'13.1'!B4:J54,8,FALSE)</f>
        <v>#N/A</v>
      </c>
      <c r="I29" s="152">
        <v>0.36101483754270314</v>
      </c>
      <c r="J29" s="153">
        <v>0.30122822283056944</v>
      </c>
      <c r="K29" s="150">
        <v>0.34949543126732696</v>
      </c>
      <c r="L29" s="153">
        <v>0.2976968326565052</v>
      </c>
      <c r="M29" s="153">
        <v>0.3906918507823782</v>
      </c>
      <c r="N29" s="154" t="e">
        <f>VLOOKUP(A29,'13.1'!B4:J54,9,FALSE)</f>
        <v>#N/A</v>
      </c>
      <c r="O29" s="148">
        <v>1.1646052938076485</v>
      </c>
      <c r="P29" s="149">
        <v>0.9418782078271358</v>
      </c>
      <c r="Q29" s="150">
        <v>1.861735278097107</v>
      </c>
      <c r="R29" s="178">
        <v>1.348624816501628</v>
      </c>
      <c r="S29" s="149">
        <v>1.725629837510322</v>
      </c>
      <c r="T29" s="151" t="e">
        <f>VLOOKUP(A29,'13.1'!B4:J54,10,FALSE)</f>
        <v>#N/A</v>
      </c>
    </row>
    <row r="30" spans="1:20" ht="15">
      <c r="A30" s="39" t="s">
        <v>63</v>
      </c>
      <c r="B30" s="53" t="s">
        <v>64</v>
      </c>
      <c r="C30" s="163">
        <v>26.63613172975446</v>
      </c>
      <c r="D30" s="149">
        <v>23.21433707567749</v>
      </c>
      <c r="E30" s="150">
        <v>20.32046765015463</v>
      </c>
      <c r="F30" s="149">
        <v>19.43639941800105</v>
      </c>
      <c r="G30" s="149">
        <v>19.246754508698835</v>
      </c>
      <c r="H30" s="151" t="e">
        <f>VLOOKUP(A30,'13.1'!B4:J55,8,FALSE)</f>
        <v>#N/A</v>
      </c>
      <c r="I30" s="152">
        <v>0.5593587663248436</v>
      </c>
      <c r="J30" s="153">
        <v>0.4961235466459075</v>
      </c>
      <c r="K30" s="150">
        <v>0.448620858799263</v>
      </c>
      <c r="L30" s="153">
        <v>0.4164831667289265</v>
      </c>
      <c r="M30" s="153">
        <v>0.4238868552511053</v>
      </c>
      <c r="N30" s="154" t="e">
        <f>VLOOKUP(A30,'13.1'!B4:J55,9,FALSE)</f>
        <v>#N/A</v>
      </c>
      <c r="O30" s="148">
        <v>2.3240024934210766</v>
      </c>
      <c r="P30" s="149">
        <v>1.879311130738358</v>
      </c>
      <c r="Q30" s="150">
        <v>1.4593120575247496</v>
      </c>
      <c r="R30" s="178">
        <v>1.4755239800172586</v>
      </c>
      <c r="S30" s="149">
        <v>1.632039108378668</v>
      </c>
      <c r="T30" s="151" t="e">
        <f>VLOOKUP(A30,'13.1'!B4:J55,10,FALSE)</f>
        <v>#N/A</v>
      </c>
    </row>
    <row r="31" spans="1:20" ht="28.5">
      <c r="A31" s="39" t="s">
        <v>65</v>
      </c>
      <c r="B31" s="54" t="s">
        <v>66</v>
      </c>
      <c r="C31" s="163">
        <v>19.544003552248373</v>
      </c>
      <c r="D31" s="149">
        <v>18.867442041206633</v>
      </c>
      <c r="E31" s="150">
        <v>16.527754545069804</v>
      </c>
      <c r="F31" s="149">
        <v>16.396301875925932</v>
      </c>
      <c r="G31" s="149">
        <v>14.477030611448319</v>
      </c>
      <c r="H31" s="151" t="e">
        <f>VLOOKUP(A31,'13.1'!B4:J56,8,FALSE)</f>
        <v>#N/A</v>
      </c>
      <c r="I31" s="152">
        <v>0.463347600139974</v>
      </c>
      <c r="J31" s="153">
        <v>0.4177994930791439</v>
      </c>
      <c r="K31" s="150">
        <v>0.35156181140380843</v>
      </c>
      <c r="L31" s="153">
        <v>0.38107055097386355</v>
      </c>
      <c r="M31" s="153">
        <v>0.35332470592293574</v>
      </c>
      <c r="N31" s="154" t="e">
        <f>VLOOKUP(A31,'13.1'!B4:J56,9,FALSE)</f>
        <v>#N/A</v>
      </c>
      <c r="O31" s="148">
        <v>1.402980255000687</v>
      </c>
      <c r="P31" s="149">
        <v>1.132698664171739</v>
      </c>
      <c r="Q31" s="150">
        <v>1.092812169220209</v>
      </c>
      <c r="R31" s="178">
        <v>1.1511843547087597</v>
      </c>
      <c r="S31" s="149">
        <v>1.0494995603264063</v>
      </c>
      <c r="T31" s="151" t="e">
        <f>VLOOKUP(A31,'13.1'!B4:J56,10,FALSE)</f>
        <v>#N/A</v>
      </c>
    </row>
    <row r="32" spans="1:20" ht="15">
      <c r="A32" s="39" t="s">
        <v>67</v>
      </c>
      <c r="B32" s="52" t="s">
        <v>68</v>
      </c>
      <c r="C32" s="163">
        <v>20.141608866368294</v>
      </c>
      <c r="D32" s="149">
        <v>19.58713001245197</v>
      </c>
      <c r="E32" s="150">
        <v>22.058209568642962</v>
      </c>
      <c r="F32" s="149">
        <v>20.545659698429503</v>
      </c>
      <c r="G32" s="149">
        <v>21.121276528048742</v>
      </c>
      <c r="H32" s="151" t="e">
        <f>VLOOKUP(A32,'13.1'!B4:J57,8,FALSE)</f>
        <v>#N/A</v>
      </c>
      <c r="I32" s="152">
        <v>0.48906955121152523</v>
      </c>
      <c r="J32" s="153">
        <v>0.5056277704642959</v>
      </c>
      <c r="K32" s="150">
        <v>0.5299531189642877</v>
      </c>
      <c r="L32" s="153">
        <v>0.4159792470449152</v>
      </c>
      <c r="M32" s="153">
        <v>0.4835364239821292</v>
      </c>
      <c r="N32" s="154" t="e">
        <f>VLOOKUP(A32,'13.1'!B4:J57,9,FALSE)</f>
        <v>#N/A</v>
      </c>
      <c r="O32" s="148">
        <v>1.4423738543527431</v>
      </c>
      <c r="P32" s="149">
        <v>1.5969107283009054</v>
      </c>
      <c r="Q32" s="150">
        <v>2.705652571165521</v>
      </c>
      <c r="R32" s="178">
        <v>1.5136240802486833</v>
      </c>
      <c r="S32" s="149">
        <v>1.4691959952910705</v>
      </c>
      <c r="T32" s="151" t="e">
        <f>VLOOKUP(A32,'13.1'!B4:J57,10,FALSE)</f>
        <v>#N/A</v>
      </c>
    </row>
    <row r="33" spans="1:20" ht="15">
      <c r="A33" s="39" t="s">
        <v>69</v>
      </c>
      <c r="B33" s="52" t="s">
        <v>70</v>
      </c>
      <c r="C33" s="163">
        <v>29.5416042231465</v>
      </c>
      <c r="D33" s="149">
        <v>27.066352688188726</v>
      </c>
      <c r="E33" s="150">
        <v>27.849409436772866</v>
      </c>
      <c r="F33" s="149">
        <v>26.437281794565134</v>
      </c>
      <c r="G33" s="149">
        <v>28.018366749524986</v>
      </c>
      <c r="H33" s="151" t="e">
        <f>VLOOKUP(A33,'13.1'!B4:J58,8,FALSE)</f>
        <v>#N/A</v>
      </c>
      <c r="I33" s="152">
        <v>0.649146552278881</v>
      </c>
      <c r="J33" s="153">
        <v>0.5365021821976191</v>
      </c>
      <c r="K33" s="150">
        <v>0.6356253383924095</v>
      </c>
      <c r="L33" s="153">
        <v>0.6678575287055293</v>
      </c>
      <c r="M33" s="153">
        <v>0.7328252130867139</v>
      </c>
      <c r="N33" s="154" t="e">
        <f>VLOOKUP(A33,'13.1'!B4:J58,9,FALSE)</f>
        <v>#N/A</v>
      </c>
      <c r="O33" s="148">
        <v>2.3561625769760313</v>
      </c>
      <c r="P33" s="149">
        <v>1.9905831404734102</v>
      </c>
      <c r="Q33" s="150">
        <v>2.1246703752134106</v>
      </c>
      <c r="R33" s="178">
        <v>2.4519223878490193</v>
      </c>
      <c r="S33" s="149">
        <v>2.6892801326656137</v>
      </c>
      <c r="T33" s="151" t="e">
        <f>VLOOKUP(A33,'13.1'!B4:J58,10,FALSE)</f>
        <v>#N/A</v>
      </c>
    </row>
    <row r="34" spans="1:20" ht="15">
      <c r="A34" s="39" t="s">
        <v>71</v>
      </c>
      <c r="B34" s="52" t="s">
        <v>72</v>
      </c>
      <c r="C34" s="163">
        <v>13.05287639493129</v>
      </c>
      <c r="D34" s="149">
        <v>10.734368625198938</v>
      </c>
      <c r="E34" s="150">
        <v>9.366891154869728</v>
      </c>
      <c r="F34" s="149">
        <v>11.018923193481415</v>
      </c>
      <c r="G34" s="149">
        <v>12.92265751204301</v>
      </c>
      <c r="H34" s="151" t="e">
        <f>VLOOKUP(A34,'13.1'!B4:J59,8,FALSE)</f>
        <v>#N/A</v>
      </c>
      <c r="I34" s="152">
        <v>0.2365954706547916</v>
      </c>
      <c r="J34" s="153">
        <v>0.29935846708031427</v>
      </c>
      <c r="K34" s="150">
        <v>0.21258770360182602</v>
      </c>
      <c r="L34" s="153">
        <v>0.17650311515376593</v>
      </c>
      <c r="M34" s="153">
        <v>0.2608206600140589</v>
      </c>
      <c r="N34" s="154" t="e">
        <f>VLOOKUP(A34,'13.1'!B4:J59,9,FALSE)</f>
        <v>#N/A</v>
      </c>
      <c r="O34" s="148">
        <v>0.6861945464802027</v>
      </c>
      <c r="P34" s="149">
        <v>1.2774901876007783</v>
      </c>
      <c r="Q34" s="150">
        <v>0.6631148053442015</v>
      </c>
      <c r="R34" s="178">
        <v>0.6347901479735611</v>
      </c>
      <c r="S34" s="149">
        <v>0.9377804857880677</v>
      </c>
      <c r="T34" s="151" t="e">
        <f>VLOOKUP(A34,'13.1'!B4:J59,10,FALSE)</f>
        <v>#N/A</v>
      </c>
    </row>
    <row r="35" spans="1:20" ht="15">
      <c r="A35" s="39" t="s">
        <v>73</v>
      </c>
      <c r="B35" s="52" t="s">
        <v>74</v>
      </c>
      <c r="C35" s="163">
        <v>24.04782800208594</v>
      </c>
      <c r="D35" s="149">
        <v>24.24097008002139</v>
      </c>
      <c r="E35" s="150">
        <v>20.630654836837476</v>
      </c>
      <c r="F35" s="149">
        <v>19.86967048689089</v>
      </c>
      <c r="G35" s="149">
        <v>20.587090027254174</v>
      </c>
      <c r="H35" s="151" t="e">
        <f>VLOOKUP(A35,'13.1'!B4:J60,8,FALSE)</f>
        <v>#N/A</v>
      </c>
      <c r="I35" s="152">
        <v>0.5674862722788051</v>
      </c>
      <c r="J35" s="153">
        <v>0.595612023241331</v>
      </c>
      <c r="K35" s="150">
        <v>0.5731757585951731</v>
      </c>
      <c r="L35" s="153">
        <v>0.49157789300618765</v>
      </c>
      <c r="M35" s="153">
        <v>0.5983502492907842</v>
      </c>
      <c r="N35" s="154" t="e">
        <f>VLOOKUP(A35,'13.1'!B4:J60,9,FALSE)</f>
        <v>#N/A</v>
      </c>
      <c r="O35" s="148">
        <v>1.6504348180681057</v>
      </c>
      <c r="P35" s="149">
        <v>3.0705499919817703</v>
      </c>
      <c r="Q35" s="150">
        <v>2.6065374198698614</v>
      </c>
      <c r="R35" s="178">
        <v>2.1691337593252595</v>
      </c>
      <c r="S35" s="149">
        <v>3.115163400075745</v>
      </c>
      <c r="T35" s="151" t="e">
        <f>VLOOKUP(A35,'13.1'!B4:J60,10,FALSE)</f>
        <v>#N/A</v>
      </c>
    </row>
    <row r="36" spans="1:20" ht="15">
      <c r="A36" s="39" t="s">
        <v>75</v>
      </c>
      <c r="B36" s="52" t="s">
        <v>76</v>
      </c>
      <c r="C36" s="163">
        <v>3.839535545413895</v>
      </c>
      <c r="D36" s="149">
        <v>3.2047656450519866</v>
      </c>
      <c r="E36" s="150">
        <v>3.1953682234825007</v>
      </c>
      <c r="F36" s="149">
        <v>3.1803271854974904</v>
      </c>
      <c r="G36" s="149">
        <v>3.5825204234484347</v>
      </c>
      <c r="H36" s="151">
        <f>VLOOKUP(A36,'13.1'!B4:J61,8,FALSE)</f>
        <v>16.197119851707413</v>
      </c>
      <c r="I36" s="152">
        <v>0.0806625114582751</v>
      </c>
      <c r="J36" s="153">
        <v>0.05925546274320612</v>
      </c>
      <c r="K36" s="150">
        <v>0.0750070646143787</v>
      </c>
      <c r="L36" s="153">
        <v>0.06462005457126219</v>
      </c>
      <c r="M36" s="153">
        <v>0.09588510545111988</v>
      </c>
      <c r="N36" s="154">
        <f>VLOOKUP(A36,'13.1'!B4:J61,9,FALSE)</f>
        <v>0.7514481967564864</v>
      </c>
      <c r="O36" s="148">
        <v>0.4170251842392823</v>
      </c>
      <c r="P36" s="149">
        <v>0.28489712550707047</v>
      </c>
      <c r="Q36" s="150">
        <v>0.531608366022536</v>
      </c>
      <c r="R36" s="178">
        <v>0.5259422397203487</v>
      </c>
      <c r="S36" s="149">
        <v>0.9335626750515628</v>
      </c>
      <c r="T36" s="151" t="e">
        <f>VLOOKUP(A36,'13.1'!B4:J61,10,FALSE)</f>
        <v>#REF!</v>
      </c>
    </row>
    <row r="37" spans="1:20" ht="15">
      <c r="A37" s="39" t="s">
        <v>77</v>
      </c>
      <c r="B37" s="52" t="s">
        <v>78</v>
      </c>
      <c r="C37" s="163">
        <v>22.202602522459877</v>
      </c>
      <c r="D37" s="149">
        <v>33.630401883302504</v>
      </c>
      <c r="E37" s="150">
        <v>11.159406542760056</v>
      </c>
      <c r="F37" s="149">
        <v>22.144208176815308</v>
      </c>
      <c r="G37" s="149">
        <v>29.34712622179423</v>
      </c>
      <c r="H37" s="151">
        <f>VLOOKUP(A37,'13.1'!B5:J62,8,FALSE)</f>
        <v>26.20297509878252</v>
      </c>
      <c r="I37" s="152">
        <v>0.7548884857636358</v>
      </c>
      <c r="J37" s="153">
        <v>0.40356482259963006</v>
      </c>
      <c r="K37" s="150">
        <v>0.03347821962828017</v>
      </c>
      <c r="L37" s="153">
        <v>0.25465839403337603</v>
      </c>
      <c r="M37" s="153">
        <v>3.0618835024738646</v>
      </c>
      <c r="N37" s="154">
        <f>VLOOKUP(A37,'13.1'!B5:J62,9,FALSE)</f>
        <v>1.0033591677989542</v>
      </c>
      <c r="O37" s="148">
        <v>0.7548884857636358</v>
      </c>
      <c r="P37" s="149">
        <v>10.492685387590381</v>
      </c>
      <c r="Q37" s="150">
        <v>0.03347821962828017</v>
      </c>
      <c r="R37" s="178">
        <v>3.5762896205556722</v>
      </c>
      <c r="S37" s="149">
        <v>39.0121131241718</v>
      </c>
      <c r="T37" s="151" t="e">
        <f>VLOOKUP(A37,'13.1'!B5:J62,10,FALSE)</f>
        <v>#REF!</v>
      </c>
    </row>
    <row r="38" spans="1:20" ht="15">
      <c r="A38" s="39" t="s">
        <v>79</v>
      </c>
      <c r="B38" s="52" t="s">
        <v>80</v>
      </c>
      <c r="C38" s="163">
        <v>21.495563503779</v>
      </c>
      <c r="D38" s="149">
        <v>26.268762877904088</v>
      </c>
      <c r="E38" s="150">
        <v>26.139756589499356</v>
      </c>
      <c r="F38" s="149">
        <v>18.604833017544916</v>
      </c>
      <c r="G38" s="149">
        <v>24.11087098826795</v>
      </c>
      <c r="H38" s="151">
        <f>VLOOKUP(A38,'13.1'!B6:J63,8,FALSE)</f>
        <v>10.57263747458835</v>
      </c>
      <c r="I38" s="152">
        <v>0.35007060563297226</v>
      </c>
      <c r="J38" s="153">
        <v>0.7412359612069458</v>
      </c>
      <c r="K38" s="150">
        <v>0.8894985742312495</v>
      </c>
      <c r="L38" s="153">
        <v>0.5116329079824852</v>
      </c>
      <c r="M38" s="153">
        <v>0.5924385442831553</v>
      </c>
      <c r="N38" s="154">
        <f>VLOOKUP(A38,'13.1'!B6:J63,9,FALSE)</f>
        <v>0.10044005600858931</v>
      </c>
      <c r="O38" s="148">
        <v>1.3288864437514802</v>
      </c>
      <c r="P38" s="149">
        <v>3.525153766202216</v>
      </c>
      <c r="Q38" s="150">
        <v>3.242076667286191</v>
      </c>
      <c r="R38" s="178">
        <v>1.7459920216465228</v>
      </c>
      <c r="S38" s="149">
        <v>2.000341189490945</v>
      </c>
      <c r="T38" s="151" t="e">
        <f>VLOOKUP(A38,'13.1'!B6:J63,10,FALSE)</f>
        <v>#REF!</v>
      </c>
    </row>
    <row r="39" spans="1:20" ht="15">
      <c r="A39" s="39" t="s">
        <v>81</v>
      </c>
      <c r="B39" s="52" t="s">
        <v>82</v>
      </c>
      <c r="C39" s="163">
        <v>27.85539457755463</v>
      </c>
      <c r="D39" s="149">
        <v>25.624661230131522</v>
      </c>
      <c r="E39" s="150">
        <v>25.86573963714077</v>
      </c>
      <c r="F39" s="149">
        <v>21.972156596105812</v>
      </c>
      <c r="G39" s="149">
        <v>26.51233991182758</v>
      </c>
      <c r="H39" s="151">
        <f>VLOOKUP(A39,'13.1'!B7:J64,8,FALSE)</f>
        <v>37.815921103751215</v>
      </c>
      <c r="I39" s="152">
        <v>0.831226264941678</v>
      </c>
      <c r="J39" s="153">
        <v>0.7561615214599313</v>
      </c>
      <c r="K39" s="150">
        <v>0.8566402264300548</v>
      </c>
      <c r="L39" s="153">
        <v>0.6350071386148752</v>
      </c>
      <c r="M39" s="153">
        <v>0.8579991304654137</v>
      </c>
      <c r="N39" s="154">
        <f>VLOOKUP(A39,'13.1'!B7:J64,9,FALSE)</f>
        <v>1.2613256327308249</v>
      </c>
      <c r="O39" s="148">
        <v>4.61698729550583</v>
      </c>
      <c r="P39" s="149">
        <v>3.3164337522444765</v>
      </c>
      <c r="Q39" s="150">
        <v>3.6336639854176</v>
      </c>
      <c r="R39" s="178">
        <v>2.4490390188780466</v>
      </c>
      <c r="S39" s="149">
        <v>4.550173148555068</v>
      </c>
      <c r="T39" s="151" t="e">
        <f>VLOOKUP(A39,'13.1'!B7:J64,10,FALSE)</f>
        <v>#REF!</v>
      </c>
    </row>
    <row r="40" spans="1:20" ht="15">
      <c r="A40" s="39" t="s">
        <v>83</v>
      </c>
      <c r="B40" s="52" t="s">
        <v>84</v>
      </c>
      <c r="C40" s="163">
        <v>22.620942871060123</v>
      </c>
      <c r="D40" s="149">
        <v>28.085983659135863</v>
      </c>
      <c r="E40" s="150">
        <v>18.293967647797707</v>
      </c>
      <c r="F40" s="149">
        <v>15.625637368663147</v>
      </c>
      <c r="G40" s="149">
        <v>21.518189366852933</v>
      </c>
      <c r="H40" s="151" t="e">
        <f>VLOOKUP(A40,'13.1'!B8:J65,8,FALSE)</f>
        <v>#N/A</v>
      </c>
      <c r="I40" s="152">
        <v>0.46498604790512477</v>
      </c>
      <c r="J40" s="153">
        <v>0.7697314896581922</v>
      </c>
      <c r="K40" s="150">
        <v>0.6359331610901108</v>
      </c>
      <c r="L40" s="153">
        <v>0.30122756482922847</v>
      </c>
      <c r="M40" s="153">
        <v>0.715893607781838</v>
      </c>
      <c r="N40" s="154" t="e">
        <f>VLOOKUP(A40,'13.1'!B8:J65,9,FALSE)</f>
        <v>#N/A</v>
      </c>
      <c r="O40" s="148">
        <v>2.2243927156542456</v>
      </c>
      <c r="P40" s="149">
        <v>2.4812211188867836</v>
      </c>
      <c r="Q40" s="150">
        <v>3.118685913291228</v>
      </c>
      <c r="R40" s="178">
        <v>0.6267616766763774</v>
      </c>
      <c r="S40" s="149">
        <v>7.978282519094702</v>
      </c>
      <c r="T40" s="151" t="e">
        <f>VLOOKUP(A40,'13.1'!B8:J65,10,FALSE)</f>
        <v>#N/A</v>
      </c>
    </row>
    <row r="41" spans="1:20" ht="15">
      <c r="A41" s="39" t="s">
        <v>85</v>
      </c>
      <c r="B41" s="53" t="s">
        <v>86</v>
      </c>
      <c r="C41" s="163">
        <v>49.605655140842515</v>
      </c>
      <c r="D41" s="149">
        <v>47.281100290506494</v>
      </c>
      <c r="E41" s="150">
        <v>43.3403831943355</v>
      </c>
      <c r="F41" s="149">
        <v>41.82491918161821</v>
      </c>
      <c r="G41" s="149">
        <v>40.16328606340828</v>
      </c>
      <c r="H41" s="151" t="e">
        <f>VLOOKUP(A41,'13.1'!B8:J66,8,FALSE)</f>
        <v>#N/A</v>
      </c>
      <c r="I41" s="152">
        <v>1.54034481092737</v>
      </c>
      <c r="J41" s="153">
        <v>1.4625222618567522</v>
      </c>
      <c r="K41" s="150">
        <v>1.318018354089213</v>
      </c>
      <c r="L41" s="153">
        <v>1.3417512988404974</v>
      </c>
      <c r="M41" s="153">
        <v>1.4283012027665933</v>
      </c>
      <c r="N41" s="154" t="e">
        <f>VLOOKUP(A41,'13.1'!B8:J66,9,FALSE)</f>
        <v>#N/A</v>
      </c>
      <c r="O41" s="148">
        <v>7.105456942339587</v>
      </c>
      <c r="P41" s="149">
        <v>7.064661463470077</v>
      </c>
      <c r="Q41" s="150">
        <v>5.047023147884627</v>
      </c>
      <c r="R41" s="178">
        <v>5.502427788365317</v>
      </c>
      <c r="S41" s="149">
        <v>6.073407024243612</v>
      </c>
      <c r="T41" s="151" t="e">
        <f>VLOOKUP(A41,'13.1'!B8:J66,10,FALSE)</f>
        <v>#N/A</v>
      </c>
    </row>
    <row r="42" spans="1:20" ht="15">
      <c r="A42" s="39" t="s">
        <v>87</v>
      </c>
      <c r="B42" s="52" t="s">
        <v>88</v>
      </c>
      <c r="C42" s="163">
        <v>39.2212054529769</v>
      </c>
      <c r="D42" s="149">
        <v>33.97478191152448</v>
      </c>
      <c r="E42" s="150">
        <v>31.030971427567476</v>
      </c>
      <c r="F42" s="149">
        <v>31.120438692567344</v>
      </c>
      <c r="G42" s="149">
        <v>32.866427111957506</v>
      </c>
      <c r="H42" s="151" t="e">
        <f>VLOOKUP(A42,'13.1'!B8:J67,8,FALSE)</f>
        <v>#N/A</v>
      </c>
      <c r="I42" s="152">
        <v>1.2451919273006689</v>
      </c>
      <c r="J42" s="153">
        <v>1.1678572327956118</v>
      </c>
      <c r="K42" s="150">
        <v>1.032728401689488</v>
      </c>
      <c r="L42" s="153">
        <v>1.0097612403522487</v>
      </c>
      <c r="M42" s="153">
        <v>1.1024441020445965</v>
      </c>
      <c r="N42" s="154" t="e">
        <f>VLOOKUP(A42,'13.1'!B8:J67,9,FALSE)</f>
        <v>#N/A</v>
      </c>
      <c r="O42" s="148">
        <v>4.80063049436855</v>
      </c>
      <c r="P42" s="149">
        <v>4.963801092136767</v>
      </c>
      <c r="Q42" s="150">
        <v>4.533458595402502</v>
      </c>
      <c r="R42" s="178">
        <v>4.990322181549268</v>
      </c>
      <c r="S42" s="149">
        <v>5.024100346291999</v>
      </c>
      <c r="T42" s="151" t="e">
        <f>VLOOKUP(A42,'13.1'!B8:J67,10,FALSE)</f>
        <v>#N/A</v>
      </c>
    </row>
    <row r="43" spans="1:20" ht="15">
      <c r="A43" s="39" t="s">
        <v>89</v>
      </c>
      <c r="B43" s="52" t="s">
        <v>90</v>
      </c>
      <c r="C43" s="163">
        <v>43.81566515975904</v>
      </c>
      <c r="D43" s="149">
        <v>40.07936921376603</v>
      </c>
      <c r="E43" s="150">
        <v>37.89465357316027</v>
      </c>
      <c r="F43" s="149">
        <v>36.0901241743269</v>
      </c>
      <c r="G43" s="149">
        <v>34.71889633526441</v>
      </c>
      <c r="H43" s="151" t="e">
        <f>VLOOKUP(A43,'13.1'!B8:J68,8,FALSE)</f>
        <v>#N/A</v>
      </c>
      <c r="I43" s="152">
        <v>1.2234998402217447</v>
      </c>
      <c r="J43" s="153">
        <v>1.1712514692566578</v>
      </c>
      <c r="K43" s="150">
        <v>1.1045175188365417</v>
      </c>
      <c r="L43" s="153">
        <v>1.0962086909694433</v>
      </c>
      <c r="M43" s="153">
        <v>1.1223206468910312</v>
      </c>
      <c r="N43" s="154" t="e">
        <f>VLOOKUP(A43,'13.1'!B8:J68,9,FALSE)</f>
        <v>#N/A</v>
      </c>
      <c r="O43" s="148">
        <v>5.442976610184722</v>
      </c>
      <c r="P43" s="149">
        <v>4.983640345679111</v>
      </c>
      <c r="Q43" s="150">
        <v>4.736668331541013</v>
      </c>
      <c r="R43" s="178">
        <v>4.830179976790791</v>
      </c>
      <c r="S43" s="149">
        <v>4.925000585012514</v>
      </c>
      <c r="T43" s="151" t="e">
        <f>VLOOKUP(A43,'13.1'!B8:J68,10,FALSE)</f>
        <v>#N/A</v>
      </c>
    </row>
    <row r="44" spans="1:20" ht="15">
      <c r="A44" s="39" t="s">
        <v>91</v>
      </c>
      <c r="B44" s="53" t="s">
        <v>92</v>
      </c>
      <c r="C44" s="163">
        <v>18.805530745910005</v>
      </c>
      <c r="D44" s="149">
        <v>17.93769013887888</v>
      </c>
      <c r="E44" s="150">
        <v>15.69596490014186</v>
      </c>
      <c r="F44" s="149">
        <v>15.91842368846864</v>
      </c>
      <c r="G44" s="149">
        <v>14.813123377652213</v>
      </c>
      <c r="H44" s="151" t="e">
        <f>VLOOKUP(A44,'13.1'!B8:J69,8,FALSE)</f>
        <v>#N/A</v>
      </c>
      <c r="I44" s="152">
        <v>0.3896966966474197</v>
      </c>
      <c r="J44" s="153">
        <v>0.40906987240373255</v>
      </c>
      <c r="K44" s="150">
        <v>0.393789467857073</v>
      </c>
      <c r="L44" s="153">
        <v>0.38715390371631164</v>
      </c>
      <c r="M44" s="153">
        <v>0.3898773765179348</v>
      </c>
      <c r="N44" s="154" t="e">
        <f>VLOOKUP(A44,'13.1'!B8:J69,9,FALSE)</f>
        <v>#N/A</v>
      </c>
      <c r="O44" s="148">
        <v>1.2199880290795393</v>
      </c>
      <c r="P44" s="149">
        <v>1.4454383105537854</v>
      </c>
      <c r="Q44" s="150">
        <v>1.5227269140056365</v>
      </c>
      <c r="R44" s="178">
        <v>1.285138257263007</v>
      </c>
      <c r="S44" s="149">
        <v>1.4399800286581894</v>
      </c>
      <c r="T44" s="151" t="e">
        <f>VLOOKUP(A44,'13.1'!B8:J69,10,FALSE)</f>
        <v>#N/A</v>
      </c>
    </row>
    <row r="45" spans="1:20" ht="15">
      <c r="A45" s="39" t="s">
        <v>93</v>
      </c>
      <c r="B45" s="53" t="s">
        <v>94</v>
      </c>
      <c r="C45" s="163">
        <v>11.796197058293972</v>
      </c>
      <c r="D45" s="149">
        <v>11.37393912400426</v>
      </c>
      <c r="E45" s="150">
        <v>10.831495958847768</v>
      </c>
      <c r="F45" s="149">
        <v>10.457781658585112</v>
      </c>
      <c r="G45" s="149">
        <v>10.614179745386002</v>
      </c>
      <c r="H45" s="151" t="e">
        <f>VLOOKUP(A45,'13.1'!B8:J70,8,FALSE)</f>
        <v>#N/A</v>
      </c>
      <c r="I45" s="152">
        <v>0.2794833821774462</v>
      </c>
      <c r="J45" s="153">
        <v>0.30620905107117735</v>
      </c>
      <c r="K45" s="150">
        <v>0.2871796629384624</v>
      </c>
      <c r="L45" s="153">
        <v>0.2768054577479831</v>
      </c>
      <c r="M45" s="153">
        <v>0.2872520952279054</v>
      </c>
      <c r="N45" s="154" t="e">
        <f>VLOOKUP(A45,'13.1'!B8:J70,9,FALSE)</f>
        <v>#N/A</v>
      </c>
      <c r="O45" s="148">
        <v>1.1712700272059962</v>
      </c>
      <c r="P45" s="149">
        <v>1.1609798011877646</v>
      </c>
      <c r="Q45" s="150">
        <v>1.1107934138259175</v>
      </c>
      <c r="R45" s="178">
        <v>1.0883414043751805</v>
      </c>
      <c r="S45" s="149">
        <v>1.2017739379292938</v>
      </c>
      <c r="T45" s="151" t="e">
        <f>VLOOKUP(A45,'13.1'!B8:J70,10,FALSE)</f>
        <v>#N/A</v>
      </c>
    </row>
    <row r="46" spans="1:20" ht="15">
      <c r="A46" s="39" t="s">
        <v>95</v>
      </c>
      <c r="B46" s="53" t="s">
        <v>96</v>
      </c>
      <c r="C46" s="163">
        <v>15.948536505043625</v>
      </c>
      <c r="D46" s="149">
        <v>14.99780422831491</v>
      </c>
      <c r="E46" s="150">
        <v>14.45815353534578</v>
      </c>
      <c r="F46" s="149">
        <v>14.247578252379139</v>
      </c>
      <c r="G46" s="149">
        <v>14.355202340065645</v>
      </c>
      <c r="H46" s="151" t="e">
        <f>VLOOKUP(A46,'13.1'!B8:J71,8,FALSE)</f>
        <v>#N/A</v>
      </c>
      <c r="I46" s="152">
        <v>0.3517281809119871</v>
      </c>
      <c r="J46" s="153">
        <v>0.3436102542863791</v>
      </c>
      <c r="K46" s="150">
        <v>0.34086372679007265</v>
      </c>
      <c r="L46" s="153">
        <v>0.34894847206252905</v>
      </c>
      <c r="M46" s="153">
        <v>0.36946626367691376</v>
      </c>
      <c r="N46" s="154" t="e">
        <f>VLOOKUP(A46,'13.1'!B8:J71,9,FALSE)</f>
        <v>#N/A</v>
      </c>
      <c r="O46" s="148">
        <v>1.0744455337749603</v>
      </c>
      <c r="P46" s="149">
        <v>1.1146407592981322</v>
      </c>
      <c r="Q46" s="150">
        <v>1.1251122461301155</v>
      </c>
      <c r="R46" s="178">
        <v>1.174127688412866</v>
      </c>
      <c r="S46" s="149">
        <v>1.1578606888598022</v>
      </c>
      <c r="T46" s="151" t="e">
        <f>VLOOKUP(A46,'13.1'!B8:J71,10,FALSE)</f>
        <v>#N/A</v>
      </c>
    </row>
    <row r="47" spans="1:20" ht="15">
      <c r="A47" s="39" t="s">
        <v>97</v>
      </c>
      <c r="B47" s="52" t="s">
        <v>98</v>
      </c>
      <c r="C47" s="163">
        <v>31.499934230257107</v>
      </c>
      <c r="D47" s="149">
        <v>30.286704442206773</v>
      </c>
      <c r="E47" s="150">
        <v>27.82978980622568</v>
      </c>
      <c r="F47" s="149">
        <v>27.590363387324082</v>
      </c>
      <c r="G47" s="149">
        <v>27.612864835941306</v>
      </c>
      <c r="H47" s="151">
        <f>VLOOKUP(A47,'13.1'!B8:J72,8,FALSE)</f>
        <v>33.40718546964446</v>
      </c>
      <c r="I47" s="152">
        <v>1.0140011129819615</v>
      </c>
      <c r="J47" s="153">
        <v>1.0258244461413808</v>
      </c>
      <c r="K47" s="150">
        <v>0.9743915794203621</v>
      </c>
      <c r="L47" s="153">
        <v>0.9569824170317077</v>
      </c>
      <c r="M47" s="153">
        <v>0.9968472142159069</v>
      </c>
      <c r="N47" s="154">
        <f>VLOOKUP(A47,'13.1'!B8:J72,9,FALSE)</f>
        <v>0.617759101799327</v>
      </c>
      <c r="O47" s="148">
        <v>4.42292569120457</v>
      </c>
      <c r="P47" s="149">
        <v>5.050643528656515</v>
      </c>
      <c r="Q47" s="150">
        <v>4.313966356167444</v>
      </c>
      <c r="R47" s="178">
        <v>4.813447951638997</v>
      </c>
      <c r="S47" s="149">
        <v>4.683616472290013</v>
      </c>
      <c r="T47" s="151" t="e">
        <f>VLOOKUP(A47,'13.1'!B8:J72,10,FALSE)</f>
        <v>#REF!</v>
      </c>
    </row>
    <row r="48" spans="1:20" ht="15">
      <c r="A48" s="39" t="s">
        <v>99</v>
      </c>
      <c r="B48" s="52" t="s">
        <v>100</v>
      </c>
      <c r="C48" s="163">
        <v>39.42317638692856</v>
      </c>
      <c r="D48" s="149">
        <v>30.38563656000726</v>
      </c>
      <c r="E48" s="150">
        <v>38.156846184512425</v>
      </c>
      <c r="F48" s="149">
        <v>34.88259780569215</v>
      </c>
      <c r="G48" s="149">
        <v>42.83480250305316</v>
      </c>
      <c r="H48" s="151" t="e">
        <f>VLOOKUP(A48,'13.1'!B9:J73,8,FALSE)</f>
        <v>#N/A</v>
      </c>
      <c r="I48" s="152">
        <v>1.119885485160886</v>
      </c>
      <c r="J48" s="153">
        <v>1.0792744370448732</v>
      </c>
      <c r="K48" s="150">
        <v>0.989693197910791</v>
      </c>
      <c r="L48" s="153">
        <v>0.8684564005417149</v>
      </c>
      <c r="M48" s="153">
        <v>1.1225672380110485</v>
      </c>
      <c r="N48" s="154" t="e">
        <f>VLOOKUP(A48,'13.1'!B9:J73,9,FALSE)</f>
        <v>#N/A</v>
      </c>
      <c r="O48" s="148">
        <v>3.575481641465334</v>
      </c>
      <c r="P48" s="149">
        <v>3.7088006778147324</v>
      </c>
      <c r="Q48" s="150">
        <v>7.696951316282116</v>
      </c>
      <c r="R48" s="178">
        <v>1.7029323394278848</v>
      </c>
      <c r="S48" s="149">
        <v>2.562702839406801</v>
      </c>
      <c r="T48" s="151" t="e">
        <f>VLOOKUP(A48,'13.1'!B9:J73,10,FALSE)</f>
        <v>#N/A</v>
      </c>
    </row>
    <row r="49" spans="1:20" ht="15">
      <c r="A49" s="39" t="s">
        <v>101</v>
      </c>
      <c r="B49" s="52" t="s">
        <v>102</v>
      </c>
      <c r="C49" s="163">
        <v>10.485291762557354</v>
      </c>
      <c r="D49" s="149">
        <v>7.710340150747047</v>
      </c>
      <c r="E49" s="150">
        <v>7.964488799380111</v>
      </c>
      <c r="F49" s="149">
        <v>7.643203191896561</v>
      </c>
      <c r="G49" s="149">
        <v>15.701516433615339</v>
      </c>
      <c r="H49" s="151" t="e">
        <f>VLOOKUP(A49,'13.1'!B9:J74,8,FALSE)</f>
        <v>#N/A</v>
      </c>
      <c r="I49" s="152">
        <v>0.11266111361896733</v>
      </c>
      <c r="J49" s="153">
        <v>0.1479924990128463</v>
      </c>
      <c r="K49" s="150">
        <v>0.09967323482753639</v>
      </c>
      <c r="L49" s="153">
        <v>0.16164804362563323</v>
      </c>
      <c r="M49" s="153">
        <v>0.7319149731840978</v>
      </c>
      <c r="N49" s="154" t="e">
        <f>VLOOKUP(A49,'13.1'!B9:J74,9,FALSE)</f>
        <v>#N/A</v>
      </c>
      <c r="O49" s="148">
        <v>0.3971025390925977</v>
      </c>
      <c r="P49" s="149">
        <v>0.562279432485822</v>
      </c>
      <c r="Q49" s="150">
        <v>0.7936378838911711</v>
      </c>
      <c r="R49" s="178">
        <v>0.5552159691785158</v>
      </c>
      <c r="S49" s="149">
        <v>3.6843608311478393</v>
      </c>
      <c r="T49" s="151" t="e">
        <f>VLOOKUP(A49,'13.1'!B9:J74,10,FALSE)</f>
        <v>#N/A</v>
      </c>
    </row>
    <row r="50" spans="1:20" ht="15">
      <c r="A50" s="39" t="s">
        <v>103</v>
      </c>
      <c r="B50" s="52" t="s">
        <v>104</v>
      </c>
      <c r="C50" s="163">
        <v>40.35363102991564</v>
      </c>
      <c r="D50" s="149">
        <v>41.98896338344259</v>
      </c>
      <c r="E50" s="150">
        <v>36.52834141785071</v>
      </c>
      <c r="F50" s="149">
        <v>35.77613972638391</v>
      </c>
      <c r="G50" s="149">
        <v>37.43307326985958</v>
      </c>
      <c r="H50" s="151">
        <f>VLOOKUP(A50,'13.1'!B9:J75,8,FALSE)</f>
        <v>4.482851740959316</v>
      </c>
      <c r="I50" s="152">
        <v>0.9862696856149216</v>
      </c>
      <c r="J50" s="153">
        <v>1.0806022453969508</v>
      </c>
      <c r="K50" s="150">
        <v>0.9707675515354152</v>
      </c>
      <c r="L50" s="153">
        <v>0.9428443107391046</v>
      </c>
      <c r="M50" s="153">
        <v>1.0182443187152868</v>
      </c>
      <c r="N50" s="154">
        <f>VLOOKUP(A50,'13.1'!B9:J75,9,FALSE)</f>
        <v>0.16227923302272723</v>
      </c>
      <c r="O50" s="148">
        <v>3.762036141739468</v>
      </c>
      <c r="P50" s="149">
        <v>3.91316664445631</v>
      </c>
      <c r="Q50" s="150">
        <v>3.654833629246027</v>
      </c>
      <c r="R50" s="178">
        <v>3.811299331950143</v>
      </c>
      <c r="S50" s="149">
        <v>3.951131003223377</v>
      </c>
      <c r="T50" s="151" t="e">
        <f>VLOOKUP(A50,'13.1'!B9:J75,10,FALSE)</f>
        <v>#REF!</v>
      </c>
    </row>
    <row r="51" spans="1:20" ht="15">
      <c r="A51" s="39" t="s">
        <v>105</v>
      </c>
      <c r="B51" s="52" t="s">
        <v>106</v>
      </c>
      <c r="C51" s="163">
        <v>28.605301137934045</v>
      </c>
      <c r="D51" s="149">
        <v>25.090268827868833</v>
      </c>
      <c r="E51" s="150">
        <v>19.894495128600937</v>
      </c>
      <c r="F51" s="149">
        <v>17.855680756542096</v>
      </c>
      <c r="G51" s="149">
        <v>18.904713340624</v>
      </c>
      <c r="H51" s="151">
        <f>VLOOKUP(A51,'13.1'!B10:J76,8,FALSE)</f>
        <v>21.37462875781394</v>
      </c>
      <c r="I51" s="152">
        <v>0.6150668819276127</v>
      </c>
      <c r="J51" s="153">
        <v>0.629692669126611</v>
      </c>
      <c r="K51" s="150">
        <v>0.5205554424841178</v>
      </c>
      <c r="L51" s="153">
        <v>0.5128348089580798</v>
      </c>
      <c r="M51" s="153">
        <v>0.5825034392517312</v>
      </c>
      <c r="N51" s="154">
        <f>VLOOKUP(A51,'13.1'!B10:J76,9,FALSE)</f>
        <v>0.9959780431125477</v>
      </c>
      <c r="O51" s="148">
        <v>2.5382531267437085</v>
      </c>
      <c r="P51" s="149">
        <v>3.1117501228682816</v>
      </c>
      <c r="Q51" s="150">
        <v>1.8863692272196744</v>
      </c>
      <c r="R51" s="178">
        <v>1.930641386461491</v>
      </c>
      <c r="S51" s="149">
        <v>2.1520178863744324</v>
      </c>
      <c r="T51" s="151" t="e">
        <f>VLOOKUP(A51,'13.1'!B10:J76,10,FALSE)</f>
        <v>#REF!</v>
      </c>
    </row>
    <row r="52" spans="1:20" ht="15">
      <c r="A52" s="39" t="s">
        <v>107</v>
      </c>
      <c r="B52" s="52" t="s">
        <v>108</v>
      </c>
      <c r="C52" s="163">
        <v>19.73774604416443</v>
      </c>
      <c r="D52" s="149">
        <v>16.596238879129576</v>
      </c>
      <c r="E52" s="150">
        <v>15.834638598474877</v>
      </c>
      <c r="F52" s="149">
        <v>15.192069814518126</v>
      </c>
      <c r="G52" s="149">
        <v>16.520563169914293</v>
      </c>
      <c r="H52" s="151" t="e">
        <f>VLOOKUP(A52,'13.1'!B11:J77,8,FALSE)</f>
        <v>#N/A</v>
      </c>
      <c r="I52" s="152">
        <v>0.43315576255179</v>
      </c>
      <c r="J52" s="153">
        <v>0.35406486647028135</v>
      </c>
      <c r="K52" s="150">
        <v>0.35806829296059073</v>
      </c>
      <c r="L52" s="153">
        <v>0.35889111865680234</v>
      </c>
      <c r="M52" s="153">
        <v>0.37813733477803824</v>
      </c>
      <c r="N52" s="154" t="e">
        <f>VLOOKUP(A52,'13.1'!B11:J77,9,FALSE)</f>
        <v>#N/A</v>
      </c>
      <c r="O52" s="148">
        <v>1.5978081550398047</v>
      </c>
      <c r="P52" s="149">
        <v>1.7881388057865577</v>
      </c>
      <c r="Q52" s="150">
        <v>1.2334900074232538</v>
      </c>
      <c r="R52" s="178">
        <v>1.2748075726103185</v>
      </c>
      <c r="S52" s="149">
        <v>1.182086124257358</v>
      </c>
      <c r="T52" s="151" t="e">
        <f>VLOOKUP(A52,'13.1'!B11:J77,10,FALSE)</f>
        <v>#N/A</v>
      </c>
    </row>
    <row r="53" spans="1:20" ht="15">
      <c r="A53" s="39" t="s">
        <v>109</v>
      </c>
      <c r="B53" s="52" t="s">
        <v>110</v>
      </c>
      <c r="C53" s="163">
        <v>17.20166036399024</v>
      </c>
      <c r="D53" s="149">
        <v>13.186211301631882</v>
      </c>
      <c r="E53" s="150">
        <v>13.493725183852375</v>
      </c>
      <c r="F53" s="149">
        <v>13.197527516797903</v>
      </c>
      <c r="G53" s="149">
        <v>13.320609972063187</v>
      </c>
      <c r="H53" s="151" t="e">
        <f>VLOOKUP(A53,'13.1'!B11:J78,8,FALSE)</f>
        <v>#N/A</v>
      </c>
      <c r="I53" s="152">
        <v>0.37460497411662685</v>
      </c>
      <c r="J53" s="153">
        <v>0.30599682197270556</v>
      </c>
      <c r="K53" s="150">
        <v>0.33994090117932313</v>
      </c>
      <c r="L53" s="153">
        <v>0.3275137924175298</v>
      </c>
      <c r="M53" s="153">
        <v>0.3680389854474884</v>
      </c>
      <c r="N53" s="154" t="e">
        <f>VLOOKUP(A53,'13.1'!B11:J78,9,FALSE)</f>
        <v>#N/A</v>
      </c>
      <c r="O53" s="148">
        <v>1.2877499721904053</v>
      </c>
      <c r="P53" s="149">
        <v>1.0252447111526264</v>
      </c>
      <c r="Q53" s="150">
        <v>1.3354473611716973</v>
      </c>
      <c r="R53" s="178">
        <v>1.1725258248056922</v>
      </c>
      <c r="S53" s="149">
        <v>1.3496381623869793</v>
      </c>
      <c r="T53" s="151" t="e">
        <f>VLOOKUP(A53,'13.1'!B11:J78,10,FALSE)</f>
        <v>#N/A</v>
      </c>
    </row>
    <row r="54" spans="1:20" ht="15">
      <c r="A54" s="39" t="s">
        <v>111</v>
      </c>
      <c r="B54" s="52" t="s">
        <v>112</v>
      </c>
      <c r="C54" s="163">
        <v>2.3285844570014658</v>
      </c>
      <c r="D54" s="149">
        <v>1.7955893905027598</v>
      </c>
      <c r="E54" s="150">
        <v>1.3852677770562205</v>
      </c>
      <c r="F54" s="149">
        <v>1.7656405683288003</v>
      </c>
      <c r="G54" s="149">
        <v>2.5581213755592653</v>
      </c>
      <c r="H54" s="151" t="e">
        <f>VLOOKUP(A54,'13.1'!B11:J79,8,FALSE)</f>
        <v>#N/A</v>
      </c>
      <c r="I54" s="152">
        <v>0.0581533328866945</v>
      </c>
      <c r="J54" s="153">
        <v>0.032258692153515095</v>
      </c>
      <c r="K54" s="150">
        <v>0.021597583978649255</v>
      </c>
      <c r="L54" s="153">
        <v>0.03821350658597332</v>
      </c>
      <c r="M54" s="153">
        <v>0.0685701315058447</v>
      </c>
      <c r="N54" s="154" t="e">
        <f>VLOOKUP(A54,'13.1'!B11:J79,9,FALSE)</f>
        <v>#N/A</v>
      </c>
      <c r="O54" s="148">
        <v>0.7291533277331694</v>
      </c>
      <c r="P54" s="149">
        <v>0.21104367025960885</v>
      </c>
      <c r="Q54" s="150">
        <v>0.06410011804741966</v>
      </c>
      <c r="R54" s="178">
        <v>0.1233426054161119</v>
      </c>
      <c r="S54" s="149">
        <v>0.26978821531507957</v>
      </c>
      <c r="T54" s="151" t="e">
        <f>VLOOKUP(A54,'13.1'!B11:J79,10,FALSE)</f>
        <v>#N/A</v>
      </c>
    </row>
    <row r="55" spans="1:20" ht="28.5">
      <c r="A55" s="39" t="s">
        <v>113</v>
      </c>
      <c r="B55" s="52" t="s">
        <v>114</v>
      </c>
      <c r="C55" s="163">
        <v>5.265719244328297</v>
      </c>
      <c r="D55" s="149">
        <v>6.653682603478941</v>
      </c>
      <c r="E55" s="150">
        <v>6.028819770622173</v>
      </c>
      <c r="F55" s="149">
        <v>5.974528810829455</v>
      </c>
      <c r="G55" s="149">
        <v>5.841698499542215</v>
      </c>
      <c r="H55" s="151" t="e">
        <f>VLOOKUP(A55,'13.1'!B11:J80,8,FALSE)</f>
        <v>#N/A</v>
      </c>
      <c r="I55" s="152">
        <v>0.14649500974605648</v>
      </c>
      <c r="J55" s="153">
        <v>0.2071429489762312</v>
      </c>
      <c r="K55" s="150">
        <v>0.1470780823208034</v>
      </c>
      <c r="L55" s="153">
        <v>0.20727957098796068</v>
      </c>
      <c r="M55" s="153">
        <v>0.16475974135443555</v>
      </c>
      <c r="N55" s="154" t="e">
        <f>VLOOKUP(A55,'13.1'!B11:J80,9,FALSE)</f>
        <v>#N/A</v>
      </c>
      <c r="O55" s="148">
        <v>0.475602462516575</v>
      </c>
      <c r="P55" s="149">
        <v>0.7720782643659526</v>
      </c>
      <c r="Q55" s="150">
        <v>0.6651797813586463</v>
      </c>
      <c r="R55" s="178">
        <v>0.7742501622197355</v>
      </c>
      <c r="S55" s="149">
        <v>0.5402975020392923</v>
      </c>
      <c r="T55" s="151" t="e">
        <f>VLOOKUP(A55,'13.1'!B11:J80,10,FALSE)</f>
        <v>#N/A</v>
      </c>
    </row>
    <row r="56" spans="1:20" ht="15">
      <c r="A56" s="39" t="s">
        <v>115</v>
      </c>
      <c r="B56" s="53" t="s">
        <v>116</v>
      </c>
      <c r="C56" s="163">
        <v>1.397634616619775</v>
      </c>
      <c r="D56" s="149">
        <v>2.780808831314933</v>
      </c>
      <c r="E56" s="150">
        <v>2.065157159143894</v>
      </c>
      <c r="F56" s="149">
        <v>3.1934559870231554</v>
      </c>
      <c r="G56" s="149">
        <v>2.973854809335841</v>
      </c>
      <c r="H56" s="151">
        <f>VLOOKUP(A56,'13.1'!B11:J81,8,FALSE)</f>
        <v>4.272374017959069</v>
      </c>
      <c r="I56" s="152">
        <v>0.038900830162583735</v>
      </c>
      <c r="J56" s="153">
        <v>0.07255383041703507</v>
      </c>
      <c r="K56" s="150">
        <v>0.0820899970759698</v>
      </c>
      <c r="L56" s="153">
        <v>0.06227239174695153</v>
      </c>
      <c r="M56" s="153">
        <v>0.13760837254108574</v>
      </c>
      <c r="N56" s="154">
        <f>VLOOKUP(A56,'13.1'!B11:J81,9,FALSE)</f>
        <v>0.09729987279610008</v>
      </c>
      <c r="O56" s="148">
        <v>0.06510647922420452</v>
      </c>
      <c r="P56" s="149">
        <v>0.43279497447374227</v>
      </c>
      <c r="Q56" s="150">
        <v>0.537069933699859</v>
      </c>
      <c r="R56" s="178">
        <v>0.32174069069258293</v>
      </c>
      <c r="S56" s="149">
        <v>0.9892122497599857</v>
      </c>
      <c r="T56" s="151" t="e">
        <f>VLOOKUP(A56,'13.1'!B11:J81,10,FALSE)</f>
        <v>#REF!</v>
      </c>
    </row>
    <row r="57" spans="1:20" ht="15">
      <c r="A57" s="39" t="s">
        <v>117</v>
      </c>
      <c r="B57" s="52" t="s">
        <v>118</v>
      </c>
      <c r="C57" s="163">
        <v>4.603581568565777</v>
      </c>
      <c r="D57" s="149">
        <v>4.693528016756004</v>
      </c>
      <c r="E57" s="150">
        <v>4.580369600490334</v>
      </c>
      <c r="F57" s="149">
        <v>4.464809656080916</v>
      </c>
      <c r="G57" s="149">
        <v>4.164053441191201</v>
      </c>
      <c r="H57" s="151">
        <f>VLOOKUP(A57,'13.1'!B12:J82,8,FALSE)</f>
        <v>6.283908696650631</v>
      </c>
      <c r="I57" s="152">
        <v>0.08227045770920775</v>
      </c>
      <c r="J57" s="153">
        <v>0.1507472502389586</v>
      </c>
      <c r="K57" s="150">
        <v>0.0854126298452091</v>
      </c>
      <c r="L57" s="153">
        <v>0.10160255923249681</v>
      </c>
      <c r="M57" s="153">
        <v>0.09990010354000675</v>
      </c>
      <c r="N57" s="154">
        <f>VLOOKUP(A57,'13.1'!B12:J82,9,FALSE)</f>
        <v>0.2025557803282065</v>
      </c>
      <c r="O57" s="148">
        <v>0.2855334342245112</v>
      </c>
      <c r="P57" s="149">
        <v>0.5859149069106275</v>
      </c>
      <c r="Q57" s="150">
        <v>0.2951898031463545</v>
      </c>
      <c r="R57" s="178">
        <v>0.7797658746414259</v>
      </c>
      <c r="S57" s="149">
        <v>0.37595453926183414</v>
      </c>
      <c r="T57" s="151" t="e">
        <f>VLOOKUP(A57,'13.1'!B12:J82,10,FALSE)</f>
        <v>#REF!</v>
      </c>
    </row>
    <row r="58" spans="1:20" ht="15">
      <c r="A58" s="39" t="s">
        <v>119</v>
      </c>
      <c r="B58" s="52" t="s">
        <v>120</v>
      </c>
      <c r="C58" s="163">
        <v>1.1528142224878781</v>
      </c>
      <c r="D58" s="149">
        <v>1.4099837181485582</v>
      </c>
      <c r="E58" s="150">
        <v>1.3163394640410377</v>
      </c>
      <c r="F58" s="149">
        <v>1.1052672473637146</v>
      </c>
      <c r="G58" s="149">
        <v>1.1615967384469947</v>
      </c>
      <c r="H58" s="151">
        <f>VLOOKUP(A58,'13.1'!B13:J83,8,FALSE)</f>
        <v>3.349493893314942</v>
      </c>
      <c r="I58" s="152">
        <v>0.01983114942255933</v>
      </c>
      <c r="J58" s="153">
        <v>0.03225505610469369</v>
      </c>
      <c r="K58" s="150">
        <v>0.022443587861899695</v>
      </c>
      <c r="L58" s="153">
        <v>0.020535363061814468</v>
      </c>
      <c r="M58" s="153">
        <v>0.024170598800008172</v>
      </c>
      <c r="N58" s="154">
        <f>VLOOKUP(A58,'13.1'!B13:J83,9,FALSE)</f>
        <v>0.025121204199862066</v>
      </c>
      <c r="O58" s="148">
        <v>0.06923747324346839</v>
      </c>
      <c r="P58" s="149">
        <v>0.3021662250074177</v>
      </c>
      <c r="Q58" s="150">
        <v>0.12166267496399291</v>
      </c>
      <c r="R58" s="178">
        <v>0.10908234140174841</v>
      </c>
      <c r="S58" s="149">
        <v>0.19093013056948202</v>
      </c>
      <c r="T58" s="151" t="e">
        <f>VLOOKUP(A58,'13.1'!B13:J83,10,FALSE)</f>
        <v>#REF!</v>
      </c>
    </row>
    <row r="59" spans="1:20" ht="15">
      <c r="A59" s="39" t="s">
        <v>121</v>
      </c>
      <c r="B59" s="52" t="s">
        <v>122</v>
      </c>
      <c r="C59" s="163">
        <v>1.90949779026137</v>
      </c>
      <c r="D59" s="149">
        <v>2.296837908981883</v>
      </c>
      <c r="E59" s="150">
        <v>1.4867977180788452</v>
      </c>
      <c r="F59" s="149">
        <v>1.9705749686299754</v>
      </c>
      <c r="G59" s="149">
        <v>2.4785309742339967</v>
      </c>
      <c r="H59" s="151" t="e">
        <f>VLOOKUP(A59,'13.1'!B14:J84,8,FALSE)</f>
        <v>#N/A</v>
      </c>
      <c r="I59" s="152">
        <v>0.04009945359548877</v>
      </c>
      <c r="J59" s="153">
        <v>0.041710576427111</v>
      </c>
      <c r="K59" s="150">
        <v>0.020815168053103832</v>
      </c>
      <c r="L59" s="153">
        <v>0.049165845467317885</v>
      </c>
      <c r="M59" s="153">
        <v>0.09837861405421094</v>
      </c>
      <c r="N59" s="154" t="e">
        <f>VLOOKUP(A59,'13.1'!B14:J84,9,FALSE)</f>
        <v>#N/A</v>
      </c>
      <c r="O59" s="148">
        <v>0.15466932101117098</v>
      </c>
      <c r="P59" s="149">
        <v>0.22775444705464354</v>
      </c>
      <c r="Q59" s="150">
        <v>0.05217730741882948</v>
      </c>
      <c r="R59" s="178">
        <v>0.31519346623236455</v>
      </c>
      <c r="S59" s="149">
        <v>0.41296139155314127</v>
      </c>
      <c r="T59" s="151" t="e">
        <f>VLOOKUP(A59,'13.1'!B14:J84,10,FALSE)</f>
        <v>#N/A</v>
      </c>
    </row>
    <row r="60" spans="1:20" ht="15">
      <c r="A60" s="39" t="s">
        <v>123</v>
      </c>
      <c r="B60" s="53" t="s">
        <v>124</v>
      </c>
      <c r="C60" s="163">
        <v>1.8542985512441017</v>
      </c>
      <c r="D60" s="149">
        <v>1.8979378890580485</v>
      </c>
      <c r="E60" s="150">
        <v>1.779991412313601</v>
      </c>
      <c r="F60" s="149">
        <v>1.7928168302526206</v>
      </c>
      <c r="G60" s="149">
        <v>1.6693607997600972</v>
      </c>
      <c r="H60" s="151" t="e">
        <f>VLOOKUP(A60,'13.1'!B14:J85,8,FALSE)</f>
        <v>#N/A</v>
      </c>
      <c r="I60" s="152">
        <v>0.034391691078629924</v>
      </c>
      <c r="J60" s="153">
        <v>0.03614227645386507</v>
      </c>
      <c r="K60" s="150">
        <v>0.03903445956298981</v>
      </c>
      <c r="L60" s="153">
        <v>0.04052442571023848</v>
      </c>
      <c r="M60" s="153">
        <v>0.036717463682033</v>
      </c>
      <c r="N60" s="154" t="e">
        <f>VLOOKUP(A60,'13.1'!B14:J85,9,FALSE)</f>
        <v>#N/A</v>
      </c>
      <c r="O60" s="148">
        <v>0.1369130052099144</v>
      </c>
      <c r="P60" s="149">
        <v>0.18306954973233955</v>
      </c>
      <c r="Q60" s="150">
        <v>0.28817058153293923</v>
      </c>
      <c r="R60" s="178">
        <v>0.19972148622677427</v>
      </c>
      <c r="S60" s="149">
        <v>0.259793215223579</v>
      </c>
      <c r="T60" s="151" t="e">
        <f>VLOOKUP(A60,'13.1'!B14:J85,10,FALSE)</f>
        <v>#N/A</v>
      </c>
    </row>
    <row r="61" spans="1:20" ht="28.5">
      <c r="A61" s="39" t="s">
        <v>125</v>
      </c>
      <c r="B61" s="53" t="s">
        <v>126</v>
      </c>
      <c r="C61" s="163">
        <v>1.1424315556948457</v>
      </c>
      <c r="D61" s="149">
        <v>1.925850819283153</v>
      </c>
      <c r="E61" s="150">
        <v>1.3816784442753909</v>
      </c>
      <c r="F61" s="149">
        <v>1.5054952931184138</v>
      </c>
      <c r="G61" s="149">
        <v>1.7646136355096844</v>
      </c>
      <c r="H61" s="151" t="e">
        <f>VLOOKUP(A61,'13.1'!B14:J86,8,FALSE)</f>
        <v>#N/A</v>
      </c>
      <c r="I61" s="152">
        <v>0.010688081887722889</v>
      </c>
      <c r="J61" s="153">
        <v>0.05280885667613277</v>
      </c>
      <c r="K61" s="150">
        <v>0.02868262103764284</v>
      </c>
      <c r="L61" s="153">
        <v>0.034756175818716484</v>
      </c>
      <c r="M61" s="153">
        <v>0.033527659074684</v>
      </c>
      <c r="N61" s="154" t="e">
        <f>VLOOKUP(A61,'13.1'!B14:J86,9,FALSE)</f>
        <v>#N/A</v>
      </c>
      <c r="O61" s="148">
        <v>0.239174393026692</v>
      </c>
      <c r="P61" s="149">
        <v>0.2476112010608596</v>
      </c>
      <c r="Q61" s="150">
        <v>0.17260745898299606</v>
      </c>
      <c r="R61" s="178">
        <v>0.3851731836997266</v>
      </c>
      <c r="S61" s="149">
        <v>0.1698243092800962</v>
      </c>
      <c r="T61" s="151" t="e">
        <f>VLOOKUP(A61,'13.1'!B14:J86,10,FALSE)</f>
        <v>#N/A</v>
      </c>
    </row>
    <row r="62" spans="1:20" ht="15">
      <c r="A62" s="39" t="s">
        <v>127</v>
      </c>
      <c r="B62" s="53" t="s">
        <v>128</v>
      </c>
      <c r="C62" s="163">
        <v>1.8079668551907055</v>
      </c>
      <c r="D62" s="149">
        <v>1.9221322580479356</v>
      </c>
      <c r="E62" s="150">
        <v>1.751262058421103</v>
      </c>
      <c r="F62" s="149">
        <v>1.76</v>
      </c>
      <c r="G62" s="149">
        <v>1.4482048394402742</v>
      </c>
      <c r="H62" s="151" t="e">
        <f>VLOOKUP(A62,'13.1'!B14:J87,8,FALSE)</f>
        <v>#N/A</v>
      </c>
      <c r="I62" s="152">
        <v>0.060114897935090957</v>
      </c>
      <c r="J62" s="153">
        <v>0.06290830390228491</v>
      </c>
      <c r="K62" s="150">
        <v>0.047828386757689856</v>
      </c>
      <c r="L62" s="153">
        <v>0.03726877418028847</v>
      </c>
      <c r="M62" s="153">
        <v>0.045216173320301895</v>
      </c>
      <c r="N62" s="154" t="e">
        <f>VLOOKUP(A62,'13.1'!B14:J87,9,FALSE)</f>
        <v>#N/A</v>
      </c>
      <c r="O62" s="148">
        <v>0.2635111691440453</v>
      </c>
      <c r="P62" s="149">
        <v>0.29160644756817355</v>
      </c>
      <c r="Q62" s="150">
        <v>0.2306459462347577</v>
      </c>
      <c r="R62" s="178">
        <v>0.25</v>
      </c>
      <c r="S62" s="149">
        <v>0.20813921775733274</v>
      </c>
      <c r="T62" s="151" t="e">
        <f>VLOOKUP(A62,'13.1'!B14:J87,10,FALSE)</f>
        <v>#N/A</v>
      </c>
    </row>
    <row r="63" spans="1:20" ht="15">
      <c r="A63" s="39" t="s">
        <v>129</v>
      </c>
      <c r="B63" s="53" t="s">
        <v>130</v>
      </c>
      <c r="C63" s="163">
        <v>17.816155849509588</v>
      </c>
      <c r="D63" s="149">
        <v>10.493768823674404</v>
      </c>
      <c r="E63" s="150">
        <v>10.340920490074298</v>
      </c>
      <c r="F63" s="149">
        <v>9.84</v>
      </c>
      <c r="G63" s="149">
        <v>9.34176781286095</v>
      </c>
      <c r="H63" s="151">
        <f>VLOOKUP(A63,'13.1'!B14:J88,8,FALSE)</f>
        <v>2.7051815263369985</v>
      </c>
      <c r="I63" s="152">
        <v>0.5110676323178184</v>
      </c>
      <c r="J63" s="153">
        <v>0.27759468047401664</v>
      </c>
      <c r="K63" s="150">
        <v>0.30435941068710026</v>
      </c>
      <c r="L63" s="153">
        <v>0.32317326688521714</v>
      </c>
      <c r="M63" s="153">
        <v>0.2403474392721942</v>
      </c>
      <c r="N63" s="154">
        <f>VLOOKUP(A63,'13.1'!B14:J88,9,FALSE)</f>
        <v>0.044635495184560475</v>
      </c>
      <c r="O63" s="148">
        <v>1.9452948490953303</v>
      </c>
      <c r="P63" s="149">
        <v>0.9965449320613979</v>
      </c>
      <c r="Q63" s="150">
        <v>1.3134042474348346</v>
      </c>
      <c r="R63" s="178">
        <v>1.55</v>
      </c>
      <c r="S63" s="149">
        <v>1.329374176151908</v>
      </c>
      <c r="T63" s="151" t="e">
        <f>VLOOKUP(A63,'13.1'!B14:J88,10,FALSE)</f>
        <v>#REF!</v>
      </c>
    </row>
    <row r="64" spans="1:20" ht="15">
      <c r="A64" s="39" t="s">
        <v>131</v>
      </c>
      <c r="B64" s="53" t="s">
        <v>132</v>
      </c>
      <c r="C64" s="163">
        <v>1.381789884468366</v>
      </c>
      <c r="D64" s="149">
        <v>1.1513751764376605</v>
      </c>
      <c r="E64" s="150">
        <v>1.4358965805524406</v>
      </c>
      <c r="F64" s="149">
        <v>1.2805714995955861</v>
      </c>
      <c r="G64" s="149">
        <v>0.9393708547606868</v>
      </c>
      <c r="H64" s="151" t="e">
        <f>VLOOKUP(A64,'13.1'!B15:J89,8,FALSE)</f>
        <v>#N/A</v>
      </c>
      <c r="I64" s="152">
        <v>0.023925786492712528</v>
      </c>
      <c r="J64" s="153">
        <v>0.021597569841887085</v>
      </c>
      <c r="K64" s="150">
        <v>0.03808807724567948</v>
      </c>
      <c r="L64" s="153">
        <v>0.022671526408333125</v>
      </c>
      <c r="M64" s="153">
        <v>0.016146544314848785</v>
      </c>
      <c r="N64" s="154" t="e">
        <f>VLOOKUP(A64,'13.1'!B15:J89,9,FALSE)</f>
        <v>#N/A</v>
      </c>
      <c r="O64" s="148">
        <v>0.11904214497837745</v>
      </c>
      <c r="P64" s="149">
        <v>0.15043088091505272</v>
      </c>
      <c r="Q64" s="150">
        <v>0.148541660365098</v>
      </c>
      <c r="R64" s="178">
        <v>0.10789265789550417</v>
      </c>
      <c r="S64" s="149">
        <v>0.10122164059506193</v>
      </c>
      <c r="T64" s="151" t="e">
        <f>VLOOKUP(A64,'13.1'!B15:J89,10,FALSE)</f>
        <v>#N/A</v>
      </c>
    </row>
    <row r="65" spans="1:20" ht="15">
      <c r="A65" s="39" t="s">
        <v>133</v>
      </c>
      <c r="B65" s="52" t="s">
        <v>134</v>
      </c>
      <c r="C65" s="163">
        <v>1.8681613050665036</v>
      </c>
      <c r="D65" s="149">
        <v>1.8299059187725122</v>
      </c>
      <c r="E65" s="150">
        <v>1.539485160979801</v>
      </c>
      <c r="F65" s="149">
        <v>1.7889581342408643</v>
      </c>
      <c r="G65" s="149">
        <v>1.816647625859305</v>
      </c>
      <c r="H65" s="151" t="e">
        <f>VLOOKUP(A65,'13.1'!B15:J90,8,FALSE)</f>
        <v>#N/A</v>
      </c>
      <c r="I65" s="152">
        <v>0.03312568948252068</v>
      </c>
      <c r="J65" s="153">
        <v>0.03865301272685872</v>
      </c>
      <c r="K65" s="150">
        <v>0.03878036429325308</v>
      </c>
      <c r="L65" s="153">
        <v>0.04100292043680061</v>
      </c>
      <c r="M65" s="153">
        <v>0.046768432112347824</v>
      </c>
      <c r="N65" s="154" t="e">
        <f>VLOOKUP(A65,'13.1'!B15:J90,9,FALSE)</f>
        <v>#N/A</v>
      </c>
      <c r="O65" s="148">
        <v>0.14760752555519363</v>
      </c>
      <c r="P65" s="149">
        <v>0.21358151910132123</v>
      </c>
      <c r="Q65" s="150">
        <v>0.2389134352206272</v>
      </c>
      <c r="R65" s="178">
        <v>0.24494414774025913</v>
      </c>
      <c r="S65" s="149">
        <v>0.23116499563942014</v>
      </c>
      <c r="T65" s="151" t="e">
        <f>VLOOKUP(A65,'13.1'!B15:J90,10,FALSE)</f>
        <v>#N/A</v>
      </c>
    </row>
    <row r="66" spans="1:20" ht="15">
      <c r="A66" s="39" t="s">
        <v>135</v>
      </c>
      <c r="B66" s="53" t="s">
        <v>136</v>
      </c>
      <c r="C66" s="163">
        <v>5.794544265228452</v>
      </c>
      <c r="D66" s="149">
        <v>5.243250780336172</v>
      </c>
      <c r="E66" s="150">
        <v>5.407584854222925</v>
      </c>
      <c r="F66" s="149">
        <v>5.214398078266372</v>
      </c>
      <c r="G66" s="149">
        <v>5.356489260731045</v>
      </c>
      <c r="H66" s="151">
        <f>VLOOKUP(A66,'13.1'!B15:J91,8,FALSE)</f>
        <v>4.819151561655702</v>
      </c>
      <c r="I66" s="152">
        <v>0.12507249842397114</v>
      </c>
      <c r="J66" s="153">
        <v>0.13835364210775603</v>
      </c>
      <c r="K66" s="150">
        <v>0.11331858825080801</v>
      </c>
      <c r="L66" s="153">
        <v>0.10804864866419835</v>
      </c>
      <c r="M66" s="153">
        <v>0.11485667489533061</v>
      </c>
      <c r="N66" s="154">
        <f>VLOOKUP(A66,'13.1'!B15:J91,9,FALSE)</f>
        <v>0.24818630542526868</v>
      </c>
      <c r="O66" s="148">
        <v>0.7146964331486857</v>
      </c>
      <c r="P66" s="149">
        <v>0.5742090088322954</v>
      </c>
      <c r="Q66" s="150">
        <v>0.5122683759010083</v>
      </c>
      <c r="R66" s="178">
        <v>0.43098580237501344</v>
      </c>
      <c r="S66" s="149">
        <v>0.46118141158052744</v>
      </c>
      <c r="T66" s="151" t="e">
        <f>VLOOKUP(A66,'13.1'!B15:J91,10,FALSE)</f>
        <v>#REF!</v>
      </c>
    </row>
    <row r="67" spans="1:20" ht="15">
      <c r="A67" s="39" t="s">
        <v>137</v>
      </c>
      <c r="B67" s="52" t="s">
        <v>138</v>
      </c>
      <c r="C67" s="163">
        <v>3.0808635619828375</v>
      </c>
      <c r="D67" s="149">
        <v>2.0403019447581547</v>
      </c>
      <c r="E67" s="150">
        <v>2.56923975747738</v>
      </c>
      <c r="F67" s="149">
        <v>2.507699720310226</v>
      </c>
      <c r="G67" s="149">
        <v>2.354798788901814</v>
      </c>
      <c r="H67" s="151">
        <f>VLOOKUP(A67,'13.1'!B16:J91,8,FALSE)</f>
        <v>5.0831192989373255</v>
      </c>
      <c r="I67" s="152">
        <v>0.04244745352065243</v>
      </c>
      <c r="J67" s="153">
        <v>0.028686645343299656</v>
      </c>
      <c r="K67" s="150">
        <v>0.03426970568819828</v>
      </c>
      <c r="L67" s="153">
        <v>0.045910194879525676</v>
      </c>
      <c r="M67" s="153">
        <v>0.03574661768070622</v>
      </c>
      <c r="N67" s="154">
        <f>VLOOKUP(A67,'13.1'!B16:J91,9,FALSE)</f>
        <v>0.15147695510833228</v>
      </c>
      <c r="O67" s="148">
        <v>0.20611833025099066</v>
      </c>
      <c r="P67" s="149">
        <v>0.09601660952031876</v>
      </c>
      <c r="Q67" s="150">
        <v>0.16174352442457596</v>
      </c>
      <c r="R67" s="178">
        <v>0.19203192858221768</v>
      </c>
      <c r="S67" s="149">
        <v>0.1558992608029504</v>
      </c>
      <c r="T67" s="151" t="e">
        <f>VLOOKUP(A67,'13.1'!B16:J91,10,FALSE)</f>
        <v>#REF!</v>
      </c>
    </row>
    <row r="68" spans="1:20" ht="15">
      <c r="A68" s="39" t="s">
        <v>139</v>
      </c>
      <c r="B68" s="52" t="s">
        <v>140</v>
      </c>
      <c r="C68" s="163">
        <v>4.652457079324865</v>
      </c>
      <c r="D68" s="149">
        <v>5.3966361314526585</v>
      </c>
      <c r="E68" s="150">
        <v>4.788029033927329</v>
      </c>
      <c r="F68" s="149">
        <v>4.098038905683726</v>
      </c>
      <c r="G68" s="149">
        <v>5.0626879116197</v>
      </c>
      <c r="H68" s="151" t="e">
        <f>VLOOKUP(A68,'13.1'!B17:J92,8,FALSE)</f>
        <v>#N/A</v>
      </c>
      <c r="I68" s="152">
        <v>0.10553997744077168</v>
      </c>
      <c r="J68" s="153">
        <v>0.13568685130509542</v>
      </c>
      <c r="K68" s="150">
        <v>0.12209474036514689</v>
      </c>
      <c r="L68" s="153">
        <v>0.1207624629421736</v>
      </c>
      <c r="M68" s="153">
        <v>0.12830439462291104</v>
      </c>
      <c r="N68" s="154" t="e">
        <f>VLOOKUP(A68,'13.1'!B17:J92,9,FALSE)</f>
        <v>#N/A</v>
      </c>
      <c r="O68" s="148">
        <v>0.41654661915651</v>
      </c>
      <c r="P68" s="149">
        <v>0.7004062750606772</v>
      </c>
      <c r="Q68" s="150">
        <v>0.6900226407209292</v>
      </c>
      <c r="R68" s="178">
        <v>0.5448316788151415</v>
      </c>
      <c r="S68" s="149">
        <v>0.48753188246945595</v>
      </c>
      <c r="T68" s="151" t="e">
        <f>VLOOKUP(A68,'13.1'!B17:J92,10,FALSE)</f>
        <v>#N/A</v>
      </c>
    </row>
    <row r="69" spans="1:20" ht="15">
      <c r="A69" s="39" t="s">
        <v>141</v>
      </c>
      <c r="B69" s="53" t="s">
        <v>142</v>
      </c>
      <c r="C69" s="163">
        <v>9.165631786134336</v>
      </c>
      <c r="D69" s="149">
        <v>6.353936698342374</v>
      </c>
      <c r="E69" s="150">
        <v>7.224528751542453</v>
      </c>
      <c r="F69" s="149">
        <v>4.831052695171677</v>
      </c>
      <c r="G69" s="149">
        <v>3.4802619142448936</v>
      </c>
      <c r="H69" s="151" t="e">
        <f>VLOOKUP(A69,'13.1'!B17:J92,8,FALSE)</f>
        <v>#N/A</v>
      </c>
      <c r="I69" s="152">
        <v>0.15149232914440902</v>
      </c>
      <c r="J69" s="153">
        <v>0.1121383963247992</v>
      </c>
      <c r="K69" s="150">
        <v>0.1577902756870977</v>
      </c>
      <c r="L69" s="153">
        <v>0.09911450045578021</v>
      </c>
      <c r="M69" s="153">
        <v>0.0658349545444659</v>
      </c>
      <c r="N69" s="154" t="e">
        <f>VLOOKUP(A69,'13.1'!B17:J92,9,FALSE)</f>
        <v>#N/A</v>
      </c>
      <c r="O69" s="148">
        <v>0.5989653904014391</v>
      </c>
      <c r="P69" s="149">
        <v>0.29245281614262336</v>
      </c>
      <c r="Q69" s="150">
        <v>0.6318999750070712</v>
      </c>
      <c r="R69" s="178">
        <v>0.25105889973940554</v>
      </c>
      <c r="S69" s="149">
        <v>0.294227142666787</v>
      </c>
      <c r="T69" s="151" t="e">
        <f>VLOOKUP(A69,'13.1'!B17:J92,10,FALSE)</f>
        <v>#N/A</v>
      </c>
    </row>
    <row r="70" spans="1:20" ht="15">
      <c r="A70" s="39" t="s">
        <v>143</v>
      </c>
      <c r="B70" s="52" t="s">
        <v>144</v>
      </c>
      <c r="C70" s="163">
        <v>12.621619231540434</v>
      </c>
      <c r="D70" s="149">
        <v>6.306389324650659</v>
      </c>
      <c r="E70" s="150">
        <v>1.9408897246820105</v>
      </c>
      <c r="F70" s="149">
        <v>9.038211334120668</v>
      </c>
      <c r="G70" s="149">
        <v>8.338554333828252</v>
      </c>
      <c r="H70" s="151" t="e">
        <f>VLOOKUP(A70,'13.1'!B17:J93,8,FALSE)</f>
        <v>#N/A</v>
      </c>
      <c r="I70" s="152">
        <v>0.4090889527399282</v>
      </c>
      <c r="J70" s="153">
        <v>0.16887109191564542</v>
      </c>
      <c r="K70" s="150">
        <v>0.013586228072774074</v>
      </c>
      <c r="L70" s="153">
        <v>0.17112346792601799</v>
      </c>
      <c r="M70" s="153">
        <v>0.12285470051840292</v>
      </c>
      <c r="N70" s="154" t="e">
        <f>VLOOKUP(A70,'13.1'!B17:J93,9,FALSE)</f>
        <v>#N/A</v>
      </c>
      <c r="O70" s="148">
        <v>2.970535208552546</v>
      </c>
      <c r="P70" s="149">
        <v>0.43163731377608955</v>
      </c>
      <c r="Q70" s="150">
        <v>0.741419874828528</v>
      </c>
      <c r="R70" s="178">
        <v>0.8715848463203698</v>
      </c>
      <c r="S70" s="149">
        <v>0.12285470051840292</v>
      </c>
      <c r="T70" s="151" t="e">
        <f>VLOOKUP(A70,'13.1'!B17:J93,10,FALSE)</f>
        <v>#N/A</v>
      </c>
    </row>
    <row r="71" spans="1:20" ht="15">
      <c r="A71" s="39" t="s">
        <v>145</v>
      </c>
      <c r="B71" s="52" t="s">
        <v>212</v>
      </c>
      <c r="C71" s="163">
        <v>18.40127977649953</v>
      </c>
      <c r="D71" s="149">
        <v>14.996173442739696</v>
      </c>
      <c r="E71" s="150">
        <v>17.53576354359239</v>
      </c>
      <c r="F71" s="149">
        <v>16.20072391388042</v>
      </c>
      <c r="G71" s="149">
        <v>17.1606710102942</v>
      </c>
      <c r="H71" s="151" t="e">
        <f>VLOOKUP(A71,'13.1'!B17:J93,8,FALSE)</f>
        <v>#N/A</v>
      </c>
      <c r="I71" s="152">
        <v>0.5309535935510802</v>
      </c>
      <c r="J71" s="153">
        <v>0.43341272260933694</v>
      </c>
      <c r="K71" s="150">
        <v>0.45928451994174163</v>
      </c>
      <c r="L71" s="153">
        <v>0.5330844538540199</v>
      </c>
      <c r="M71" s="153">
        <v>0.5294782034634523</v>
      </c>
      <c r="N71" s="154" t="e">
        <f>VLOOKUP(A71,'13.1'!B17:J93,9,FALSE)</f>
        <v>#N/A</v>
      </c>
      <c r="O71" s="148">
        <v>2.986374363727736</v>
      </c>
      <c r="P71" s="149">
        <v>2.120482234917553</v>
      </c>
      <c r="Q71" s="150">
        <v>1.5943439971384012</v>
      </c>
      <c r="R71" s="178">
        <v>2.501362449725917</v>
      </c>
      <c r="S71" s="149">
        <v>1.848704787379819</v>
      </c>
      <c r="T71" s="151" t="e">
        <f>VLOOKUP(A71,'13.1'!B17:J93,10,FALSE)</f>
        <v>#N/A</v>
      </c>
    </row>
    <row r="72" spans="1:20" ht="15">
      <c r="A72" s="39" t="s">
        <v>146</v>
      </c>
      <c r="B72" s="52" t="s">
        <v>147</v>
      </c>
      <c r="C72" s="163">
        <v>45.97167453908953</v>
      </c>
      <c r="D72" s="149">
        <v>41.187189476230834</v>
      </c>
      <c r="E72" s="150">
        <v>41.76908096682191</v>
      </c>
      <c r="F72" s="149">
        <v>39.955586317391514</v>
      </c>
      <c r="G72" s="149">
        <v>40.919311689864884</v>
      </c>
      <c r="H72" s="151">
        <f>VLOOKUP(A72,'13.1'!B17:J94,8,FALSE)</f>
        <v>2.234888635666901</v>
      </c>
      <c r="I72" s="152">
        <v>0.8547231685176709</v>
      </c>
      <c r="J72" s="153">
        <v>0.8113413414309859</v>
      </c>
      <c r="K72" s="150">
        <v>0.8565302366029324</v>
      </c>
      <c r="L72" s="153">
        <v>0.8102348932347231</v>
      </c>
      <c r="M72" s="153">
        <v>0.8230531127494131</v>
      </c>
      <c r="N72" s="154">
        <f>VLOOKUP(A72,'13.1'!B17:J94,9,FALSE)</f>
        <v>0.06350808539686778</v>
      </c>
      <c r="O72" s="148">
        <v>2.925005627882056</v>
      </c>
      <c r="P72" s="149">
        <v>3.0763812589668813</v>
      </c>
      <c r="Q72" s="150">
        <v>2.989441892308835</v>
      </c>
      <c r="R72" s="178">
        <v>2.9777627263279105</v>
      </c>
      <c r="S72" s="149">
        <v>2.927171812711807</v>
      </c>
      <c r="T72" s="151" t="e">
        <f>VLOOKUP(A72,'13.1'!B17:J94,10,FALSE)</f>
        <v>#REF!</v>
      </c>
    </row>
    <row r="73" spans="1:20" ht="28.5">
      <c r="A73" s="39" t="s">
        <v>148</v>
      </c>
      <c r="B73" s="52" t="s">
        <v>149</v>
      </c>
      <c r="C73" s="163">
        <v>3.665637370966388</v>
      </c>
      <c r="D73" s="149">
        <v>3.2041807989168816</v>
      </c>
      <c r="E73" s="150">
        <v>3.025558216457434</v>
      </c>
      <c r="F73" s="149">
        <v>2.0499671445359606</v>
      </c>
      <c r="G73" s="149">
        <v>3.382115894769377</v>
      </c>
      <c r="H73" s="151">
        <f>VLOOKUP(A73,'13.1'!B18:J94,8,FALSE)</f>
        <v>0</v>
      </c>
      <c r="I73" s="152">
        <v>0.09030797523017192</v>
      </c>
      <c r="J73" s="153">
        <v>0.05151985442468986</v>
      </c>
      <c r="K73" s="150">
        <v>0.0978263823321237</v>
      </c>
      <c r="L73" s="153">
        <v>0.04065768169996322</v>
      </c>
      <c r="M73" s="153">
        <v>0.07960980490764841</v>
      </c>
      <c r="N73" s="154">
        <f>VLOOKUP(A73,'13.1'!B18:J94,9,FALSE)</f>
        <v>0</v>
      </c>
      <c r="O73" s="148">
        <v>0.28400358630964584</v>
      </c>
      <c r="P73" s="149">
        <v>0.2538891680404929</v>
      </c>
      <c r="Q73" s="150">
        <v>0.23019455430213645</v>
      </c>
      <c r="R73" s="178">
        <v>0.2712789854602588</v>
      </c>
      <c r="S73" s="149">
        <v>0.44383767049819667</v>
      </c>
      <c r="T73" s="151" t="e">
        <f>VLOOKUP(A73,'13.1'!B18:J94,10,FALSE)</f>
        <v>#REF!</v>
      </c>
    </row>
    <row r="74" spans="1:20" ht="15">
      <c r="A74" s="39" t="s">
        <v>150</v>
      </c>
      <c r="B74" s="53" t="s">
        <v>151</v>
      </c>
      <c r="C74" s="163">
        <v>21.286703985633153</v>
      </c>
      <c r="D74" s="149">
        <v>19.52381310434004</v>
      </c>
      <c r="E74" s="150">
        <v>17.723024910365556</v>
      </c>
      <c r="F74" s="149">
        <v>17.33812305504143</v>
      </c>
      <c r="G74" s="149">
        <v>18.36682998414273</v>
      </c>
      <c r="H74" s="151" t="e">
        <f>VLOOKUP(A74,'13.1'!B19:J95,8,FALSE)</f>
        <v>#N/A</v>
      </c>
      <c r="I74" s="152">
        <v>0.6665754328150012</v>
      </c>
      <c r="J74" s="153">
        <v>0.5839799313737791</v>
      </c>
      <c r="K74" s="150">
        <v>0.5194105803045458</v>
      </c>
      <c r="L74" s="153">
        <v>0.5701459823383747</v>
      </c>
      <c r="M74" s="153">
        <v>0.6909741526025899</v>
      </c>
      <c r="N74" s="154" t="e">
        <f>VLOOKUP(A74,'13.1'!B19:J95,9,FALSE)</f>
        <v>#N/A</v>
      </c>
      <c r="O74" s="148">
        <v>2.2696347114045206</v>
      </c>
      <c r="P74" s="149">
        <v>2.645321018813781</v>
      </c>
      <c r="Q74" s="150">
        <v>3.172803808477612</v>
      </c>
      <c r="R74" s="178">
        <v>1.8560567755872805</v>
      </c>
      <c r="S74" s="149">
        <v>2.5354397060948894</v>
      </c>
      <c r="T74" s="151" t="e">
        <f>VLOOKUP(A74,'13.1'!B19:J95,10,FALSE)</f>
        <v>#N/A</v>
      </c>
    </row>
    <row r="75" spans="1:20" ht="15">
      <c r="A75" s="39" t="s">
        <v>152</v>
      </c>
      <c r="B75" s="52" t="s">
        <v>153</v>
      </c>
      <c r="C75" s="163">
        <v>21.86022116538629</v>
      </c>
      <c r="D75" s="149">
        <v>20.616934003055924</v>
      </c>
      <c r="E75" s="150">
        <v>20.4168339048318</v>
      </c>
      <c r="F75" s="149">
        <v>19.24871781167385</v>
      </c>
      <c r="G75" s="149">
        <v>19.384166290200117</v>
      </c>
      <c r="H75" s="151" t="e">
        <f>VLOOKUP(A75,'13.1'!B19:J95,8,FALSE)</f>
        <v>#N/A</v>
      </c>
      <c r="I75" s="152">
        <v>0.5956588162147841</v>
      </c>
      <c r="J75" s="153">
        <v>0.5725527168176905</v>
      </c>
      <c r="K75" s="150">
        <v>0.6118461949296417</v>
      </c>
      <c r="L75" s="153">
        <v>0.5293653535506538</v>
      </c>
      <c r="M75" s="153">
        <v>0.5855756818174094</v>
      </c>
      <c r="N75" s="154" t="e">
        <f>VLOOKUP(A75,'13.1'!B19:J95,9,FALSE)</f>
        <v>#N/A</v>
      </c>
      <c r="O75" s="148">
        <v>2.0692911123588256</v>
      </c>
      <c r="P75" s="149">
        <v>2.036710849344704</v>
      </c>
      <c r="Q75" s="150">
        <v>2.2903455207595638</v>
      </c>
      <c r="R75" s="178">
        <v>2.0232060909062306</v>
      </c>
      <c r="S75" s="149">
        <v>2.059988735166133</v>
      </c>
      <c r="T75" s="151" t="e">
        <f>VLOOKUP(A75,'13.1'!B19:J95,10,FALSE)</f>
        <v>#N/A</v>
      </c>
    </row>
    <row r="76" spans="1:20" ht="15">
      <c r="A76" s="39" t="s">
        <v>154</v>
      </c>
      <c r="B76" s="53" t="s">
        <v>155</v>
      </c>
      <c r="C76" s="163">
        <v>5.95096828592695</v>
      </c>
      <c r="D76" s="149">
        <v>5.6022115492714395</v>
      </c>
      <c r="E76" s="150">
        <v>5.692437678742591</v>
      </c>
      <c r="F76" s="149">
        <v>4.703605758824757</v>
      </c>
      <c r="G76" s="149">
        <v>4.877819912811431</v>
      </c>
      <c r="H76" s="151" t="e">
        <f>VLOOKUP(A76,'13.1'!B19:J96,8,FALSE)</f>
        <v>#N/A</v>
      </c>
      <c r="I76" s="152">
        <v>0.1344506644339946</v>
      </c>
      <c r="J76" s="153">
        <v>0.13687984163242936</v>
      </c>
      <c r="K76" s="150">
        <v>0.13613780955250612</v>
      </c>
      <c r="L76" s="153">
        <v>0.08835352080655556</v>
      </c>
      <c r="M76" s="153">
        <v>0.12724856357165</v>
      </c>
      <c r="N76" s="154" t="e">
        <f>VLOOKUP(A76,'13.1'!B19:J96,9,FALSE)</f>
        <v>#N/A</v>
      </c>
      <c r="O76" s="148">
        <v>0.5150807788260755</v>
      </c>
      <c r="P76" s="149">
        <v>0.43796644160191395</v>
      </c>
      <c r="Q76" s="150">
        <v>0.49001768524767053</v>
      </c>
      <c r="R76" s="178">
        <v>0.32600939072612223</v>
      </c>
      <c r="S76" s="149">
        <v>0.5615621442700524</v>
      </c>
      <c r="T76" s="151" t="e">
        <f>VLOOKUP(A76,'13.1'!B19:J96,10,FALSE)</f>
        <v>#N/A</v>
      </c>
    </row>
    <row r="77" spans="1:20" ht="15">
      <c r="A77" s="39" t="s">
        <v>156</v>
      </c>
      <c r="B77" s="52" t="s">
        <v>157</v>
      </c>
      <c r="C77" s="163">
        <v>2.6349900692668005</v>
      </c>
      <c r="D77" s="149">
        <v>2.609673576287796</v>
      </c>
      <c r="E77" s="150">
        <v>2.3473863696067006</v>
      </c>
      <c r="F77" s="149">
        <v>2.712376424584489</v>
      </c>
      <c r="G77" s="149">
        <v>2.965694957462207</v>
      </c>
      <c r="H77" s="151">
        <f>VLOOKUP(A77,'13.1'!B19:J96,8,FALSE)</f>
        <v>21.172335057859435</v>
      </c>
      <c r="I77" s="152">
        <v>0.0474298212468024</v>
      </c>
      <c r="J77" s="153">
        <v>0.06338607153072358</v>
      </c>
      <c r="K77" s="150">
        <v>0.061358896876428315</v>
      </c>
      <c r="L77" s="153">
        <v>0.05564566066931065</v>
      </c>
      <c r="M77" s="153">
        <v>0.07311685325032993</v>
      </c>
      <c r="N77" s="154">
        <f>VLOOKUP(A77,'13.1'!B19:J96,9,FALSE)</f>
        <v>0.7665939741880086</v>
      </c>
      <c r="O77" s="148">
        <v>0.19184754619700203</v>
      </c>
      <c r="P77" s="149">
        <v>0.18517083842415408</v>
      </c>
      <c r="Q77" s="150">
        <v>0.1872709189170409</v>
      </c>
      <c r="R77" s="178">
        <v>0.19615794452020816</v>
      </c>
      <c r="S77" s="149">
        <v>0.25708694932654863</v>
      </c>
      <c r="T77" s="151" t="e">
        <f>VLOOKUP(A77,'13.1'!B19:J96,10,FALSE)</f>
        <v>#REF!</v>
      </c>
    </row>
    <row r="78" spans="1:20" ht="15">
      <c r="A78" s="39" t="s">
        <v>158</v>
      </c>
      <c r="B78" s="52" t="s">
        <v>159</v>
      </c>
      <c r="C78" s="163">
        <v>10.1129309713674</v>
      </c>
      <c r="D78" s="149">
        <v>8.574638673423152</v>
      </c>
      <c r="E78" s="150">
        <v>9.02563508143703</v>
      </c>
      <c r="F78" s="149">
        <v>6.9204859005053185</v>
      </c>
      <c r="G78" s="149">
        <v>7.197894494648796</v>
      </c>
      <c r="H78" s="151">
        <f>VLOOKUP(A78,'13.1'!B20:J97,8,FALSE)</f>
        <v>9.34104288912989</v>
      </c>
      <c r="I78" s="152">
        <v>0.2290556912197846</v>
      </c>
      <c r="J78" s="153">
        <v>0.1954066347918774</v>
      </c>
      <c r="K78" s="150">
        <v>0.21439773678361843</v>
      </c>
      <c r="L78" s="153">
        <v>0.17901592725840718</v>
      </c>
      <c r="M78" s="153">
        <v>0.190001360904119</v>
      </c>
      <c r="N78" s="154">
        <f>VLOOKUP(A78,'13.1'!B20:J97,9,FALSE)</f>
        <v>0.4557660833530498</v>
      </c>
      <c r="O78" s="148">
        <v>0.9480104437066493</v>
      </c>
      <c r="P78" s="149">
        <v>0.7002731683946235</v>
      </c>
      <c r="Q78" s="150">
        <v>1.0877835453106068</v>
      </c>
      <c r="R78" s="178">
        <v>0.6893372056492144</v>
      </c>
      <c r="S78" s="149">
        <v>0.7106319858284492</v>
      </c>
      <c r="T78" s="151" t="e">
        <f>VLOOKUP(A78,'13.1'!B20:J97,10,FALSE)</f>
        <v>#REF!</v>
      </c>
    </row>
    <row r="79" spans="1:20" ht="15">
      <c r="A79" s="39" t="s">
        <v>160</v>
      </c>
      <c r="B79" s="52" t="s">
        <v>161</v>
      </c>
      <c r="C79" s="163">
        <v>14.133304213289088</v>
      </c>
      <c r="D79" s="149">
        <v>12.401968135919578</v>
      </c>
      <c r="E79" s="150">
        <v>12.227506365179647</v>
      </c>
      <c r="F79" s="149">
        <v>11.686906740983419</v>
      </c>
      <c r="G79" s="149">
        <v>12.350971286904711</v>
      </c>
      <c r="H79" s="151">
        <f>VLOOKUP(A79,'13.1'!B21:J97,8,FALSE)</f>
        <v>12.899295991143585</v>
      </c>
      <c r="I79" s="152">
        <v>0.30387539419538667</v>
      </c>
      <c r="J79" s="153">
        <v>0.25435999318553354</v>
      </c>
      <c r="K79" s="150">
        <v>0.2559392929313606</v>
      </c>
      <c r="L79" s="153">
        <v>0.25176160493541805</v>
      </c>
      <c r="M79" s="153">
        <v>0.25507815986239607</v>
      </c>
      <c r="N79" s="154">
        <f>VLOOKUP(A79,'13.1'!B21:J97,9,FALSE)</f>
        <v>0.41241308482418954</v>
      </c>
      <c r="O79" s="148">
        <v>1.0413490567145869</v>
      </c>
      <c r="P79" s="149">
        <v>0.8741489696388</v>
      </c>
      <c r="Q79" s="150">
        <v>0.871659669890344</v>
      </c>
      <c r="R79" s="178">
        <v>0.8400498256220066</v>
      </c>
      <c r="S79" s="149">
        <v>0.9037689842425128</v>
      </c>
      <c r="T79" s="151" t="e">
        <f>VLOOKUP(A79,'13.1'!B21:J97,10,FALSE)</f>
        <v>#REF!</v>
      </c>
    </row>
    <row r="80" spans="1:20" ht="15">
      <c r="A80" s="39" t="s">
        <v>162</v>
      </c>
      <c r="B80" s="53" t="s">
        <v>163</v>
      </c>
      <c r="C80" s="163">
        <v>17.38221409467864</v>
      </c>
      <c r="D80" s="149">
        <v>16.219941378662813</v>
      </c>
      <c r="E80" s="150">
        <v>15.938544915204906</v>
      </c>
      <c r="F80" s="149">
        <v>14.816651377354594</v>
      </c>
      <c r="G80" s="149">
        <v>15.93113188615453</v>
      </c>
      <c r="H80" s="151">
        <f>VLOOKUP(A80,'13.1'!B22:J98,8,FALSE)</f>
        <v>12.908677982926818</v>
      </c>
      <c r="I80" s="152">
        <v>0.39878163432695</v>
      </c>
      <c r="J80" s="153">
        <v>0.3823116329746662</v>
      </c>
      <c r="K80" s="150">
        <v>0.395739699425352</v>
      </c>
      <c r="L80" s="153">
        <v>0.3637091321829596</v>
      </c>
      <c r="M80" s="153">
        <v>0.38668921592502686</v>
      </c>
      <c r="N80" s="154">
        <f>VLOOKUP(A80,'13.1'!B22:J98,9,FALSE)</f>
        <v>0.5744839801586987</v>
      </c>
      <c r="O80" s="148">
        <v>1.2537868125021963</v>
      </c>
      <c r="P80" s="149">
        <v>1.2212741180779152</v>
      </c>
      <c r="Q80" s="150">
        <v>1.2126717787113412</v>
      </c>
      <c r="R80" s="178">
        <v>1.2553257174765515</v>
      </c>
      <c r="S80" s="149">
        <v>1.22094578841863</v>
      </c>
      <c r="T80" s="151" t="e">
        <f>VLOOKUP(A80,'13.1'!B22:J98,10,FALSE)</f>
        <v>#REF!</v>
      </c>
    </row>
    <row r="81" spans="1:20" ht="15">
      <c r="A81" s="39" t="s">
        <v>164</v>
      </c>
      <c r="B81" s="52" t="s">
        <v>165</v>
      </c>
      <c r="C81" s="163">
        <v>25.840396814582416</v>
      </c>
      <c r="D81" s="149">
        <v>23.38134283696382</v>
      </c>
      <c r="E81" s="150">
        <v>23.52819724517057</v>
      </c>
      <c r="F81" s="149">
        <v>21.517678780067634</v>
      </c>
      <c r="G81" s="149">
        <v>22.702215038721413</v>
      </c>
      <c r="H81" s="151">
        <f>VLOOKUP(A81,'13.1'!B23:J98,8,FALSE)</f>
        <v>32.19947646838465</v>
      </c>
      <c r="I81" s="152">
        <v>0.5531656333834106</v>
      </c>
      <c r="J81" s="153">
        <v>0.5266771970526964</v>
      </c>
      <c r="K81" s="150">
        <v>0.4911288031935757</v>
      </c>
      <c r="L81" s="153">
        <v>0.44243698830811945</v>
      </c>
      <c r="M81" s="153">
        <v>0.49236879671402856</v>
      </c>
      <c r="N81" s="154">
        <f>VLOOKUP(A81,'13.1'!B23:J98,9,FALSE)</f>
        <v>1.3878520111712231</v>
      </c>
      <c r="O81" s="148">
        <v>1.6303109297852636</v>
      </c>
      <c r="P81" s="149">
        <v>1.5992220517852458</v>
      </c>
      <c r="Q81" s="150">
        <v>1.4763051199370134</v>
      </c>
      <c r="R81" s="178">
        <v>1.3073184629922885</v>
      </c>
      <c r="S81" s="149">
        <v>1.5077880391476377</v>
      </c>
      <c r="T81" s="151" t="e">
        <f>VLOOKUP(A81,'13.1'!B23:J98,10,FALSE)</f>
        <v>#REF!</v>
      </c>
    </row>
    <row r="82" spans="1:20" ht="15">
      <c r="A82" s="39" t="s">
        <v>166</v>
      </c>
      <c r="B82" s="52" t="s">
        <v>167</v>
      </c>
      <c r="C82" s="163">
        <v>11.35899714972847</v>
      </c>
      <c r="D82" s="149">
        <v>11.252966754074167</v>
      </c>
      <c r="E82" s="150">
        <v>11.182470027392332</v>
      </c>
      <c r="F82" s="149">
        <v>10.454346220244705</v>
      </c>
      <c r="G82" s="149">
        <v>11.31632953622515</v>
      </c>
      <c r="H82" s="151">
        <f>VLOOKUP(A82,'13.1'!B24:J99,8,FALSE)</f>
        <v>14.690682023587446</v>
      </c>
      <c r="I82" s="152">
        <v>0.2211829569217314</v>
      </c>
      <c r="J82" s="153">
        <v>0.2662741887758531</v>
      </c>
      <c r="K82" s="150">
        <v>0.31050220456428035</v>
      </c>
      <c r="L82" s="153">
        <v>0.23929549538486503</v>
      </c>
      <c r="M82" s="153">
        <v>0.25632094804363736</v>
      </c>
      <c r="N82" s="154">
        <f>VLOOKUP(A82,'13.1'!B24:J99,9,FALSE)</f>
        <v>0.5750352677804228</v>
      </c>
      <c r="O82" s="148">
        <v>1.0492961808033334</v>
      </c>
      <c r="P82" s="149">
        <v>1.2060349859527524</v>
      </c>
      <c r="Q82" s="150">
        <v>1.4424700294230133</v>
      </c>
      <c r="R82" s="178">
        <v>1.451486560186245</v>
      </c>
      <c r="S82" s="149">
        <v>0.9909697606776087</v>
      </c>
      <c r="T82" s="151" t="e">
        <f>VLOOKUP(A82,'13.1'!B24:J99,10,FALSE)</f>
        <v>#REF!</v>
      </c>
    </row>
    <row r="83" spans="1:20" ht="15">
      <c r="A83" s="39" t="s">
        <v>168</v>
      </c>
      <c r="B83" s="52" t="s">
        <v>169</v>
      </c>
      <c r="C83" s="163">
        <v>19.968741929820155</v>
      </c>
      <c r="D83" s="149">
        <v>21.340196701658904</v>
      </c>
      <c r="E83" s="150">
        <v>17.6379194833233</v>
      </c>
      <c r="F83" s="149">
        <v>15.817024070932305</v>
      </c>
      <c r="G83" s="149">
        <v>20.147849399534923</v>
      </c>
      <c r="H83" s="151">
        <f>VLOOKUP(A83,'13.1'!B25:J99,8,FALSE)</f>
        <v>14.548737290794142</v>
      </c>
      <c r="I83" s="152">
        <v>0.3832572111816197</v>
      </c>
      <c r="J83" s="153">
        <v>0.4337211012399227</v>
      </c>
      <c r="K83" s="150">
        <v>0.384841157002511</v>
      </c>
      <c r="L83" s="153">
        <v>0.2951487404304067</v>
      </c>
      <c r="M83" s="153">
        <v>0.3361984422191051</v>
      </c>
      <c r="N83" s="154">
        <f>VLOOKUP(A83,'13.1'!B25:J99,9,FALSE)</f>
        <v>0.38554153820604475</v>
      </c>
      <c r="O83" s="148">
        <v>1.0678997916325965</v>
      </c>
      <c r="P83" s="149">
        <v>1.4823342150283343</v>
      </c>
      <c r="Q83" s="150">
        <v>2.82526018896233</v>
      </c>
      <c r="R83" s="178">
        <v>0.8940457683589115</v>
      </c>
      <c r="S83" s="149">
        <v>1.159403482983685</v>
      </c>
      <c r="T83" s="151" t="e">
        <f>VLOOKUP(A83,'13.1'!B25:J99,10,FALSE)</f>
        <v>#REF!</v>
      </c>
    </row>
    <row r="84" spans="1:20" ht="15">
      <c r="A84" s="39" t="s">
        <v>170</v>
      </c>
      <c r="B84" s="53" t="s">
        <v>171</v>
      </c>
      <c r="C84" s="163">
        <v>8.997176879680504</v>
      </c>
      <c r="D84" s="149">
        <v>7.324015980612256</v>
      </c>
      <c r="E84" s="150">
        <v>9.29334644648346</v>
      </c>
      <c r="F84" s="149">
        <v>5.577822862408559</v>
      </c>
      <c r="G84" s="149">
        <v>3.951793181481202</v>
      </c>
      <c r="H84" s="151">
        <f>VLOOKUP(A84,'13.1'!B26:J100,8,FALSE)</f>
        <v>3.0778902731625157</v>
      </c>
      <c r="I84" s="152">
        <v>0.3010593802046938</v>
      </c>
      <c r="J84" s="153">
        <v>0.20507244745714318</v>
      </c>
      <c r="K84" s="150">
        <v>0.33456047207340456</v>
      </c>
      <c r="L84" s="153">
        <v>0.14764825224022657</v>
      </c>
      <c r="M84" s="153">
        <v>0.13344901589771135</v>
      </c>
      <c r="N84" s="154">
        <f>VLOOKUP(A84,'13.1'!B26:J100,9,FALSE)</f>
        <v>0.06771358600957535</v>
      </c>
      <c r="O84" s="148">
        <v>1.0796612255616607</v>
      </c>
      <c r="P84" s="149">
        <v>0.8066880458645784</v>
      </c>
      <c r="Q84" s="150">
        <v>2.157486121191314</v>
      </c>
      <c r="R84" s="178">
        <v>0.7628493032411706</v>
      </c>
      <c r="S84" s="149">
        <v>0.13344901589771135</v>
      </c>
      <c r="T84" s="151" t="e">
        <f>VLOOKUP(A84,'13.1'!B26:J100,10,FALSE)</f>
        <v>#REF!</v>
      </c>
    </row>
    <row r="85" spans="1:20" ht="15">
      <c r="A85" s="39" t="s">
        <v>172</v>
      </c>
      <c r="B85" s="53" t="s">
        <v>173</v>
      </c>
      <c r="C85" s="163">
        <v>21.389208104995515</v>
      </c>
      <c r="D85" s="149">
        <v>19.428840059648714</v>
      </c>
      <c r="E85" s="150">
        <v>20.283220634547448</v>
      </c>
      <c r="F85" s="149">
        <v>22.399476213685414</v>
      </c>
      <c r="G85" s="149">
        <v>19.028119715586655</v>
      </c>
      <c r="H85" s="151" t="e">
        <f>VLOOKUP(A85,'13.1'!B28:J101,8,FALSE)</f>
        <v>#N/A</v>
      </c>
      <c r="I85" s="152">
        <v>0.5271657265877553</v>
      </c>
      <c r="J85" s="153">
        <v>0.5501544993161546</v>
      </c>
      <c r="K85" s="150">
        <v>0.5735613684017177</v>
      </c>
      <c r="L85" s="153">
        <v>0.6036469013518612</v>
      </c>
      <c r="M85" s="153">
        <v>0.5103613538001992</v>
      </c>
      <c r="N85" s="154" t="e">
        <f>VLOOKUP(A85,'13.1'!B28:J101,9,FALSE)</f>
        <v>#N/A</v>
      </c>
      <c r="O85" s="148">
        <v>3.459704410983025</v>
      </c>
      <c r="P85" s="149">
        <v>2.9334804303620454</v>
      </c>
      <c r="Q85" s="150">
        <v>3.3700215717901325</v>
      </c>
      <c r="R85" s="178">
        <v>3.5079857663466645</v>
      </c>
      <c r="S85" s="149">
        <v>3.713515297680892</v>
      </c>
      <c r="T85" s="151" t="e">
        <f>VLOOKUP(A85,'13.1'!B28:J101,10,FALSE)</f>
        <v>#N/A</v>
      </c>
    </row>
    <row r="86" spans="1:20" ht="15">
      <c r="A86" s="39" t="s">
        <v>174</v>
      </c>
      <c r="B86" s="53" t="s">
        <v>175</v>
      </c>
      <c r="C86" s="163">
        <v>5.700265775507153</v>
      </c>
      <c r="D86" s="149">
        <v>5.0058201492084935</v>
      </c>
      <c r="E86" s="150">
        <v>4.5436670138686</v>
      </c>
      <c r="F86" s="149">
        <v>4.514550743517611</v>
      </c>
      <c r="G86" s="149">
        <v>4.034372257056241</v>
      </c>
      <c r="H86" s="151" t="e">
        <f>VLOOKUP(A86,'13.1'!B29:J102,8,FALSE)</f>
        <v>#N/A</v>
      </c>
      <c r="I86" s="152">
        <v>0.13372953060834677</v>
      </c>
      <c r="J86" s="153">
        <v>0.10465393673232339</v>
      </c>
      <c r="K86" s="150">
        <v>0.10143776746862831</v>
      </c>
      <c r="L86" s="153">
        <v>0.08705695488317779</v>
      </c>
      <c r="M86" s="153">
        <v>0.09421251278978057</v>
      </c>
      <c r="N86" s="154" t="e">
        <f>VLOOKUP(A86,'13.1'!B29:J102,9,FALSE)</f>
        <v>#N/A</v>
      </c>
      <c r="O86" s="148">
        <v>0.4841258394649832</v>
      </c>
      <c r="P86" s="149">
        <v>0.4152973726045763</v>
      </c>
      <c r="Q86" s="150">
        <v>0.41271106863957346</v>
      </c>
      <c r="R86" s="178">
        <v>0.3727048928366557</v>
      </c>
      <c r="S86" s="149">
        <v>0.38252958751280597</v>
      </c>
      <c r="T86" s="151" t="e">
        <f>VLOOKUP(A86,'13.1'!B29:J102,10,FALSE)</f>
        <v>#N/A</v>
      </c>
    </row>
    <row r="87" spans="1:20" ht="15">
      <c r="A87" s="39" t="s">
        <v>176</v>
      </c>
      <c r="B87" s="53" t="s">
        <v>177</v>
      </c>
      <c r="C87" s="163">
        <v>7.440602885563271</v>
      </c>
      <c r="D87" s="149">
        <v>8.635196968046484</v>
      </c>
      <c r="E87" s="150">
        <v>8.01073023638307</v>
      </c>
      <c r="F87" s="149">
        <v>10.535753390062386</v>
      </c>
      <c r="G87" s="149">
        <v>13.611415590915982</v>
      </c>
      <c r="H87" s="151" t="e">
        <f>VLOOKUP(A87,'13.1'!B29:J103,8,FALSE)</f>
        <v>#N/A</v>
      </c>
      <c r="I87" s="152">
        <v>0.15048619336051716</v>
      </c>
      <c r="J87" s="153">
        <v>0.2410179420414752</v>
      </c>
      <c r="K87" s="150">
        <v>0.12934398576794126</v>
      </c>
      <c r="L87" s="153">
        <v>0.14801448665063255</v>
      </c>
      <c r="M87" s="153">
        <v>0.3235141812769495</v>
      </c>
      <c r="N87" s="154" t="e">
        <f>VLOOKUP(A87,'13.1'!B29:J103,9,FALSE)</f>
        <v>#N/A</v>
      </c>
      <c r="O87" s="148">
        <v>0.8061893226507804</v>
      </c>
      <c r="P87" s="149">
        <v>0.5504458333964742</v>
      </c>
      <c r="Q87" s="150">
        <v>0.24657418434915693</v>
      </c>
      <c r="R87" s="178">
        <v>0.3600144024262781</v>
      </c>
      <c r="S87" s="149">
        <v>1.1256154571702126</v>
      </c>
      <c r="T87" s="151" t="e">
        <f>VLOOKUP(A87,'13.1'!B29:J103,10,FALSE)</f>
        <v>#N/A</v>
      </c>
    </row>
    <row r="88" spans="1:20" ht="15">
      <c r="A88" s="39" t="s">
        <v>178</v>
      </c>
      <c r="B88" s="52" t="s">
        <v>179</v>
      </c>
      <c r="C88" s="163">
        <v>10.93824299456129</v>
      </c>
      <c r="D88" s="149">
        <v>9.51699300442097</v>
      </c>
      <c r="E88" s="150">
        <v>8.403202990647793</v>
      </c>
      <c r="F88" s="149">
        <v>9.502401567732162</v>
      </c>
      <c r="G88" s="149">
        <v>9.06542244212797</v>
      </c>
      <c r="H88" s="151" t="e">
        <f>VLOOKUP(A88,'13.1'!B29:J104,8,FALSE)</f>
        <v>#N/A</v>
      </c>
      <c r="I88" s="152">
        <v>0.28131197008207126</v>
      </c>
      <c r="J88" s="153">
        <v>0.27390235935845086</v>
      </c>
      <c r="K88" s="150">
        <v>0.2418224063288744</v>
      </c>
      <c r="L88" s="153">
        <v>0.2902288381266488</v>
      </c>
      <c r="M88" s="153">
        <v>0.27826237360497885</v>
      </c>
      <c r="N88" s="154" t="e">
        <f>VLOOKUP(A88,'13.1'!B29:J104,9,FALSE)</f>
        <v>#N/A</v>
      </c>
      <c r="O88" s="148">
        <v>1.1691917942041907</v>
      </c>
      <c r="P88" s="149">
        <v>0.9247574083963445</v>
      </c>
      <c r="Q88" s="150">
        <v>0.7516679033943406</v>
      </c>
      <c r="R88" s="178">
        <v>1.0105137740343955</v>
      </c>
      <c r="S88" s="149">
        <v>1.0261597250805363</v>
      </c>
      <c r="T88" s="151" t="e">
        <f>VLOOKUP(A88,'13.1'!B29:J104,10,FALSE)</f>
        <v>#N/A</v>
      </c>
    </row>
    <row r="89" spans="1:20" ht="15">
      <c r="A89" s="39" t="s">
        <v>180</v>
      </c>
      <c r="B89" s="52" t="s">
        <v>181</v>
      </c>
      <c r="C89" s="163">
        <v>3.9958144855536832</v>
      </c>
      <c r="D89" s="149">
        <v>3.6048609531230733</v>
      </c>
      <c r="E89" s="150">
        <v>3.420724027955515</v>
      </c>
      <c r="F89" s="149">
        <v>4.603792125158322</v>
      </c>
      <c r="G89" s="149">
        <v>4.5116690043992405</v>
      </c>
      <c r="H89" s="151" t="e">
        <f>VLOOKUP(A89,'13.1'!B29:J105,8,FALSE)</f>
        <v>#N/A</v>
      </c>
      <c r="I89" s="152">
        <v>0.11960804693424025</v>
      </c>
      <c r="J89" s="153">
        <v>0.1344098155378746</v>
      </c>
      <c r="K89" s="150">
        <v>0.17152487625891227</v>
      </c>
      <c r="L89" s="153">
        <v>0.18622339146265415</v>
      </c>
      <c r="M89" s="153">
        <v>0.130838401127578</v>
      </c>
      <c r="N89" s="154" t="e">
        <f>VLOOKUP(A89,'13.1'!B29:J105,9,FALSE)</f>
        <v>#N/A</v>
      </c>
      <c r="O89" s="148">
        <v>0.46924181442018753</v>
      </c>
      <c r="P89" s="149">
        <v>0.6461713258473109</v>
      </c>
      <c r="Q89" s="150">
        <v>0.9045371679636656</v>
      </c>
      <c r="R89" s="178">
        <v>0.971745422817793</v>
      </c>
      <c r="S89" s="149">
        <v>0.39307916200828386</v>
      </c>
      <c r="T89" s="151" t="e">
        <f>VLOOKUP(A89,'13.1'!B29:J105,10,FALSE)</f>
        <v>#N/A</v>
      </c>
    </row>
    <row r="90" spans="1:20" ht="28.5">
      <c r="A90" s="39" t="s">
        <v>182</v>
      </c>
      <c r="B90" s="52" t="s">
        <v>183</v>
      </c>
      <c r="C90" s="163">
        <v>0</v>
      </c>
      <c r="D90" s="149">
        <v>0</v>
      </c>
      <c r="E90" s="150">
        <v>0</v>
      </c>
      <c r="F90" s="149">
        <v>0</v>
      </c>
      <c r="G90" s="149">
        <v>0</v>
      </c>
      <c r="H90" s="151" t="e">
        <f>VLOOKUP(A90,'13.1'!B29:J106,8,FALSE)</f>
        <v>#N/A</v>
      </c>
      <c r="I90" s="152">
        <v>0</v>
      </c>
      <c r="J90" s="153">
        <v>0</v>
      </c>
      <c r="K90" s="150">
        <v>0</v>
      </c>
      <c r="L90" s="153">
        <v>0</v>
      </c>
      <c r="M90" s="153">
        <v>0</v>
      </c>
      <c r="N90" s="154" t="e">
        <f>VLOOKUP(A90,'13.1'!B29:J106,9,FALSE)</f>
        <v>#N/A</v>
      </c>
      <c r="O90" s="148">
        <v>0</v>
      </c>
      <c r="P90" s="149">
        <v>0</v>
      </c>
      <c r="Q90" s="150">
        <v>0</v>
      </c>
      <c r="R90" s="178">
        <v>0</v>
      </c>
      <c r="S90" s="149">
        <v>0</v>
      </c>
      <c r="T90" s="151" t="e">
        <f>VLOOKUP(A90,'13.1'!B29:J106,10,FALSE)</f>
        <v>#N/A</v>
      </c>
    </row>
    <row r="91" spans="1:20" ht="15.75" thickBot="1">
      <c r="A91" s="81" t="s">
        <v>184</v>
      </c>
      <c r="B91" s="82" t="s">
        <v>185</v>
      </c>
      <c r="C91" s="164">
        <v>7.78</v>
      </c>
      <c r="D91" s="156">
        <v>6.069977255564983</v>
      </c>
      <c r="E91" s="157">
        <v>5.269102092535334</v>
      </c>
      <c r="F91" s="156">
        <v>3.806348906235925</v>
      </c>
      <c r="G91" s="156">
        <v>5.564477997292857</v>
      </c>
      <c r="H91" s="158" t="e">
        <f>VLOOKUP(A91,'13.1'!B29:J107,8,FALSE)</f>
        <v>#N/A</v>
      </c>
      <c r="I91" s="165">
        <v>0.19490236357207355</v>
      </c>
      <c r="J91" s="159">
        <v>0.21558884735282527</v>
      </c>
      <c r="K91" s="157">
        <v>0.15037206741004686</v>
      </c>
      <c r="L91" s="159">
        <v>0.17188670323949595</v>
      </c>
      <c r="M91" s="159">
        <v>0.11148829130290333</v>
      </c>
      <c r="N91" s="160" t="e">
        <f>VLOOKUP(A91,'13.1'!B29:J107,9,FALSE)</f>
        <v>#N/A</v>
      </c>
      <c r="O91" s="166">
        <v>1.07829677086853</v>
      </c>
      <c r="P91" s="156">
        <v>0.5217040796377834</v>
      </c>
      <c r="Q91" s="157">
        <v>0.5531543908298152</v>
      </c>
      <c r="R91" s="179">
        <v>0.682738793286949</v>
      </c>
      <c r="S91" s="156">
        <v>0.5139192893214046</v>
      </c>
      <c r="T91" s="158" t="e">
        <f>VLOOKUP(A91,'13.1'!B29:J107,10,FALSE)</f>
        <v>#N/A</v>
      </c>
    </row>
    <row r="92" spans="1:20" ht="15.75" thickBot="1">
      <c r="A92" s="251" t="s">
        <v>186</v>
      </c>
      <c r="B92" s="252"/>
      <c r="C92" s="167"/>
      <c r="D92" s="168"/>
      <c r="E92" s="169"/>
      <c r="F92" s="168"/>
      <c r="G92" s="168"/>
      <c r="H92" s="170"/>
      <c r="I92" s="171"/>
      <c r="J92" s="172"/>
      <c r="K92" s="169"/>
      <c r="L92" s="172"/>
      <c r="M92" s="172"/>
      <c r="N92" s="173"/>
      <c r="O92" s="174"/>
      <c r="P92" s="168"/>
      <c r="Q92" s="169"/>
      <c r="R92" s="180"/>
      <c r="S92" s="168"/>
      <c r="T92" s="170"/>
    </row>
    <row r="93" spans="1:20" ht="15.75" thickBot="1">
      <c r="A93" s="251" t="s">
        <v>187</v>
      </c>
      <c r="B93" s="252"/>
      <c r="C93" s="11">
        <v>19.39</v>
      </c>
      <c r="D93" s="12">
        <v>17.635179620710563</v>
      </c>
      <c r="E93" s="56">
        <v>17.047116786353875</v>
      </c>
      <c r="F93" s="12">
        <v>16.248599315374896</v>
      </c>
      <c r="G93" s="12">
        <v>16.547301582421873</v>
      </c>
      <c r="H93" s="58" t="e">
        <f>VLOOKUP(A93,'13.1'!B29:J109,8,FALSE)</f>
        <v>#N/A</v>
      </c>
      <c r="I93" s="13">
        <v>0.47</v>
      </c>
      <c r="J93" s="14">
        <v>0.4467625447578856</v>
      </c>
      <c r="K93" s="56">
        <v>0.43630688997293665</v>
      </c>
      <c r="L93" s="14">
        <v>0.4212227916029574</v>
      </c>
      <c r="M93" s="14">
        <v>0.4434504274633661</v>
      </c>
      <c r="N93" s="60" t="e">
        <f>VLOOKUP(A93,'13.1'!B29:J109,9,FALSE)</f>
        <v>#N/A</v>
      </c>
      <c r="O93" s="11">
        <v>1.8</v>
      </c>
      <c r="P93" s="12">
        <v>1.748979202915778</v>
      </c>
      <c r="Q93" s="56">
        <v>1.6961571353600768</v>
      </c>
      <c r="R93" s="181">
        <v>1.6889955826525676</v>
      </c>
      <c r="S93" s="12">
        <v>1.7430563006072188</v>
      </c>
      <c r="T93" s="58" t="e">
        <f>VLOOKUP(A93,'13.1'!B29:J109,10,FALSE)</f>
        <v>#N/A</v>
      </c>
    </row>
    <row r="94" spans="1:20" ht="15">
      <c r="A94" s="253"/>
      <c r="B94" s="254"/>
      <c r="C94" s="254"/>
      <c r="D94" s="254"/>
      <c r="E94" s="254"/>
      <c r="F94" s="254"/>
      <c r="G94" s="254"/>
      <c r="H94" s="254"/>
      <c r="I94" s="254"/>
      <c r="J94" s="254"/>
      <c r="K94" s="254"/>
      <c r="L94" s="254"/>
      <c r="M94" s="254"/>
      <c r="N94" s="254"/>
      <c r="O94" s="254"/>
      <c r="P94" s="254"/>
      <c r="Q94" s="15"/>
      <c r="R94" s="15"/>
      <c r="S94" s="15"/>
      <c r="T94" s="15"/>
    </row>
    <row r="95" spans="1:20" ht="21" customHeight="1">
      <c r="A95" s="236" t="s">
        <v>188</v>
      </c>
      <c r="B95" s="237"/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33"/>
      <c r="R95" s="33"/>
      <c r="S95" s="15"/>
      <c r="T95" s="15"/>
    </row>
    <row r="96" spans="1:20" ht="15">
      <c r="A96" s="16"/>
      <c r="B96" s="17"/>
      <c r="C96" s="17"/>
      <c r="D96" s="4"/>
      <c r="E96" s="4"/>
      <c r="F96" s="4"/>
      <c r="G96" s="4"/>
      <c r="H96" s="4"/>
      <c r="I96" s="18"/>
      <c r="J96" s="19"/>
      <c r="K96" s="19"/>
      <c r="L96" s="19"/>
      <c r="M96" s="19"/>
      <c r="N96" s="19"/>
      <c r="O96" s="20"/>
      <c r="P96" s="2"/>
      <c r="Q96" s="2"/>
      <c r="R96" s="2"/>
      <c r="S96" s="20"/>
      <c r="T96" s="20"/>
    </row>
    <row r="97" spans="1:20" ht="15">
      <c r="A97" s="16"/>
      <c r="B97" s="17"/>
      <c r="C97" s="17"/>
      <c r="D97" s="4"/>
      <c r="E97" s="4"/>
      <c r="F97" s="4"/>
      <c r="G97" s="4"/>
      <c r="H97" s="4"/>
      <c r="I97" s="18"/>
      <c r="J97" s="19"/>
      <c r="K97" s="19"/>
      <c r="L97" s="19"/>
      <c r="M97" s="19"/>
      <c r="N97" s="19"/>
      <c r="O97" s="20"/>
      <c r="P97" s="2"/>
      <c r="Q97" s="2"/>
      <c r="R97" s="2"/>
      <c r="S97" s="20"/>
      <c r="T97" s="20"/>
    </row>
    <row r="98" spans="1:20" ht="15">
      <c r="A98" s="16"/>
      <c r="B98" s="17"/>
      <c r="C98" s="17"/>
      <c r="D98" s="4"/>
      <c r="E98" s="4"/>
      <c r="F98" s="4"/>
      <c r="G98" s="4"/>
      <c r="H98" s="4"/>
      <c r="I98" s="18"/>
      <c r="J98" s="19"/>
      <c r="K98" s="19"/>
      <c r="L98" s="19"/>
      <c r="M98" s="19"/>
      <c r="N98" s="19"/>
      <c r="O98" s="20"/>
      <c r="P98" s="2"/>
      <c r="Q98" s="2"/>
      <c r="R98" s="2"/>
      <c r="S98" s="20"/>
      <c r="T98" s="20"/>
    </row>
    <row r="99" spans="1:15" ht="15">
      <c r="A99" s="16"/>
      <c r="B99" s="17"/>
      <c r="C99" s="17"/>
      <c r="D99" s="4"/>
      <c r="E99" s="4"/>
      <c r="F99" s="4"/>
      <c r="G99" s="4"/>
      <c r="H99" s="4"/>
      <c r="I99" s="18"/>
      <c r="J99" s="19"/>
      <c r="K99" s="19"/>
      <c r="L99" s="19"/>
      <c r="M99" s="19"/>
      <c r="N99" s="19"/>
      <c r="O99" s="20"/>
    </row>
    <row r="100" spans="1:15" ht="15">
      <c r="A100" s="16"/>
      <c r="B100" s="17"/>
      <c r="C100" s="17"/>
      <c r="D100" s="4"/>
      <c r="E100" s="4"/>
      <c r="F100" s="4"/>
      <c r="G100" s="4"/>
      <c r="H100" s="4"/>
      <c r="I100" s="18"/>
      <c r="J100" s="19"/>
      <c r="K100" s="19"/>
      <c r="L100" s="19"/>
      <c r="M100" s="19"/>
      <c r="N100" s="19"/>
      <c r="O100" s="20"/>
    </row>
    <row r="101" spans="1:15" ht="15">
      <c r="A101" s="16"/>
      <c r="B101" s="17"/>
      <c r="C101" s="17"/>
      <c r="D101" s="4"/>
      <c r="E101" s="4"/>
      <c r="F101" s="4"/>
      <c r="G101" s="4"/>
      <c r="H101" s="4"/>
      <c r="I101" s="18"/>
      <c r="J101" s="19"/>
      <c r="K101" s="19"/>
      <c r="L101" s="19"/>
      <c r="M101" s="19"/>
      <c r="N101" s="19"/>
      <c r="O101" s="20"/>
    </row>
    <row r="102" spans="1:20" ht="15">
      <c r="A102" s="16"/>
      <c r="B102" s="17"/>
      <c r="C102" s="17"/>
      <c r="D102" s="4"/>
      <c r="E102" s="4"/>
      <c r="F102" s="4"/>
      <c r="G102" s="4"/>
      <c r="H102" s="4"/>
      <c r="I102" s="18"/>
      <c r="J102" s="19"/>
      <c r="K102" s="19"/>
      <c r="L102" s="19"/>
      <c r="M102" s="19"/>
      <c r="N102" s="19"/>
      <c r="O102" s="20"/>
      <c r="P102" s="2"/>
      <c r="Q102" s="2"/>
      <c r="R102" s="2"/>
      <c r="S102" s="20"/>
      <c r="T102" s="20"/>
    </row>
    <row r="103" spans="1:20" ht="15">
      <c r="A103" s="16"/>
      <c r="B103" s="17"/>
      <c r="C103" s="17"/>
      <c r="D103" s="4"/>
      <c r="E103" s="4"/>
      <c r="F103" s="4"/>
      <c r="G103" s="4"/>
      <c r="H103" s="4"/>
      <c r="I103" s="18"/>
      <c r="J103" s="19"/>
      <c r="K103" s="19"/>
      <c r="L103" s="19"/>
      <c r="M103" s="19"/>
      <c r="N103" s="19"/>
      <c r="O103" s="20"/>
      <c r="P103" s="2"/>
      <c r="Q103" s="2"/>
      <c r="R103" s="2"/>
      <c r="S103" s="20"/>
      <c r="T103" s="20"/>
    </row>
    <row r="104" spans="1:20" ht="15">
      <c r="A104" s="16"/>
      <c r="B104" s="17"/>
      <c r="C104" s="17"/>
      <c r="D104" s="4"/>
      <c r="E104" s="4"/>
      <c r="F104" s="4"/>
      <c r="G104" s="4"/>
      <c r="H104" s="4"/>
      <c r="I104" s="18"/>
      <c r="J104" s="19"/>
      <c r="K104" s="19"/>
      <c r="L104" s="19"/>
      <c r="M104" s="19"/>
      <c r="N104" s="19"/>
      <c r="O104" s="20"/>
      <c r="P104" s="2"/>
      <c r="Q104" s="2"/>
      <c r="R104" s="2"/>
      <c r="S104" s="20"/>
      <c r="T104" s="20"/>
    </row>
    <row r="105" spans="1:20" ht="15">
      <c r="A105" s="16"/>
      <c r="B105" s="17"/>
      <c r="C105" s="17"/>
      <c r="D105" s="4"/>
      <c r="E105" s="4"/>
      <c r="F105" s="4"/>
      <c r="G105" s="4"/>
      <c r="H105" s="4"/>
      <c r="I105" s="18"/>
      <c r="J105" s="19"/>
      <c r="K105" s="19"/>
      <c r="L105" s="19"/>
      <c r="M105" s="19"/>
      <c r="N105" s="19"/>
      <c r="O105" s="20"/>
      <c r="P105" s="2"/>
      <c r="Q105" s="2"/>
      <c r="R105" s="2"/>
      <c r="S105" s="20"/>
      <c r="T105" s="20"/>
    </row>
    <row r="106" spans="1:20" ht="15">
      <c r="A106" s="16"/>
      <c r="B106" s="17"/>
      <c r="C106" s="17"/>
      <c r="D106" s="4"/>
      <c r="E106" s="4"/>
      <c r="F106" s="4"/>
      <c r="G106" s="4"/>
      <c r="H106" s="4"/>
      <c r="I106" s="18"/>
      <c r="J106" s="19"/>
      <c r="K106" s="19"/>
      <c r="L106" s="19"/>
      <c r="M106" s="19"/>
      <c r="N106" s="19"/>
      <c r="O106" s="20"/>
      <c r="P106" s="2"/>
      <c r="Q106" s="2"/>
      <c r="R106" s="2"/>
      <c r="S106" s="20"/>
      <c r="T106" s="20"/>
    </row>
  </sheetData>
  <sheetProtection/>
  <mergeCells count="10">
    <mergeCell ref="A95:P95"/>
    <mergeCell ref="A1:T1"/>
    <mergeCell ref="A2:A3"/>
    <mergeCell ref="B2:B3"/>
    <mergeCell ref="C2:H2"/>
    <mergeCell ref="I2:N2"/>
    <mergeCell ref="O2:T2"/>
    <mergeCell ref="A92:B92"/>
    <mergeCell ref="A93:B93"/>
    <mergeCell ref="A94:P9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96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7.7109375" style="83" customWidth="1"/>
    <col min="2" max="2" width="134.28125" style="83" customWidth="1"/>
    <col min="3" max="7" width="0" style="83" hidden="1" customWidth="1"/>
    <col min="8" max="8" width="25.421875" style="83" hidden="1" customWidth="1"/>
    <col min="9" max="10" width="10.7109375" style="83" customWidth="1"/>
    <col min="11" max="11" width="10.7109375" style="83" hidden="1" customWidth="1"/>
    <col min="12" max="13" width="10.7109375" style="83" customWidth="1"/>
    <col min="14" max="14" width="10.7109375" style="83" hidden="1" customWidth="1"/>
    <col min="15" max="18" width="9.140625" style="83" customWidth="1"/>
    <col min="19" max="19" width="12.28125" style="83" customWidth="1"/>
    <col min="20" max="16384" width="9.140625" style="83" customWidth="1"/>
  </cols>
  <sheetData>
    <row r="1" spans="1:14" ht="30" customHeight="1" thickBot="1" thickTop="1">
      <c r="A1" s="238" t="s">
        <v>217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55"/>
      <c r="M1" s="255"/>
      <c r="N1" s="256"/>
    </row>
    <row r="2" spans="1:14" ht="24.75" customHeight="1" thickBot="1" thickTop="1">
      <c r="A2" s="257" t="s">
        <v>1</v>
      </c>
      <c r="B2" s="259" t="s">
        <v>2</v>
      </c>
      <c r="C2" s="261" t="s">
        <v>190</v>
      </c>
      <c r="D2" s="262"/>
      <c r="E2" s="262"/>
      <c r="F2" s="262"/>
      <c r="G2" s="262"/>
      <c r="H2" s="262"/>
      <c r="I2" s="262"/>
      <c r="J2" s="262"/>
      <c r="K2" s="263"/>
      <c r="L2" s="264" t="s">
        <v>191</v>
      </c>
      <c r="M2" s="264"/>
      <c r="N2" s="265"/>
    </row>
    <row r="3" spans="1:14" ht="24.75" customHeight="1" thickBot="1">
      <c r="A3" s="258"/>
      <c r="B3" s="260"/>
      <c r="C3" s="34" t="s">
        <v>192</v>
      </c>
      <c r="D3" s="36" t="s">
        <v>3</v>
      </c>
      <c r="E3" s="35" t="s">
        <v>4</v>
      </c>
      <c r="F3" s="35" t="s">
        <v>5</v>
      </c>
      <c r="G3" s="36" t="s">
        <v>6</v>
      </c>
      <c r="H3" s="37" t="s">
        <v>7</v>
      </c>
      <c r="I3" s="61" t="s">
        <v>8</v>
      </c>
      <c r="J3" s="62" t="s">
        <v>9</v>
      </c>
      <c r="K3" s="63" t="s">
        <v>10</v>
      </c>
      <c r="L3" s="64" t="s">
        <v>8</v>
      </c>
      <c r="M3" s="65" t="s">
        <v>9</v>
      </c>
      <c r="N3" s="66" t="s">
        <v>10</v>
      </c>
    </row>
    <row r="4" spans="1:14" ht="15">
      <c r="A4" s="38" t="s">
        <v>11</v>
      </c>
      <c r="B4" s="41" t="s">
        <v>12</v>
      </c>
      <c r="C4" s="102">
        <v>4515.47</v>
      </c>
      <c r="D4" s="103">
        <v>7858723.988</v>
      </c>
      <c r="E4" s="104">
        <v>122</v>
      </c>
      <c r="F4" s="104">
        <v>0</v>
      </c>
      <c r="G4" s="105">
        <v>133</v>
      </c>
      <c r="H4" s="106">
        <v>3708</v>
      </c>
      <c r="I4" s="107">
        <v>8.795331075167482</v>
      </c>
      <c r="J4" s="108">
        <v>0.309330134417211</v>
      </c>
      <c r="K4" s="109">
        <v>1.261466210714823</v>
      </c>
      <c r="L4" s="107">
        <v>13.586167090436815</v>
      </c>
      <c r="M4" s="108">
        <v>0.44592910477256015</v>
      </c>
      <c r="N4" s="109">
        <f>(VLOOKUP(A4,'[1]Sheet1'!$A$94:$AE$179,16,FALSE)+VLOOKUP(A4,'[1]Sheet1'!$A$94:$AE$179,15,FALSE)*75+VLOOKUP(A4,'[1]Sheet1'!$A$94:$AE$179,11,FALSE)*7500)*1000/VLOOKUP(A4,'[2]Sheet1'!$A$94:$D$180,2,FALSE)</f>
        <v>2.391779240767351</v>
      </c>
    </row>
    <row r="5" spans="1:19" ht="15">
      <c r="A5" s="39" t="s">
        <v>13</v>
      </c>
      <c r="B5" s="42" t="s">
        <v>14</v>
      </c>
      <c r="C5" s="110">
        <v>65.74</v>
      </c>
      <c r="D5" s="103">
        <v>114413.896</v>
      </c>
      <c r="E5" s="111">
        <v>0</v>
      </c>
      <c r="F5" s="111">
        <v>0</v>
      </c>
      <c r="G5" s="112">
        <v>0</v>
      </c>
      <c r="H5" s="113">
        <v>0</v>
      </c>
      <c r="I5" s="88">
        <v>0</v>
      </c>
      <c r="J5" s="89">
        <v>0</v>
      </c>
      <c r="K5" s="90">
        <v>0</v>
      </c>
      <c r="L5" s="84">
        <v>26.98585698221419</v>
      </c>
      <c r="M5" s="89">
        <v>0.6206747105909264</v>
      </c>
      <c r="N5" s="90">
        <f>(VLOOKUP(A5,'[1]Sheet1'!$A$94:$AE$179,16,FALSE)+VLOOKUP(A5,'[1]Sheet1'!$A$94:$AE$179,15,FALSE)*75+VLOOKUP(A5,'[1]Sheet1'!$A$94:$AE$179,11,FALSE)*7500)*1000/VLOOKUP(A5,'[2]Sheet1'!$A$94:$D$180,2,FALSE)</f>
        <v>11.602419288075312</v>
      </c>
      <c r="S5" s="182"/>
    </row>
    <row r="6" spans="1:14" ht="15">
      <c r="A6" s="39" t="s">
        <v>15</v>
      </c>
      <c r="B6" s="42" t="s">
        <v>16</v>
      </c>
      <c r="C6" s="110">
        <v>21.16</v>
      </c>
      <c r="D6" s="103">
        <v>36826.864</v>
      </c>
      <c r="E6" s="111">
        <v>1</v>
      </c>
      <c r="F6" s="111">
        <v>0</v>
      </c>
      <c r="G6" s="112">
        <v>20</v>
      </c>
      <c r="H6" s="113">
        <v>237</v>
      </c>
      <c r="I6" s="88">
        <v>0</v>
      </c>
      <c r="J6" s="89">
        <v>0</v>
      </c>
      <c r="K6" s="90">
        <v>0</v>
      </c>
      <c r="L6" s="88">
        <v>40.08936561024373</v>
      </c>
      <c r="M6" s="89">
        <v>0.966153711206874</v>
      </c>
      <c r="N6" s="90">
        <f>(VLOOKUP(A6,'[1]Sheet1'!$A$94:$AE$179,16,FALSE)+455+(VLOOKUP(A6,'[1]Sheet1'!$A$94:$AE$179,15,FALSE)+47)*75+VLOOKUP(A6,'[1]Sheet1'!$A$94:$AE$179,11,FALSE)*7500)*1000/VLOOKUP(A6,'[2]Sheet1'!$A$94:$D$180,2,FALSE)</f>
        <v>8.031904400012332</v>
      </c>
    </row>
    <row r="7" spans="1:14" ht="15">
      <c r="A7" s="39" t="s">
        <v>17</v>
      </c>
      <c r="B7" s="42" t="s">
        <v>18</v>
      </c>
      <c r="C7" s="110">
        <v>8.82</v>
      </c>
      <c r="D7" s="103">
        <v>15350.328</v>
      </c>
      <c r="E7" s="111">
        <v>0</v>
      </c>
      <c r="F7" s="111">
        <v>0</v>
      </c>
      <c r="G7" s="112">
        <v>0</v>
      </c>
      <c r="H7" s="113">
        <v>0</v>
      </c>
      <c r="I7" s="88"/>
      <c r="J7" s="89"/>
      <c r="K7" s="90"/>
      <c r="L7" s="88"/>
      <c r="M7" s="89"/>
      <c r="N7" s="90"/>
    </row>
    <row r="8" spans="1:14" ht="15">
      <c r="A8" s="39" t="s">
        <v>19</v>
      </c>
      <c r="B8" s="43" t="s">
        <v>20</v>
      </c>
      <c r="C8" s="110">
        <v>207.67</v>
      </c>
      <c r="D8" s="103">
        <v>361428.86799999996</v>
      </c>
      <c r="E8" s="111">
        <v>1</v>
      </c>
      <c r="F8" s="111">
        <v>0</v>
      </c>
      <c r="G8" s="112">
        <v>0</v>
      </c>
      <c r="H8" s="113">
        <v>7</v>
      </c>
      <c r="I8" s="88"/>
      <c r="J8" s="89"/>
      <c r="K8" s="90"/>
      <c r="L8" s="88"/>
      <c r="M8" s="89"/>
      <c r="N8" s="90"/>
    </row>
    <row r="9" spans="1:14" ht="15">
      <c r="A9" s="39" t="s">
        <v>21</v>
      </c>
      <c r="B9" s="42" t="s">
        <v>22</v>
      </c>
      <c r="C9" s="110">
        <v>22075.36</v>
      </c>
      <c r="D9" s="103">
        <v>38419956.544</v>
      </c>
      <c r="E9" s="111">
        <v>874</v>
      </c>
      <c r="F9" s="111">
        <v>0</v>
      </c>
      <c r="G9" s="112">
        <v>454.5</v>
      </c>
      <c r="H9" s="113">
        <v>19510</v>
      </c>
      <c r="I9" s="88"/>
      <c r="J9" s="89"/>
      <c r="K9" s="90"/>
      <c r="L9" s="88"/>
      <c r="M9" s="89"/>
      <c r="N9" s="90"/>
    </row>
    <row r="10" spans="1:14" ht="15">
      <c r="A10" s="39" t="s">
        <v>23</v>
      </c>
      <c r="B10" s="42" t="s">
        <v>24</v>
      </c>
      <c r="C10" s="110">
        <v>850.81</v>
      </c>
      <c r="D10" s="103">
        <v>1480749.724</v>
      </c>
      <c r="E10" s="111">
        <v>37</v>
      </c>
      <c r="F10" s="111">
        <v>0</v>
      </c>
      <c r="G10" s="112">
        <v>16</v>
      </c>
      <c r="H10" s="113">
        <v>852</v>
      </c>
      <c r="I10" s="88">
        <v>2.299546412170653</v>
      </c>
      <c r="J10" s="89">
        <v>0.0344931961825598</v>
      </c>
      <c r="K10" s="90">
        <v>0.0344931961825598</v>
      </c>
      <c r="L10" s="88">
        <v>30.706111336493965</v>
      </c>
      <c r="M10" s="89">
        <v>1.1445298972897382</v>
      </c>
      <c r="N10" s="90">
        <f>(VLOOKUP(A10,'[1]Sheet1'!$A$94:$AE$179,16,FALSE)+VLOOKUP(A10,'[1]Sheet1'!$A$94:$AE$179,15,FALSE)*75+VLOOKUP(A10,'[1]Sheet1'!$A$94:$AE$179,11,FALSE)*7500)*1000/VLOOKUP(A10,'[2]Sheet1'!$A$94:$D$180,2,FALSE)</f>
        <v>4.611088256067609</v>
      </c>
    </row>
    <row r="11" spans="1:14" ht="15">
      <c r="A11" s="39" t="s">
        <v>25</v>
      </c>
      <c r="B11" s="42" t="s">
        <v>26</v>
      </c>
      <c r="C11" s="110">
        <v>8737.96</v>
      </c>
      <c r="D11" s="103">
        <v>15207545.583999999</v>
      </c>
      <c r="E11" s="111">
        <v>327</v>
      </c>
      <c r="F11" s="111">
        <v>0</v>
      </c>
      <c r="G11" s="112">
        <v>118.5</v>
      </c>
      <c r="H11" s="113">
        <v>5783</v>
      </c>
      <c r="I11" s="88">
        <v>0</v>
      </c>
      <c r="J11" s="89">
        <v>0</v>
      </c>
      <c r="K11" s="90">
        <v>0</v>
      </c>
      <c r="L11" s="88">
        <v>49.6221685383873</v>
      </c>
      <c r="M11" s="89">
        <v>0.3804366254609693</v>
      </c>
      <c r="N11" s="90">
        <f>(VLOOKUP(A11,'[1]Sheet1'!$A$94:$AE$179,16,FALSE)+VLOOKUP(A11,'[1]Sheet1'!$A$94:$AE$179,15,FALSE)*75+VLOOKUP(A11,'[1]Sheet1'!$A$94:$AE$179,11,FALSE)*7500)*1000/VLOOKUP(A11,'[2]Sheet1'!$A$94:$D$180,2,FALSE)</f>
        <v>0.3804366254609693</v>
      </c>
    </row>
    <row r="12" spans="1:14" ht="15">
      <c r="A12" s="39" t="s">
        <v>27</v>
      </c>
      <c r="B12" s="43" t="s">
        <v>28</v>
      </c>
      <c r="C12" s="110">
        <v>3589.86</v>
      </c>
      <c r="D12" s="103">
        <v>6247792.3440000005</v>
      </c>
      <c r="E12" s="111">
        <v>26</v>
      </c>
      <c r="F12" s="111">
        <v>0</v>
      </c>
      <c r="G12" s="112">
        <v>12.5</v>
      </c>
      <c r="H12" s="113">
        <v>395</v>
      </c>
      <c r="I12" s="88">
        <v>17.001755592781635</v>
      </c>
      <c r="J12" s="89">
        <v>0.42476886142024584</v>
      </c>
      <c r="K12" s="90">
        <v>1.1898478630954195</v>
      </c>
      <c r="L12" s="88">
        <v>24.915226810755225</v>
      </c>
      <c r="M12" s="89">
        <v>0.598182938163554</v>
      </c>
      <c r="N12" s="90">
        <f>(VLOOKUP(A12,'[1]Sheet1'!$A$94:$AE$179,16,FALSE)+VLOOKUP(A12,'[1]Sheet1'!$A$94:$AE$179,15,FALSE)*75+VLOOKUP(A12,'[1]Sheet1'!$A$94:$AE$179,11,FALSE)*7500)*1000/VLOOKUP(A12,'[2]Sheet1'!$A$94:$D$180,2,FALSE)</f>
        <v>2.1958627951238396</v>
      </c>
    </row>
    <row r="13" spans="1:14" ht="15">
      <c r="A13" s="39" t="s">
        <v>29</v>
      </c>
      <c r="B13" s="42" t="s">
        <v>30</v>
      </c>
      <c r="C13" s="110">
        <v>518.75</v>
      </c>
      <c r="D13" s="103">
        <v>902832.5</v>
      </c>
      <c r="E13" s="111">
        <v>10</v>
      </c>
      <c r="F13" s="111">
        <v>0</v>
      </c>
      <c r="G13" s="112">
        <v>0</v>
      </c>
      <c r="H13" s="113">
        <v>83</v>
      </c>
      <c r="I13" s="88">
        <v>6.855413475283171</v>
      </c>
      <c r="J13" s="89">
        <v>0.06478365734142595</v>
      </c>
      <c r="K13" s="90">
        <v>0.2190304605352973</v>
      </c>
      <c r="L13" s="88">
        <v>15.376524701592231</v>
      </c>
      <c r="M13" s="89">
        <v>0.4068403413728598</v>
      </c>
      <c r="N13" s="90">
        <f>(VLOOKUP(A13,'[1]Sheet1'!$A$94:$AE$179,16,FALSE)+VLOOKUP(A13,'[1]Sheet1'!$A$94:$AE$179,15,FALSE)*75+VLOOKUP(A13,'[1]Sheet1'!$A$94:$AE$179,11,FALSE)*7500)*1000/VLOOKUP(A13,'[2]Sheet1'!$A$94:$D$180,2,FALSE)</f>
        <v>1.2788018031094923</v>
      </c>
    </row>
    <row r="14" spans="1:14" ht="15">
      <c r="A14" s="39" t="s">
        <v>31</v>
      </c>
      <c r="B14" s="42" t="s">
        <v>32</v>
      </c>
      <c r="C14" s="110">
        <v>1182.94</v>
      </c>
      <c r="D14" s="103">
        <v>2058788.776</v>
      </c>
      <c r="E14" s="111">
        <v>33</v>
      </c>
      <c r="F14" s="111">
        <v>0</v>
      </c>
      <c r="G14" s="112">
        <v>15</v>
      </c>
      <c r="H14" s="113">
        <v>781</v>
      </c>
      <c r="I14" s="88">
        <v>8.959800600234962</v>
      </c>
      <c r="J14" s="89">
        <v>0.06670073780174916</v>
      </c>
      <c r="K14" s="90">
        <v>0.3653607578095812</v>
      </c>
      <c r="L14" s="88">
        <v>10.220085452178482</v>
      </c>
      <c r="M14" s="89">
        <v>0.24630405939750144</v>
      </c>
      <c r="N14" s="90">
        <f>(VLOOKUP(A14,'[1]Sheet1'!$A$94:$AE$179,16,FALSE)+VLOOKUP(A14,'[1]Sheet1'!$A$94:$AE$179,15,FALSE)*75+VLOOKUP(A14,'[1]Sheet1'!$A$94:$AE$179,11,FALSE)*7500)*1000/VLOOKUP(A14,'[2]Sheet1'!$A$94:$D$180,2,FALSE)</f>
        <v>1.319413031876242</v>
      </c>
    </row>
    <row r="15" spans="1:14" ht="15">
      <c r="A15" s="39" t="s">
        <v>33</v>
      </c>
      <c r="B15" s="42" t="s">
        <v>34</v>
      </c>
      <c r="C15" s="110">
        <v>2450.19</v>
      </c>
      <c r="D15" s="103">
        <v>4264310.676</v>
      </c>
      <c r="E15" s="111">
        <v>58</v>
      </c>
      <c r="F15" s="111">
        <v>0</v>
      </c>
      <c r="G15" s="112">
        <v>21</v>
      </c>
      <c r="H15" s="113">
        <v>1059</v>
      </c>
      <c r="I15" s="88">
        <v>13.390050169078126</v>
      </c>
      <c r="J15" s="89">
        <v>0.3916589674455352</v>
      </c>
      <c r="K15" s="90">
        <v>1.348297249999285</v>
      </c>
      <c r="L15" s="88">
        <v>24.808636115087346</v>
      </c>
      <c r="M15" s="89">
        <v>0.5626832413940154</v>
      </c>
      <c r="N15" s="90">
        <f>(VLOOKUP(A15,'[1]Sheet1'!$A$94:$AE$179,16,FALSE)+VLOOKUP(A15,'[1]Sheet1'!$A$94:$AE$179,15,FALSE)*75+VLOOKUP(A15,'[1]Sheet1'!$A$94:$AE$179,11,FALSE)*7500)*1000/VLOOKUP(A15,'[2]Sheet1'!$A$94:$D$180,2,FALSE)</f>
        <v>2.606606741453942</v>
      </c>
    </row>
    <row r="16" spans="1:14" ht="15">
      <c r="A16" s="39" t="s">
        <v>35</v>
      </c>
      <c r="B16" s="42" t="s">
        <v>36</v>
      </c>
      <c r="C16" s="110">
        <v>9303.2</v>
      </c>
      <c r="D16" s="103">
        <v>16191289.280000001</v>
      </c>
      <c r="E16" s="111">
        <v>77</v>
      </c>
      <c r="F16" s="111">
        <v>0</v>
      </c>
      <c r="G16" s="112">
        <v>41</v>
      </c>
      <c r="H16" s="113">
        <v>1263</v>
      </c>
      <c r="I16" s="88">
        <v>7.513471879038374</v>
      </c>
      <c r="J16" s="89">
        <v>0.12830698131896298</v>
      </c>
      <c r="K16" s="90">
        <v>0.3883887002087528</v>
      </c>
      <c r="L16" s="88">
        <v>2.155838214690011</v>
      </c>
      <c r="M16" s="89">
        <v>0.05820763179663029</v>
      </c>
      <c r="N16" s="90">
        <f>(VLOOKUP(A16,'[1]Sheet1'!$A$94:$AE$179,16,FALSE)+VLOOKUP(A16,'[1]Sheet1'!$A$94:$AE$179,15,FALSE)*75+VLOOKUP(A16,'[1]Sheet1'!$A$94:$AE$179,11,FALSE)*7500)*1000/VLOOKUP(A16,'[2]Sheet1'!$A$94:$D$180,2,FALSE)</f>
        <v>0.30073943094925654</v>
      </c>
    </row>
    <row r="17" spans="1:14" ht="15">
      <c r="A17" s="39" t="s">
        <v>37</v>
      </c>
      <c r="B17" s="42" t="s">
        <v>38</v>
      </c>
      <c r="C17" s="110">
        <v>754.06</v>
      </c>
      <c r="D17" s="103">
        <v>1312366.024</v>
      </c>
      <c r="E17" s="111">
        <v>2</v>
      </c>
      <c r="F17" s="111">
        <v>0</v>
      </c>
      <c r="G17" s="112">
        <v>3</v>
      </c>
      <c r="H17" s="113">
        <v>62</v>
      </c>
      <c r="I17" s="88">
        <v>9.471706760288624</v>
      </c>
      <c r="J17" s="89">
        <v>0.08659846180835314</v>
      </c>
      <c r="K17" s="90">
        <v>0.3910461791033446</v>
      </c>
      <c r="L17" s="88">
        <v>23.418356159134117</v>
      </c>
      <c r="M17" s="89">
        <v>0.46836712318268237</v>
      </c>
      <c r="N17" s="90">
        <f>(VLOOKUP(A17,'[1]Sheet1'!$A$94:$AE$179,16,FALSE)+VLOOKUP(A17,'[1]Sheet1'!$A$94:$AE$179,15,FALSE)*75+VLOOKUP(A17,'[1]Sheet1'!$A$94:$AE$179,11,FALSE)*7500)*1000/VLOOKUP(A17,'[2]Sheet1'!$A$94:$D$180,2,FALSE)</f>
        <v>1.3465554791502117</v>
      </c>
    </row>
    <row r="18" spans="1:14" ht="28.5">
      <c r="A18" s="39" t="s">
        <v>39</v>
      </c>
      <c r="B18" s="42" t="s">
        <v>40</v>
      </c>
      <c r="C18" s="110">
        <v>16673.15</v>
      </c>
      <c r="D18" s="103">
        <v>29017950.26</v>
      </c>
      <c r="E18" s="111">
        <v>196</v>
      </c>
      <c r="F18" s="111">
        <v>0</v>
      </c>
      <c r="G18" s="112">
        <v>85</v>
      </c>
      <c r="H18" s="113">
        <v>3677</v>
      </c>
      <c r="I18" s="88">
        <v>8.314297610382736</v>
      </c>
      <c r="J18" s="89">
        <v>0.12804018319989413</v>
      </c>
      <c r="K18" s="90">
        <v>0.46061208761520356</v>
      </c>
      <c r="L18" s="88">
        <v>32.191957060442064</v>
      </c>
      <c r="M18" s="89">
        <v>0.8865340101484583</v>
      </c>
      <c r="N18" s="90">
        <f>(VLOOKUP(A18,'[1]Sheet1'!$A$94:$AE$179,16,FALSE)+VLOOKUP(A18,'[1]Sheet1'!$A$94:$AE$179,15,FALSE)*75+VLOOKUP(A18,'[1]Sheet1'!$A$94:$AE$179,11,FALSE)*7500)*1000/VLOOKUP(A18,'[2]Sheet1'!$A$94:$D$180,2,FALSE)</f>
        <v>3.655337656402076</v>
      </c>
    </row>
    <row r="19" spans="1:14" ht="15">
      <c r="A19" s="39" t="s">
        <v>41</v>
      </c>
      <c r="B19" s="43" t="s">
        <v>42</v>
      </c>
      <c r="C19" s="110">
        <v>4291.47</v>
      </c>
      <c r="D19" s="103">
        <v>7468874.387999999</v>
      </c>
      <c r="E19" s="111">
        <v>110</v>
      </c>
      <c r="F19" s="111">
        <v>0</v>
      </c>
      <c r="G19" s="112">
        <v>49</v>
      </c>
      <c r="H19" s="113">
        <v>2089</v>
      </c>
      <c r="I19" s="88">
        <v>8.283577473003241</v>
      </c>
      <c r="J19" s="89">
        <v>0.13447007431175262</v>
      </c>
      <c r="K19" s="90">
        <v>0.5279400042794066</v>
      </c>
      <c r="L19" s="88">
        <v>14.138287091265662</v>
      </c>
      <c r="M19" s="89">
        <v>0.42857101533523784</v>
      </c>
      <c r="N19" s="90">
        <f>(VLOOKUP(A19,'[1]Sheet1'!$A$94:$AE$179,16,FALSE)+VLOOKUP(A19,'[1]Sheet1'!$A$94:$AE$179,15,FALSE)*75+VLOOKUP(A19,'[1]Sheet1'!$A$94:$AE$179,11,FALSE)*7500)*1000/VLOOKUP(A19,'[2]Sheet1'!$A$94:$D$180,2,FALSE)</f>
        <v>1.760317252012513</v>
      </c>
    </row>
    <row r="20" spans="1:14" ht="15">
      <c r="A20" s="39" t="s">
        <v>43</v>
      </c>
      <c r="B20" s="42" t="s">
        <v>44</v>
      </c>
      <c r="C20" s="110">
        <v>2746.49</v>
      </c>
      <c r="D20" s="103">
        <v>4779991.1959999995</v>
      </c>
      <c r="E20" s="111">
        <v>37</v>
      </c>
      <c r="F20" s="111">
        <v>0</v>
      </c>
      <c r="G20" s="112">
        <v>19</v>
      </c>
      <c r="H20" s="113">
        <v>483</v>
      </c>
      <c r="I20" s="88">
        <v>6.327199345565118</v>
      </c>
      <c r="J20" s="89">
        <v>0.16267025414243222</v>
      </c>
      <c r="K20" s="90">
        <v>0.8362108296380738</v>
      </c>
      <c r="L20" s="88">
        <v>14.07501468747093</v>
      </c>
      <c r="M20" s="89">
        <v>0.3535060091322729</v>
      </c>
      <c r="N20" s="90">
        <f>(VLOOKUP(A20,'[1]Sheet1'!$A$94:$AE$179,16,FALSE)+VLOOKUP(A20,'[1]Sheet1'!$A$94:$AE$179,15,FALSE)*75+VLOOKUP(A20,'[1]Sheet1'!$A$94:$AE$179,11,FALSE)*7500)*1000/VLOOKUP(A20,'[2]Sheet1'!$A$94:$D$180,2,FALSE)</f>
        <v>1.1066051181722572</v>
      </c>
    </row>
    <row r="21" spans="1:14" ht="15">
      <c r="A21" s="39" t="s">
        <v>45</v>
      </c>
      <c r="B21" s="42" t="s">
        <v>46</v>
      </c>
      <c r="C21" s="110">
        <v>2032.58</v>
      </c>
      <c r="D21" s="103">
        <v>3537502.232</v>
      </c>
      <c r="E21" s="111">
        <v>13</v>
      </c>
      <c r="F21" s="111">
        <v>0</v>
      </c>
      <c r="G21" s="112">
        <v>5</v>
      </c>
      <c r="H21" s="113">
        <v>195</v>
      </c>
      <c r="I21" s="88">
        <v>0</v>
      </c>
      <c r="J21" s="89">
        <v>0</v>
      </c>
      <c r="K21" s="90">
        <v>0</v>
      </c>
      <c r="L21" s="88">
        <v>1.3570786450280838</v>
      </c>
      <c r="M21" s="89">
        <v>0.01686654887392047</v>
      </c>
      <c r="N21" s="90">
        <f>(VLOOKUP(A21,'[1]Sheet1'!$A$94:$AE$179,16,FALSE)+VLOOKUP(A21,'[1]Sheet1'!$A$94:$AE$179,15,FALSE)*75+VLOOKUP(A21,'[1]Sheet1'!$A$94:$AE$179,11,FALSE)*7500)*1000/VLOOKUP(A21,'[2]Sheet1'!$A$94:$D$180,2,FALSE)</f>
        <v>0.045946805553093696</v>
      </c>
    </row>
    <row r="22" spans="1:14" ht="15">
      <c r="A22" s="39" t="s">
        <v>47</v>
      </c>
      <c r="B22" s="43" t="s">
        <v>48</v>
      </c>
      <c r="C22" s="110">
        <v>5474.72</v>
      </c>
      <c r="D22" s="103">
        <v>9528202.688000001</v>
      </c>
      <c r="E22" s="111">
        <v>248</v>
      </c>
      <c r="F22" s="111">
        <v>0</v>
      </c>
      <c r="G22" s="112">
        <v>134</v>
      </c>
      <c r="H22" s="113">
        <v>5317</v>
      </c>
      <c r="I22" s="88">
        <v>4.423731648121609</v>
      </c>
      <c r="J22" s="89">
        <v>0.119364483263971</v>
      </c>
      <c r="K22" s="90">
        <v>0.33673750390442936</v>
      </c>
      <c r="L22" s="88">
        <v>9.849444556795197</v>
      </c>
      <c r="M22" s="89">
        <v>0.2707206088633256</v>
      </c>
      <c r="N22" s="90">
        <f>(VLOOKUP(A22,'[1]Sheet1'!$A$94:$AE$179,16,FALSE)+VLOOKUP(A22,'[1]Sheet1'!$A$94:$AE$179,15,FALSE)*75+VLOOKUP(A22,'[1]Sheet1'!$A$94:$AE$179,11,FALSE)*7500)*1000/VLOOKUP(A22,'[2]Sheet1'!$A$94:$D$180,2,FALSE)</f>
        <v>0.9356972328955437</v>
      </c>
    </row>
    <row r="23" spans="1:14" ht="15">
      <c r="A23" s="39" t="s">
        <v>49</v>
      </c>
      <c r="B23" s="42" t="s">
        <v>50</v>
      </c>
      <c r="C23" s="110">
        <v>4169.47</v>
      </c>
      <c r="D23" s="103">
        <v>7256545.5879999995</v>
      </c>
      <c r="E23" s="111">
        <v>93</v>
      </c>
      <c r="F23" s="111">
        <v>0</v>
      </c>
      <c r="G23" s="112">
        <v>82</v>
      </c>
      <c r="H23" s="113">
        <v>2242</v>
      </c>
      <c r="I23" s="88">
        <v>4.171431961267388</v>
      </c>
      <c r="J23" s="89">
        <v>0.11356110068673807</v>
      </c>
      <c r="K23" s="90">
        <v>0.389611745182374</v>
      </c>
      <c r="L23" s="88">
        <v>4.019391376234723</v>
      </c>
      <c r="M23" s="89">
        <v>0.10302534310594097</v>
      </c>
      <c r="N23" s="90">
        <f>(VLOOKUP(A23,'[1]Sheet1'!$A$94:$AE$179,16,FALSE)+VLOOKUP(A23,'[1]Sheet1'!$A$94:$AE$179,15,FALSE)*75+VLOOKUP(A23,'[1]Sheet1'!$A$94:$AE$179,11,FALSE)*7500)*1000/VLOOKUP(A23,'[2]Sheet1'!$A$94:$D$180,2,FALSE)</f>
        <v>0.4130114233014019</v>
      </c>
    </row>
    <row r="24" spans="1:14" ht="15">
      <c r="A24" s="39" t="s">
        <v>51</v>
      </c>
      <c r="B24" s="42" t="s">
        <v>52</v>
      </c>
      <c r="C24" s="110">
        <v>202.19</v>
      </c>
      <c r="D24" s="103">
        <v>351891.476</v>
      </c>
      <c r="E24" s="111">
        <v>0</v>
      </c>
      <c r="F24" s="111">
        <v>0</v>
      </c>
      <c r="G24" s="112">
        <v>0</v>
      </c>
      <c r="H24" s="113">
        <v>0</v>
      </c>
      <c r="I24" s="88">
        <v>7.2033827193300715</v>
      </c>
      <c r="J24" s="89">
        <v>0.1308614527344963</v>
      </c>
      <c r="K24" s="90">
        <v>0.40098830470937397</v>
      </c>
      <c r="L24" s="88">
        <v>18.366891071459825</v>
      </c>
      <c r="M24" s="89">
        <v>0.4553130856664224</v>
      </c>
      <c r="N24" s="90">
        <f>(VLOOKUP(A24,'[1]Sheet1'!$A$94:$AE$179,16,FALSE)+VLOOKUP(A24,'[1]Sheet1'!$A$94:$AE$179,15,FALSE)*75+VLOOKUP(A24,'[1]Sheet1'!$A$94:$AE$179,11,FALSE)*7500)*1000/VLOOKUP(A24,'[2]Sheet1'!$A$94:$D$180,2,FALSE)</f>
        <v>1.6251303939386326</v>
      </c>
    </row>
    <row r="25" spans="1:14" ht="15">
      <c r="A25" s="39" t="s">
        <v>53</v>
      </c>
      <c r="B25" s="42" t="s">
        <v>54</v>
      </c>
      <c r="C25" s="110">
        <v>4057.13</v>
      </c>
      <c r="D25" s="103">
        <v>7061029.052</v>
      </c>
      <c r="E25" s="111">
        <v>93</v>
      </c>
      <c r="F25" s="111">
        <v>0</v>
      </c>
      <c r="G25" s="112">
        <v>67</v>
      </c>
      <c r="H25" s="113">
        <v>2000</v>
      </c>
      <c r="I25" s="88">
        <v>5.400384745010775</v>
      </c>
      <c r="J25" s="89">
        <v>0.2528180117664303</v>
      </c>
      <c r="K25" s="90">
        <v>0.6878490051145205</v>
      </c>
      <c r="L25" s="88">
        <v>26.432214912386804</v>
      </c>
      <c r="M25" s="89">
        <v>0.7350286019591932</v>
      </c>
      <c r="N25" s="90">
        <f>(VLOOKUP(A25,'[1]Sheet1'!$A$94:$AE$179,16,FALSE)+VLOOKUP(A25,'[1]Sheet1'!$A$94:$AE$179,15,FALSE)*75+VLOOKUP(A25,'[1]Sheet1'!$A$94:$AE$179,11,FALSE)*7500)*1000/VLOOKUP(A25,'[2]Sheet1'!$A$94:$D$180,2,FALSE)</f>
        <v>3.3449645627541202</v>
      </c>
    </row>
    <row r="26" spans="1:14" ht="15">
      <c r="A26" s="39" t="s">
        <v>55</v>
      </c>
      <c r="B26" s="42" t="s">
        <v>56</v>
      </c>
      <c r="C26" s="110">
        <v>3196.33</v>
      </c>
      <c r="D26" s="103">
        <v>5562892.731999999</v>
      </c>
      <c r="E26" s="111">
        <v>41</v>
      </c>
      <c r="F26" s="111">
        <v>0</v>
      </c>
      <c r="G26" s="112">
        <v>13</v>
      </c>
      <c r="H26" s="113">
        <v>686</v>
      </c>
      <c r="I26" s="88">
        <v>2.0183360583224847</v>
      </c>
      <c r="J26" s="89">
        <v>0.05827945368406174</v>
      </c>
      <c r="K26" s="90">
        <v>0.28534226024534126</v>
      </c>
      <c r="L26" s="88">
        <v>12.985169785246635</v>
      </c>
      <c r="M26" s="89">
        <v>0.34407960443607116</v>
      </c>
      <c r="N26" s="90">
        <f>(VLOOKUP(A26,'[1]Sheet1'!$A$94:$AE$179,16,FALSE)+VLOOKUP(A26,'[1]Sheet1'!$A$94:$AE$179,15,FALSE)*75+VLOOKUP(A26,'[1]Sheet1'!$A$94:$AE$179,11,FALSE)*7500)*1000/VLOOKUP(A26,'[2]Sheet1'!$A$94:$D$180,2,FALSE)</f>
        <v>1.6908800465609395</v>
      </c>
    </row>
    <row r="27" spans="1:14" ht="15">
      <c r="A27" s="39" t="s">
        <v>57</v>
      </c>
      <c r="B27" s="42" t="s">
        <v>58</v>
      </c>
      <c r="C27" s="110">
        <v>2117.62</v>
      </c>
      <c r="D27" s="103">
        <v>3685505.8479999998</v>
      </c>
      <c r="E27" s="111">
        <v>32</v>
      </c>
      <c r="F27" s="111">
        <v>0</v>
      </c>
      <c r="G27" s="112">
        <v>18</v>
      </c>
      <c r="H27" s="113">
        <v>544</v>
      </c>
      <c r="I27" s="88">
        <v>9.967234293709751</v>
      </c>
      <c r="J27" s="89">
        <v>0.24562113080927603</v>
      </c>
      <c r="K27" s="90">
        <v>0.95502377569321</v>
      </c>
      <c r="L27" s="88">
        <v>25.998234173500535</v>
      </c>
      <c r="M27" s="89">
        <v>0.7075035470631978</v>
      </c>
      <c r="N27" s="90">
        <f>(VLOOKUP(A27,'[1]Sheet1'!$A$94:$AE$179,16,FALSE)+VLOOKUP(A27,'[1]Sheet1'!$A$94:$AE$179,15,FALSE)*75+VLOOKUP(A27,'[1]Sheet1'!$A$94:$AE$179,11,FALSE)*7500)*1000/VLOOKUP(A27,'[2]Sheet1'!$A$94:$D$180,2,FALSE)</f>
        <v>2.5314772714877396</v>
      </c>
    </row>
    <row r="28" spans="1:14" ht="15">
      <c r="A28" s="39" t="s">
        <v>59</v>
      </c>
      <c r="B28" s="42" t="s">
        <v>60</v>
      </c>
      <c r="C28" s="110">
        <v>5459.04</v>
      </c>
      <c r="D28" s="103">
        <v>9500913.215999998</v>
      </c>
      <c r="E28" s="111">
        <v>153</v>
      </c>
      <c r="F28" s="111">
        <v>0</v>
      </c>
      <c r="G28" s="112">
        <v>95</v>
      </c>
      <c r="H28" s="113">
        <v>3481</v>
      </c>
      <c r="I28" s="88">
        <v>3.03645750409972</v>
      </c>
      <c r="J28" s="89">
        <v>0.04858332006559552</v>
      </c>
      <c r="K28" s="90">
        <v>0.13398368736840016</v>
      </c>
      <c r="L28" s="88">
        <v>4.3708551786455585</v>
      </c>
      <c r="M28" s="89">
        <v>0.09055865573256267</v>
      </c>
      <c r="N28" s="90">
        <f>(VLOOKUP(A28,'[1]Sheet1'!$A$94:$AE$179,16,FALSE)+VLOOKUP(A28,'[1]Sheet1'!$A$94:$AE$179,15,FALSE)*75+VLOOKUP(A28,'[1]Sheet1'!$A$94:$AE$179,11,FALSE)*7500)*1000/VLOOKUP(A28,'[2]Sheet1'!$A$94:$D$180,2,FALSE)</f>
        <v>0.30568668405652377</v>
      </c>
    </row>
    <row r="29" spans="1:14" ht="15">
      <c r="A29" s="39" t="s">
        <v>61</v>
      </c>
      <c r="B29" s="42" t="s">
        <v>62</v>
      </c>
      <c r="C29" s="110">
        <v>760.9</v>
      </c>
      <c r="D29" s="103">
        <v>1324270.3599999999</v>
      </c>
      <c r="E29" s="111">
        <v>26</v>
      </c>
      <c r="F29" s="111">
        <v>0</v>
      </c>
      <c r="G29" s="112">
        <v>3</v>
      </c>
      <c r="H29" s="113">
        <v>354</v>
      </c>
      <c r="I29" s="88">
        <v>9.518694711124484</v>
      </c>
      <c r="J29" s="89">
        <v>0.21998761110154363</v>
      </c>
      <c r="K29" s="90">
        <v>0.6959223466577679</v>
      </c>
      <c r="L29" s="88">
        <v>12.040266546298602</v>
      </c>
      <c r="M29" s="89">
        <v>0.32228169774898296</v>
      </c>
      <c r="N29" s="90">
        <f>(VLOOKUP(A29,'[1]Sheet1'!$A$94:$AE$179,16,FALSE)+VLOOKUP(A29,'[1]Sheet1'!$A$94:$AE$179,15,FALSE)*75+VLOOKUP(A29,'[1]Sheet1'!$A$94:$AE$179,11,FALSE)*7500)*1000/VLOOKUP(A29,'[2]Sheet1'!$A$94:$D$180,2,FALSE)</f>
        <v>0.9403681964242631</v>
      </c>
    </row>
    <row r="30" spans="1:14" ht="15">
      <c r="A30" s="39" t="s">
        <v>63</v>
      </c>
      <c r="B30" s="43" t="s">
        <v>64</v>
      </c>
      <c r="C30" s="110">
        <v>3481.3</v>
      </c>
      <c r="D30" s="103">
        <v>6058854.5200000005</v>
      </c>
      <c r="E30" s="111">
        <v>60</v>
      </c>
      <c r="F30" s="111">
        <v>0</v>
      </c>
      <c r="G30" s="112">
        <v>32.01</v>
      </c>
      <c r="H30" s="113">
        <v>1375</v>
      </c>
      <c r="I30" s="88">
        <v>7.304898321636453</v>
      </c>
      <c r="J30" s="89">
        <v>0.2404529030871999</v>
      </c>
      <c r="K30" s="90">
        <v>0.7426646626997061</v>
      </c>
      <c r="L30" s="88">
        <v>18.62160013851037</v>
      </c>
      <c r="M30" s="89">
        <v>0.41207501273050584</v>
      </c>
      <c r="N30" s="90">
        <f>(VLOOKUP(A30,'[1]Sheet1'!$A$94:$AE$179,16,FALSE)+VLOOKUP(A30,'[1]Sheet1'!$A$94:$AE$179,15,FALSE)*75+VLOOKUP(A30,'[1]Sheet1'!$A$94:$AE$179,11,FALSE)*7500)*1000/VLOOKUP(A30,'[2]Sheet1'!$A$94:$D$180,2,FALSE)</f>
        <v>1.2652765804150423</v>
      </c>
    </row>
    <row r="31" spans="1:14" ht="15">
      <c r="A31" s="39" t="s">
        <v>65</v>
      </c>
      <c r="B31" s="44" t="s">
        <v>66</v>
      </c>
      <c r="C31" s="110">
        <v>465.73</v>
      </c>
      <c r="D31" s="103">
        <v>810556.492</v>
      </c>
      <c r="E31" s="111">
        <v>18</v>
      </c>
      <c r="F31" s="111">
        <v>0</v>
      </c>
      <c r="G31" s="112">
        <v>7.5</v>
      </c>
      <c r="H31" s="113">
        <v>492</v>
      </c>
      <c r="I31" s="88">
        <v>9.435950853131608</v>
      </c>
      <c r="J31" s="89">
        <v>0.20425204385163342</v>
      </c>
      <c r="K31" s="90">
        <v>0.7812967306392972</v>
      </c>
      <c r="L31" s="88">
        <v>15.181414567533796</v>
      </c>
      <c r="M31" s="89">
        <v>0.3866696681860625</v>
      </c>
      <c r="N31" s="90">
        <f>(VLOOKUP(A31,'[1]Sheet1'!$A$94:$AE$179,16,FALSE)+VLOOKUP(A31,'[1]Sheet1'!$A$94:$AE$179,15,FALSE)*75+VLOOKUP(A31,'[1]Sheet1'!$A$94:$AE$179,11,FALSE)*7500)*1000/VLOOKUP(A31,'[2]Sheet1'!$A$94:$D$180,2,FALSE)</f>
        <v>1.2685489123483797</v>
      </c>
    </row>
    <row r="32" spans="1:14" ht="15">
      <c r="A32" s="39" t="s">
        <v>67</v>
      </c>
      <c r="B32" s="42" t="s">
        <v>68</v>
      </c>
      <c r="C32" s="110">
        <v>3071.27</v>
      </c>
      <c r="D32" s="103">
        <v>5345238.307999999</v>
      </c>
      <c r="E32" s="111">
        <v>8</v>
      </c>
      <c r="F32" s="111">
        <v>0</v>
      </c>
      <c r="G32" s="112">
        <v>6</v>
      </c>
      <c r="H32" s="113">
        <v>126</v>
      </c>
      <c r="I32" s="88">
        <v>10.14140713291645</v>
      </c>
      <c r="J32" s="89">
        <v>0.1715588039985033</v>
      </c>
      <c r="K32" s="90">
        <v>0.1715588039985033</v>
      </c>
      <c r="L32" s="88">
        <v>17.01444529830812</v>
      </c>
      <c r="M32" s="89">
        <v>0.48237057254813803</v>
      </c>
      <c r="N32" s="90">
        <f>(VLOOKUP(A32,'[1]Sheet1'!$A$94:$AE$179,16,FALSE)+VLOOKUP(A32,'[1]Sheet1'!$A$94:$AE$179,15,FALSE)*75+VLOOKUP(A32,'[1]Sheet1'!$A$94:$AE$179,11,FALSE)*7500)*1000/VLOOKUP(A32,'[2]Sheet1'!$A$94:$D$180,2,FALSE)</f>
        <v>1.460148760145715</v>
      </c>
    </row>
    <row r="33" spans="1:14" ht="15">
      <c r="A33" s="39" t="s">
        <v>69</v>
      </c>
      <c r="B33" s="42" t="s">
        <v>70</v>
      </c>
      <c r="C33" s="110">
        <v>3.3</v>
      </c>
      <c r="D33" s="103">
        <v>5743.319999999999</v>
      </c>
      <c r="E33" s="111">
        <v>0</v>
      </c>
      <c r="F33" s="111">
        <v>0</v>
      </c>
      <c r="G33" s="112">
        <v>0</v>
      </c>
      <c r="H33" s="113">
        <v>0</v>
      </c>
      <c r="I33" s="88">
        <v>8.947293983603062</v>
      </c>
      <c r="J33" s="89">
        <v>0.23007327386407872</v>
      </c>
      <c r="K33" s="90">
        <v>0.5655967982491935</v>
      </c>
      <c r="L33" s="88">
        <v>29.515630393380523</v>
      </c>
      <c r="M33" s="89">
        <v>0.6810209972331258</v>
      </c>
      <c r="N33" s="90">
        <f>(VLOOKUP(A33,'[1]Sheet1'!$A$94:$AE$179,16,FALSE)+VLOOKUP(A33,'[1]Sheet1'!$A$94:$AE$179,15,FALSE)*75+VLOOKUP(A33,'[1]Sheet1'!$A$94:$AE$179,11,FALSE)*7500)*1000/VLOOKUP(A33,'[2]Sheet1'!$A$94:$D$180,2,FALSE)</f>
        <v>2.053386008895042</v>
      </c>
    </row>
    <row r="34" spans="1:14" ht="15">
      <c r="A34" s="39" t="s">
        <v>71</v>
      </c>
      <c r="B34" s="42" t="s">
        <v>72</v>
      </c>
      <c r="C34" s="110">
        <v>8969.76</v>
      </c>
      <c r="D34" s="103">
        <v>15610970.304</v>
      </c>
      <c r="E34" s="111">
        <v>167</v>
      </c>
      <c r="F34" s="111">
        <v>1</v>
      </c>
      <c r="G34" s="112">
        <v>133</v>
      </c>
      <c r="H34" s="113">
        <v>4042</v>
      </c>
      <c r="I34" s="88">
        <v>6.826711763499803</v>
      </c>
      <c r="J34" s="89">
        <v>0.10626914645181361</v>
      </c>
      <c r="K34" s="90">
        <v>0.6012057493055494</v>
      </c>
      <c r="L34" s="88">
        <v>12.12299569144187</v>
      </c>
      <c r="M34" s="89">
        <v>0.2651905307502909</v>
      </c>
      <c r="N34" s="90">
        <f>(VLOOKUP(A34,'[1]Sheet1'!$A$94:$AE$179,16,FALSE)+VLOOKUP(A34,'[1]Sheet1'!$A$94:$AE$179,15,FALSE)*75+VLOOKUP(A34,'[1]Sheet1'!$A$94:$AE$179,11,FALSE)*7500)*1000/VLOOKUP(A34,'[2]Sheet1'!$A$94:$D$180,2,FALSE)</f>
        <v>1.0733902435130822</v>
      </c>
    </row>
    <row r="35" spans="1:14" ht="15">
      <c r="A35" s="39" t="s">
        <v>73</v>
      </c>
      <c r="B35" s="42" t="s">
        <v>74</v>
      </c>
      <c r="C35" s="110">
        <v>8494.76</v>
      </c>
      <c r="D35" s="103">
        <v>14784280.304</v>
      </c>
      <c r="E35" s="111">
        <v>132</v>
      </c>
      <c r="F35" s="111">
        <v>0</v>
      </c>
      <c r="G35" s="112">
        <v>94</v>
      </c>
      <c r="H35" s="113">
        <v>3869</v>
      </c>
      <c r="I35" s="88">
        <v>4.994667892344848</v>
      </c>
      <c r="J35" s="89">
        <v>0.23824565846484924</v>
      </c>
      <c r="K35" s="90">
        <v>0.8750658147388174</v>
      </c>
      <c r="L35" s="88">
        <v>20.513596227535093</v>
      </c>
      <c r="M35" s="89">
        <v>0.43257684889951464</v>
      </c>
      <c r="N35" s="90">
        <f>(VLOOKUP(A35,'[1]Sheet1'!$A$94:$AE$179,16,FALSE)+VLOOKUP(A35,'[1]Sheet1'!$A$94:$AE$179,15,FALSE)*75+VLOOKUP(A35,'[1]Sheet1'!$A$94:$AE$179,11,FALSE)*7500)*1000/VLOOKUP(A35,'[2]Sheet1'!$A$94:$D$180,2,FALSE)</f>
        <v>2.4608225604107306</v>
      </c>
    </row>
    <row r="36" spans="1:14" ht="15">
      <c r="A36" s="39" t="s">
        <v>75</v>
      </c>
      <c r="B36" s="42" t="s">
        <v>76</v>
      </c>
      <c r="C36" s="110">
        <v>52944.29</v>
      </c>
      <c r="D36" s="103">
        <v>92144242.316</v>
      </c>
      <c r="E36" s="111">
        <v>681</v>
      </c>
      <c r="F36" s="111">
        <v>1</v>
      </c>
      <c r="G36" s="112">
        <v>429.51</v>
      </c>
      <c r="H36" s="113">
        <v>15270</v>
      </c>
      <c r="I36" s="88">
        <v>1.5322861274827875</v>
      </c>
      <c r="J36" s="89">
        <v>0.0509833384235182</v>
      </c>
      <c r="K36" s="90">
        <v>0.13456258174076116</v>
      </c>
      <c r="L36" s="88">
        <v>3.894008026355304</v>
      </c>
      <c r="M36" s="89">
        <v>0.10484977167260393</v>
      </c>
      <c r="N36" s="90">
        <f>(VLOOKUP(A36,'[1]Sheet1'!$A$94:$AE$179,16,FALSE)+VLOOKUP(A36,'[1]Sheet1'!$A$94:$AE$179,15,FALSE)*75+VLOOKUP(A36,'[1]Sheet1'!$A$94:$AE$179,11,FALSE)*7500)*1000/VLOOKUP(A36,'[2]Sheet1'!$A$94:$D$180,2,FALSE)</f>
        <v>0.7250066054995598</v>
      </c>
    </row>
    <row r="37" spans="1:14" ht="15">
      <c r="A37" s="39" t="s">
        <v>77</v>
      </c>
      <c r="B37" s="42" t="s">
        <v>78</v>
      </c>
      <c r="C37" s="110">
        <v>106952.03</v>
      </c>
      <c r="D37" s="103">
        <v>186139313.012</v>
      </c>
      <c r="E37" s="111">
        <v>2980</v>
      </c>
      <c r="F37" s="111">
        <v>0</v>
      </c>
      <c r="G37" s="112">
        <v>1800.02</v>
      </c>
      <c r="H37" s="113">
        <v>70695</v>
      </c>
      <c r="I37" s="88"/>
      <c r="J37" s="89"/>
      <c r="K37" s="90"/>
      <c r="L37" s="88"/>
      <c r="M37" s="89"/>
      <c r="N37" s="90"/>
    </row>
    <row r="38" spans="1:14" ht="15">
      <c r="A38" s="39" t="s">
        <v>79</v>
      </c>
      <c r="B38" s="42" t="s">
        <v>80</v>
      </c>
      <c r="C38" s="110">
        <v>31515.37</v>
      </c>
      <c r="D38" s="103">
        <v>54849349.94799999</v>
      </c>
      <c r="E38" s="111">
        <v>1187</v>
      </c>
      <c r="F38" s="111">
        <v>0</v>
      </c>
      <c r="G38" s="112">
        <v>736.51</v>
      </c>
      <c r="H38" s="113">
        <v>25991</v>
      </c>
      <c r="I38" s="88">
        <v>1.7753444669800753</v>
      </c>
      <c r="J38" s="89">
        <v>0.0017753444669800754</v>
      </c>
      <c r="K38" s="90">
        <v>0.0017753444669800754</v>
      </c>
      <c r="L38" s="88">
        <v>27.021158611191872</v>
      </c>
      <c r="M38" s="89">
        <v>0.49743496534239584</v>
      </c>
      <c r="N38" s="90">
        <f>(VLOOKUP(A38,'[1]Sheet1'!$A$94:$AE$179,16,FALSE)+VLOOKUP(A38,'[1]Sheet1'!$A$94:$AE$179,15,FALSE)*75+VLOOKUP(A38,'[1]Sheet1'!$A$94:$AE$179,11,FALSE)*7500)*1000/VLOOKUP(A38,'[2]Sheet1'!$A$94:$D$180,2,FALSE)</f>
        <v>1.6949635856111265</v>
      </c>
    </row>
    <row r="39" spans="1:14" ht="15">
      <c r="A39" s="39" t="s">
        <v>81</v>
      </c>
      <c r="B39" s="42" t="s">
        <v>82</v>
      </c>
      <c r="C39" s="110"/>
      <c r="D39" s="103"/>
      <c r="E39" s="111">
        <v>183</v>
      </c>
      <c r="F39" s="111">
        <v>0</v>
      </c>
      <c r="G39" s="112">
        <v>242.01</v>
      </c>
      <c r="H39" s="113">
        <v>6745</v>
      </c>
      <c r="I39" s="88">
        <v>5.649524690533161</v>
      </c>
      <c r="J39" s="89">
        <v>0.20936473853152301</v>
      </c>
      <c r="K39" s="90">
        <v>0.39629754079181145</v>
      </c>
      <c r="L39" s="88">
        <v>28.27985591858783</v>
      </c>
      <c r="M39" s="89">
        <v>0.889107740667486</v>
      </c>
      <c r="N39" s="90">
        <f>(VLOOKUP(A39,'[1]Sheet1'!$A$94:$AE$179,16,FALSE)+VLOOKUP(A39,'[1]Sheet1'!$A$94:$AE$179,15,FALSE)*75+VLOOKUP(A39,'[1]Sheet1'!$A$94:$AE$179,11,FALSE)*7500)*1000/VLOOKUP(A39,'[2]Sheet1'!$A$94:$D$180,2,FALSE)</f>
        <v>4.357488620537769</v>
      </c>
    </row>
    <row r="40" spans="1:14" ht="15">
      <c r="A40" s="39" t="s">
        <v>83</v>
      </c>
      <c r="B40" s="42" t="s">
        <v>84</v>
      </c>
      <c r="C40" s="110">
        <v>297.13</v>
      </c>
      <c r="D40" s="103">
        <v>517125.052</v>
      </c>
      <c r="E40" s="111">
        <v>3</v>
      </c>
      <c r="F40" s="111">
        <v>0</v>
      </c>
      <c r="G40" s="112">
        <v>0</v>
      </c>
      <c r="H40" s="113">
        <v>24</v>
      </c>
      <c r="I40" s="88">
        <v>0</v>
      </c>
      <c r="J40" s="89">
        <v>0</v>
      </c>
      <c r="K40" s="90">
        <v>0</v>
      </c>
      <c r="L40" s="88">
        <v>17.028624033980634</v>
      </c>
      <c r="M40" s="89">
        <v>0.41004926673825365</v>
      </c>
      <c r="N40" s="90">
        <f>(VLOOKUP(A40,'[1]Sheet1'!$A$94:$AE$179,16,FALSE)+VLOOKUP(A40,'[1]Sheet1'!$A$94:$AE$179,15,FALSE)*75+VLOOKUP(A40,'[1]Sheet1'!$A$94:$AE$179,11,FALSE)*7500)*1000/VLOOKUP(A40,'[2]Sheet1'!$A$94:$D$180,2,FALSE)</f>
        <v>1.1252514761654402</v>
      </c>
    </row>
    <row r="41" spans="1:14" ht="15">
      <c r="A41" s="39" t="s">
        <v>85</v>
      </c>
      <c r="B41" s="43" t="s">
        <v>86</v>
      </c>
      <c r="C41" s="110">
        <v>1892.6</v>
      </c>
      <c r="D41" s="103">
        <v>3293881.0399999996</v>
      </c>
      <c r="E41" s="111">
        <v>40</v>
      </c>
      <c r="F41" s="111">
        <v>0</v>
      </c>
      <c r="G41" s="112">
        <v>19</v>
      </c>
      <c r="H41" s="113">
        <v>750</v>
      </c>
      <c r="I41" s="88">
        <v>2.4034939495404712</v>
      </c>
      <c r="J41" s="89">
        <v>0.07490889476067801</v>
      </c>
      <c r="K41" s="90">
        <v>0.35531652220706633</v>
      </c>
      <c r="L41" s="88">
        <v>43.43279044789177</v>
      </c>
      <c r="M41" s="89">
        <v>1.474163980106721</v>
      </c>
      <c r="N41" s="90">
        <f>(VLOOKUP(A41,'[1]Sheet1'!$A$94:$AE$179,16,FALSE)+VLOOKUP(A41,'[1]Sheet1'!$A$94:$AE$179,15,FALSE)*75+VLOOKUP(A41,'[1]Sheet1'!$A$94:$AE$179,11,FALSE)*7500)*1000/VLOOKUP(A41,'[2]Sheet1'!$A$94:$D$180,2,FALSE)</f>
        <v>6.103151725187602</v>
      </c>
    </row>
    <row r="42" spans="1:14" ht="15">
      <c r="A42" s="39" t="s">
        <v>87</v>
      </c>
      <c r="B42" s="42" t="s">
        <v>88</v>
      </c>
      <c r="C42" s="110"/>
      <c r="D42" s="103"/>
      <c r="E42" s="111">
        <v>314</v>
      </c>
      <c r="F42" s="111">
        <v>0</v>
      </c>
      <c r="G42" s="112">
        <v>206.01</v>
      </c>
      <c r="H42" s="113">
        <v>6829</v>
      </c>
      <c r="I42" s="88">
        <v>2.2423860135285585</v>
      </c>
      <c r="J42" s="89">
        <v>0.01377465694024686</v>
      </c>
      <c r="K42" s="90">
        <v>0.2540303012468781</v>
      </c>
      <c r="L42" s="88">
        <v>30.93726709993561</v>
      </c>
      <c r="M42" s="89">
        <v>0.9803624938788542</v>
      </c>
      <c r="N42" s="90">
        <f>(VLOOKUP(A42,'[1]Sheet1'!$A$94:$AE$179,16,FALSE)+VLOOKUP(A42,'[1]Sheet1'!$A$94:$AE$179,15,FALSE)*75+VLOOKUP(A42,'[1]Sheet1'!$A$94:$AE$179,11,FALSE)*7500)*1000/VLOOKUP(A42,'[2]Sheet1'!$A$94:$D$180,2,FALSE)</f>
        <v>3.4855459003519718</v>
      </c>
    </row>
    <row r="43" spans="1:14" ht="15">
      <c r="A43" s="39" t="s">
        <v>89</v>
      </c>
      <c r="B43" s="42" t="s">
        <v>90</v>
      </c>
      <c r="C43" s="110"/>
      <c r="D43" s="103"/>
      <c r="E43" s="111">
        <v>400</v>
      </c>
      <c r="F43" s="111">
        <v>0</v>
      </c>
      <c r="G43" s="112">
        <v>275</v>
      </c>
      <c r="H43" s="113">
        <v>9549</v>
      </c>
      <c r="I43" s="88">
        <v>4.1028128585850165</v>
      </c>
      <c r="J43" s="89">
        <v>0.11898157289896549</v>
      </c>
      <c r="K43" s="90">
        <v>0.4912125782141384</v>
      </c>
      <c r="L43" s="88">
        <v>35.93846156726154</v>
      </c>
      <c r="M43" s="89">
        <v>1.116114847116765</v>
      </c>
      <c r="N43" s="90">
        <f>(VLOOKUP(A43,'[1]Sheet1'!$A$94:$AE$179,16,FALSE)+VLOOKUP(A43,'[1]Sheet1'!$A$94:$AE$179,15,FALSE)*75+VLOOKUP(A43,'[1]Sheet1'!$A$94:$AE$179,11,FALSE)*7500)*1000/VLOOKUP(A43,'[2]Sheet1'!$A$94:$D$180,2,FALSE)</f>
        <v>4.703160538052142</v>
      </c>
    </row>
    <row r="44" spans="1:14" ht="15">
      <c r="A44" s="39" t="s">
        <v>91</v>
      </c>
      <c r="B44" s="43" t="s">
        <v>92</v>
      </c>
      <c r="C44" s="110">
        <v>32972.67</v>
      </c>
      <c r="D44" s="103">
        <v>57385634.86799999</v>
      </c>
      <c r="E44" s="111">
        <v>170</v>
      </c>
      <c r="F44" s="111">
        <v>0</v>
      </c>
      <c r="G44" s="112">
        <v>141</v>
      </c>
      <c r="H44" s="113">
        <v>3192</v>
      </c>
      <c r="I44" s="88">
        <v>4.715913037766166</v>
      </c>
      <c r="J44" s="89">
        <v>0.10975215796983076</v>
      </c>
      <c r="K44" s="90">
        <v>0.35894529007906567</v>
      </c>
      <c r="L44" s="88">
        <v>16.574025218419628</v>
      </c>
      <c r="M44" s="89">
        <v>0.4231943767353386</v>
      </c>
      <c r="N44" s="90">
        <f>(VLOOKUP(A44,'[1]Sheet1'!$A$94:$AE$179,16,FALSE)+VLOOKUP(A44,'[1]Sheet1'!$A$94:$AE$179,15,FALSE)*75+VLOOKUP(A44,'[1]Sheet1'!$A$94:$AE$179,11,FALSE)*7500)*1000/VLOOKUP(A44,'[2]Sheet1'!$A$94:$D$180,2,FALSE)</f>
        <v>1.5280227373377127</v>
      </c>
    </row>
    <row r="45" spans="1:14" ht="15">
      <c r="A45" s="39" t="s">
        <v>93</v>
      </c>
      <c r="B45" s="43" t="s">
        <v>94</v>
      </c>
      <c r="C45" s="110">
        <v>10589.86</v>
      </c>
      <c r="D45" s="103">
        <v>18430592.344</v>
      </c>
      <c r="E45" s="111">
        <v>39</v>
      </c>
      <c r="F45" s="111">
        <v>0</v>
      </c>
      <c r="G45" s="112">
        <v>21</v>
      </c>
      <c r="H45" s="113">
        <v>750</v>
      </c>
      <c r="I45" s="88">
        <v>4.809333571848241</v>
      </c>
      <c r="J45" s="89">
        <v>0.13289167181431744</v>
      </c>
      <c r="K45" s="90">
        <v>0.47875770628327374</v>
      </c>
      <c r="L45" s="88">
        <v>13.36798465865248</v>
      </c>
      <c r="M45" s="89">
        <v>0.3509791459502285</v>
      </c>
      <c r="N45" s="90">
        <f>(VLOOKUP(A45,'[1]Sheet1'!$A$94:$AE$179,16,FALSE)+VLOOKUP(A45,'[1]Sheet1'!$A$94:$AE$179,15,FALSE)*75+VLOOKUP(A45,'[1]Sheet1'!$A$94:$AE$179,11,FALSE)*7500)*1000/VLOOKUP(A45,'[2]Sheet1'!$A$94:$D$180,2,FALSE)</f>
        <v>1.5457519259568466</v>
      </c>
    </row>
    <row r="46" spans="1:14" ht="15">
      <c r="A46" s="39" t="s">
        <v>95</v>
      </c>
      <c r="B46" s="43" t="s">
        <v>96</v>
      </c>
      <c r="C46" s="110">
        <v>7919.47</v>
      </c>
      <c r="D46" s="103">
        <v>13783045.588</v>
      </c>
      <c r="E46" s="111">
        <v>42</v>
      </c>
      <c r="F46" s="111">
        <v>0</v>
      </c>
      <c r="G46" s="112">
        <v>70</v>
      </c>
      <c r="H46" s="113">
        <v>1345</v>
      </c>
      <c r="I46" s="88">
        <v>12.117394149271966</v>
      </c>
      <c r="J46" s="89">
        <v>0.30211054120463776</v>
      </c>
      <c r="K46" s="90">
        <v>0.9031717589264615</v>
      </c>
      <c r="L46" s="88">
        <v>16.87517014547616</v>
      </c>
      <c r="M46" s="89">
        <v>0.42882825112664097</v>
      </c>
      <c r="N46" s="90">
        <f>(VLOOKUP(A46,'[1]Sheet1'!$A$94:$AE$179,16,FALSE)+VLOOKUP(A46,'[1]Sheet1'!$A$94:$AE$179,15,FALSE)*75+VLOOKUP(A46,'[1]Sheet1'!$A$94:$AE$179,11,FALSE)*7500)*1000/VLOOKUP(A46,'[2]Sheet1'!$A$94:$D$180,2,FALSE)</f>
        <v>1.485640856217482</v>
      </c>
    </row>
    <row r="47" spans="1:14" ht="15">
      <c r="A47" s="39" t="s">
        <v>97</v>
      </c>
      <c r="B47" s="42" t="s">
        <v>98</v>
      </c>
      <c r="C47" s="110">
        <v>7772.71</v>
      </c>
      <c r="D47" s="103">
        <v>13527624.484</v>
      </c>
      <c r="E47" s="111">
        <v>89</v>
      </c>
      <c r="F47" s="111">
        <v>0</v>
      </c>
      <c r="G47" s="112">
        <v>103</v>
      </c>
      <c r="H47" s="113">
        <v>1581</v>
      </c>
      <c r="I47" s="88">
        <v>13.234445485267708</v>
      </c>
      <c r="J47" s="89">
        <v>0.6059540039815348</v>
      </c>
      <c r="K47" s="90">
        <v>2.2095786484030624</v>
      </c>
      <c r="L47" s="88">
        <v>29.651770385416004</v>
      </c>
      <c r="M47" s="89">
        <v>1.079695852031618</v>
      </c>
      <c r="N47" s="90">
        <f>(VLOOKUP(A47,'[1]Sheet1'!$A$94:$AE$179,16,FALSE)+VLOOKUP(A47,'[1]Sheet1'!$A$94:$AE$179,15,FALSE)*75+VLOOKUP(A47,'[1]Sheet1'!$A$94:$AE$179,11,FALSE)*7500)*1000/VLOOKUP(A47,'[2]Sheet1'!$A$94:$D$180,2,FALSE)</f>
        <v>4.7875839137157135</v>
      </c>
    </row>
    <row r="48" spans="1:14" ht="15">
      <c r="A48" s="39" t="s">
        <v>99</v>
      </c>
      <c r="B48" s="42" t="s">
        <v>100</v>
      </c>
      <c r="C48" s="110">
        <v>1733.06</v>
      </c>
      <c r="D48" s="103">
        <v>3016217.624</v>
      </c>
      <c r="E48" s="111">
        <v>14</v>
      </c>
      <c r="F48" s="111">
        <v>0</v>
      </c>
      <c r="G48" s="112">
        <v>8</v>
      </c>
      <c r="H48" s="113">
        <v>281</v>
      </c>
      <c r="I48" s="88">
        <v>9.295177157827158</v>
      </c>
      <c r="J48" s="89">
        <v>0.19055113173545674</v>
      </c>
      <c r="K48" s="90">
        <v>0.7134048468632344</v>
      </c>
      <c r="L48" s="88">
        <v>52.42451415652993</v>
      </c>
      <c r="M48" s="89">
        <v>1.2839240103426512</v>
      </c>
      <c r="N48" s="90">
        <f>(VLOOKUP(A48,'[1]Sheet1'!$A$94:$AE$179,16,FALSE)+VLOOKUP(A48,'[1]Sheet1'!$A$94:$AE$179,15,FALSE)*75+VLOOKUP(A48,'[1]Sheet1'!$A$94:$AE$179,11,FALSE)*7500)*1000/VLOOKUP(A48,'[2]Sheet1'!$A$94:$D$180,2,FALSE)</f>
        <v>12.078608061664497</v>
      </c>
    </row>
    <row r="49" spans="1:14" ht="15">
      <c r="A49" s="39" t="s">
        <v>101</v>
      </c>
      <c r="B49" s="42" t="s">
        <v>102</v>
      </c>
      <c r="C49" s="110">
        <v>8811.11</v>
      </c>
      <c r="D49" s="103">
        <v>15334855.844</v>
      </c>
      <c r="E49" s="111">
        <v>36</v>
      </c>
      <c r="F49" s="111">
        <v>0</v>
      </c>
      <c r="G49" s="112">
        <v>46</v>
      </c>
      <c r="H49" s="113">
        <v>821</v>
      </c>
      <c r="I49" s="88">
        <v>11.131274769467218</v>
      </c>
      <c r="J49" s="89">
        <v>0.14050142375683067</v>
      </c>
      <c r="K49" s="90">
        <v>0.3816790437619537</v>
      </c>
      <c r="L49" s="88">
        <v>5.976741037967429</v>
      </c>
      <c r="M49" s="89">
        <v>0.09755583758746834</v>
      </c>
      <c r="N49" s="90">
        <f>(VLOOKUP(A49,'[1]Sheet1'!$A$94:$AE$179,16,FALSE)+VLOOKUP(A49,'[1]Sheet1'!$A$94:$AE$179,15,FALSE)*75+VLOOKUP(A49,'[1]Sheet1'!$A$94:$AE$179,11,FALSE)*7500)*1000/VLOOKUP(A49,'[2]Sheet1'!$A$94:$D$180,2,FALSE)</f>
        <v>0.34337341253612874</v>
      </c>
    </row>
    <row r="50" spans="1:14" ht="15">
      <c r="A50" s="39" t="s">
        <v>103</v>
      </c>
      <c r="B50" s="42" t="s">
        <v>104</v>
      </c>
      <c r="C50" s="110">
        <v>3010.27</v>
      </c>
      <c r="D50" s="103">
        <v>5239073.908</v>
      </c>
      <c r="E50" s="111">
        <v>25</v>
      </c>
      <c r="F50" s="111">
        <v>0</v>
      </c>
      <c r="G50" s="112">
        <v>21</v>
      </c>
      <c r="H50" s="113">
        <v>503</v>
      </c>
      <c r="I50" s="88">
        <v>14.426166009975471</v>
      </c>
      <c r="J50" s="89">
        <v>0.3812142766100605</v>
      </c>
      <c r="K50" s="90">
        <v>1.1664179974286073</v>
      </c>
      <c r="L50" s="88">
        <v>41.41216603902027</v>
      </c>
      <c r="M50" s="89">
        <v>1.0769110920356946</v>
      </c>
      <c r="N50" s="90">
        <f>(VLOOKUP(A50,'[1]Sheet1'!$A$94:$AE$179,16,FALSE)+VLOOKUP(A50,'[1]Sheet1'!$A$94:$AE$179,15,FALSE)*75+VLOOKUP(A50,'[1]Sheet1'!$A$94:$AE$179,11,FALSE)*7500)*1000/VLOOKUP(A50,'[2]Sheet1'!$A$94:$D$180,2,FALSE)</f>
        <v>3.810878168001767</v>
      </c>
    </row>
    <row r="51" spans="1:14" ht="15">
      <c r="A51" s="39" t="s">
        <v>105</v>
      </c>
      <c r="B51" s="42" t="s">
        <v>106</v>
      </c>
      <c r="C51" s="110">
        <v>124615.31</v>
      </c>
      <c r="D51" s="103">
        <v>216880485.524</v>
      </c>
      <c r="E51" s="111">
        <v>4078</v>
      </c>
      <c r="F51" s="111">
        <v>0</v>
      </c>
      <c r="G51" s="112">
        <v>2043.01</v>
      </c>
      <c r="H51" s="113">
        <v>81601</v>
      </c>
      <c r="I51" s="88">
        <v>18.104762973940904</v>
      </c>
      <c r="J51" s="89">
        <v>0.5531279403129461</v>
      </c>
      <c r="K51" s="90">
        <v>1.7875435976270986</v>
      </c>
      <c r="L51" s="88">
        <v>18.45780419416443</v>
      </c>
      <c r="M51" s="89">
        <v>0.5107733850586026</v>
      </c>
      <c r="N51" s="90">
        <f>(VLOOKUP(A51,'[1]Sheet1'!$A$94:$AE$179,16,FALSE)+VLOOKUP(A51,'[1]Sheet1'!$A$94:$AE$179,15,FALSE)*75+VLOOKUP(A51,'[1]Sheet1'!$A$94:$AE$179,11,FALSE)*7500)*1000/VLOOKUP(A51,'[2]Sheet1'!$A$94:$D$180,2,FALSE)</f>
        <v>2.055304707637973</v>
      </c>
    </row>
    <row r="52" spans="1:14" ht="15">
      <c r="A52" s="39" t="s">
        <v>107</v>
      </c>
      <c r="B52" s="42" t="s">
        <v>108</v>
      </c>
      <c r="C52" s="110"/>
      <c r="D52" s="103"/>
      <c r="E52" s="111">
        <v>62</v>
      </c>
      <c r="F52" s="111">
        <v>0</v>
      </c>
      <c r="G52" s="112">
        <v>36</v>
      </c>
      <c r="H52" s="113">
        <v>1081</v>
      </c>
      <c r="I52" s="88">
        <v>16.26921960254494</v>
      </c>
      <c r="J52" s="89">
        <v>0.4172990776007097</v>
      </c>
      <c r="K52" s="90">
        <v>1.447736362466622</v>
      </c>
      <c r="L52" s="88">
        <v>16.418690778714463</v>
      </c>
      <c r="M52" s="89">
        <v>0.3822818502977351</v>
      </c>
      <c r="N52" s="90">
        <f>(VLOOKUP(A52,'[1]Sheet1'!$A$94:$AE$179,16,FALSE)+VLOOKUP(A52,'[1]Sheet1'!$A$94:$AE$179,15,FALSE)*75+VLOOKUP(A52,'[1]Sheet1'!$A$94:$AE$179,11,FALSE)*7500)*1000/VLOOKUP(A52,'[2]Sheet1'!$A$94:$D$180,2,FALSE)</f>
        <v>1.1519079805499755</v>
      </c>
    </row>
    <row r="53" spans="1:14" ht="15">
      <c r="A53" s="39" t="s">
        <v>109</v>
      </c>
      <c r="B53" s="42" t="s">
        <v>110</v>
      </c>
      <c r="C53" s="110"/>
      <c r="D53" s="103"/>
      <c r="E53" s="111">
        <v>452</v>
      </c>
      <c r="F53" s="111">
        <v>0</v>
      </c>
      <c r="G53" s="112">
        <v>302</v>
      </c>
      <c r="H53" s="113">
        <v>10457</v>
      </c>
      <c r="I53" s="88">
        <v>11.556282053403002</v>
      </c>
      <c r="J53" s="89">
        <v>0.3101901726716715</v>
      </c>
      <c r="K53" s="90">
        <v>1.0315521362716316</v>
      </c>
      <c r="L53" s="88">
        <v>11.068144004406284</v>
      </c>
      <c r="M53" s="89">
        <v>0.28104351354221774</v>
      </c>
      <c r="N53" s="90">
        <f>(VLOOKUP(A53,'[1]Sheet1'!$A$94:$AE$179,16,FALSE)+VLOOKUP(A53,'[1]Sheet1'!$A$94:$AE$179,15,FALSE)*75+VLOOKUP(A53,'[1]Sheet1'!$A$94:$AE$179,11,FALSE)*7500)*1000/VLOOKUP(A53,'[2]Sheet1'!$A$94:$D$180,2,FALSE)</f>
        <v>1.3296853322087625</v>
      </c>
    </row>
    <row r="54" spans="1:14" ht="15">
      <c r="A54" s="39" t="s">
        <v>111</v>
      </c>
      <c r="B54" s="42" t="s">
        <v>112</v>
      </c>
      <c r="C54" s="110">
        <v>183262.99</v>
      </c>
      <c r="D54" s="103">
        <v>318950907.796</v>
      </c>
      <c r="E54" s="111">
        <v>6129</v>
      </c>
      <c r="F54" s="111">
        <v>2</v>
      </c>
      <c r="G54" s="112">
        <v>3410.51</v>
      </c>
      <c r="H54" s="113">
        <v>144080</v>
      </c>
      <c r="I54" s="88">
        <v>2.699299021026187</v>
      </c>
      <c r="J54" s="89">
        <v>0.10214715769041202</v>
      </c>
      <c r="K54" s="90">
        <v>0.43245611684230073</v>
      </c>
      <c r="L54" s="88">
        <v>1.7177374783014328</v>
      </c>
      <c r="M54" s="89">
        <v>0.04907821366575522</v>
      </c>
      <c r="N54" s="90">
        <f>(VLOOKUP(A54,'[1]Sheet1'!$A$94:$AE$179,16,FALSE)+VLOOKUP(A54,'[1]Sheet1'!$A$94:$AE$179,15,FALSE)*75+VLOOKUP(A54,'[1]Sheet1'!$A$94:$AE$179,11,FALSE)*7500)*1000/VLOOKUP(A54,'[2]Sheet1'!$A$94:$D$180,2,FALSE)</f>
        <v>0.2791323402239828</v>
      </c>
    </row>
    <row r="55" spans="1:14" ht="28.5">
      <c r="A55" s="39" t="s">
        <v>113</v>
      </c>
      <c r="B55" s="42" t="s">
        <v>114</v>
      </c>
      <c r="C55" s="110">
        <v>1102.65</v>
      </c>
      <c r="D55" s="103">
        <v>1919052.0600000003</v>
      </c>
      <c r="E55" s="111">
        <v>8</v>
      </c>
      <c r="F55" s="111">
        <v>0</v>
      </c>
      <c r="G55" s="112">
        <v>14</v>
      </c>
      <c r="H55" s="113">
        <v>331</v>
      </c>
      <c r="I55" s="88">
        <v>5.449843230717932</v>
      </c>
      <c r="J55" s="89">
        <v>0.10406605407228052</v>
      </c>
      <c r="K55" s="90">
        <v>0.2597758606642214</v>
      </c>
      <c r="L55" s="88">
        <v>3.935962772321729</v>
      </c>
      <c r="M55" s="89">
        <v>0.09819191337265787</v>
      </c>
      <c r="N55" s="90">
        <f>(VLOOKUP(A55,'[1]Sheet1'!$A$94:$AE$179,16,FALSE)+VLOOKUP(A55,'[1]Sheet1'!$A$94:$AE$179,15,FALSE)*75+VLOOKUP(A55,'[1]Sheet1'!$A$94:$AE$179,11,FALSE)*7500)*1000/VLOOKUP(A55,'[2]Sheet1'!$A$94:$D$180,2,FALSE)</f>
        <v>0.34677903583508285</v>
      </c>
    </row>
    <row r="56" spans="1:14" ht="15">
      <c r="A56" s="39" t="s">
        <v>115</v>
      </c>
      <c r="B56" s="43" t="s">
        <v>116</v>
      </c>
      <c r="C56" s="110">
        <v>16122.51</v>
      </c>
      <c r="D56" s="103">
        <v>28059616.404</v>
      </c>
      <c r="E56" s="111">
        <v>171</v>
      </c>
      <c r="F56" s="111">
        <v>0</v>
      </c>
      <c r="G56" s="112">
        <v>155</v>
      </c>
      <c r="H56" s="113">
        <v>4348</v>
      </c>
      <c r="I56" s="88">
        <v>4.546300334445337</v>
      </c>
      <c r="J56" s="89">
        <v>0.06624609058763205</v>
      </c>
      <c r="K56" s="90">
        <v>0.5533496978496324</v>
      </c>
      <c r="L56" s="88">
        <v>3.6184793024114676</v>
      </c>
      <c r="M56" s="89">
        <v>0.20353946076064505</v>
      </c>
      <c r="N56" s="90">
        <f>(VLOOKUP(A56,'[1]Sheet1'!$A$94:$AE$179,16,FALSE)+VLOOKUP(A56,'[1]Sheet1'!$A$94:$AE$179,15,FALSE)*75+VLOOKUP(A56,'[1]Sheet1'!$A$94:$AE$179,11,FALSE)*7500)*1000/VLOOKUP(A56,'[2]Sheet1'!$A$94:$D$180,2,FALSE)</f>
        <v>0.5766951388218277</v>
      </c>
    </row>
    <row r="57" spans="1:14" ht="15">
      <c r="A57" s="39" t="s">
        <v>117</v>
      </c>
      <c r="B57" s="42" t="s">
        <v>118</v>
      </c>
      <c r="C57" s="110">
        <v>12002.55</v>
      </c>
      <c r="D57" s="103">
        <v>20889238.019999996</v>
      </c>
      <c r="E57" s="111">
        <v>239</v>
      </c>
      <c r="F57" s="111">
        <v>0</v>
      </c>
      <c r="G57" s="112">
        <v>215</v>
      </c>
      <c r="H57" s="113">
        <v>4755</v>
      </c>
      <c r="I57" s="88">
        <v>2.1071695661508434</v>
      </c>
      <c r="J57" s="89">
        <v>0.038594474158973345</v>
      </c>
      <c r="K57" s="90">
        <v>0.14672554400092452</v>
      </c>
      <c r="L57" s="88">
        <v>5.0261158783886986</v>
      </c>
      <c r="M57" s="89">
        <v>0.11303297556941541</v>
      </c>
      <c r="N57" s="90">
        <f>(VLOOKUP(A57,'[1]Sheet1'!$A$94:$AE$179,16,FALSE)+VLOOKUP(A57,'[1]Sheet1'!$A$94:$AE$179,15,FALSE)*75+VLOOKUP(A57,'[1]Sheet1'!$A$94:$AE$179,11,FALSE)*7500)*1000/VLOOKUP(A57,'[2]Sheet1'!$A$94:$D$180,2,FALSE)</f>
        <v>0.3629729771305925</v>
      </c>
    </row>
    <row r="58" spans="1:14" ht="15">
      <c r="A58" s="39" t="s">
        <v>119</v>
      </c>
      <c r="B58" s="42" t="s">
        <v>120</v>
      </c>
      <c r="C58" s="110">
        <v>13679.18</v>
      </c>
      <c r="D58" s="103">
        <v>23807244.872</v>
      </c>
      <c r="E58" s="111">
        <v>213</v>
      </c>
      <c r="F58" s="111">
        <v>0</v>
      </c>
      <c r="G58" s="112">
        <v>111</v>
      </c>
      <c r="H58" s="113">
        <v>6070</v>
      </c>
      <c r="I58" s="88">
        <v>1.491493184353674</v>
      </c>
      <c r="J58" s="89">
        <v>0.015760111314670488</v>
      </c>
      <c r="K58" s="90">
        <v>0.10152096941500674</v>
      </c>
      <c r="L58" s="88">
        <v>1.081680846495571</v>
      </c>
      <c r="M58" s="89">
        <v>0.02031312342899475</v>
      </c>
      <c r="N58" s="90">
        <f>(VLOOKUP(A58,'[1]Sheet1'!$A$94:$AE$179,16,FALSE)+VLOOKUP(A58,'[1]Sheet1'!$A$94:$AE$179,15,FALSE)*75+VLOOKUP(A58,'[1]Sheet1'!$A$94:$AE$179,11,FALSE)*7500)*1000/VLOOKUP(A58,'[2]Sheet1'!$A$94:$D$180,2,FALSE)</f>
        <v>0.10512673525648839</v>
      </c>
    </row>
    <row r="59" spans="1:14" ht="15">
      <c r="A59" s="39" t="s">
        <v>121</v>
      </c>
      <c r="B59" s="42" t="s">
        <v>122</v>
      </c>
      <c r="C59" s="110">
        <v>1267.33</v>
      </c>
      <c r="D59" s="103">
        <v>2205661.1319999998</v>
      </c>
      <c r="E59" s="111">
        <v>9</v>
      </c>
      <c r="F59" s="111">
        <v>0</v>
      </c>
      <c r="G59" s="112">
        <v>0</v>
      </c>
      <c r="H59" s="113">
        <v>144</v>
      </c>
      <c r="I59" s="88">
        <v>1.1021244586884724</v>
      </c>
      <c r="J59" s="89">
        <v>0.01157230681622896</v>
      </c>
      <c r="K59" s="90">
        <v>0.01157230681622896</v>
      </c>
      <c r="L59" s="88">
        <v>1.6417135394449176</v>
      </c>
      <c r="M59" s="89">
        <v>0.04925140618334752</v>
      </c>
      <c r="N59" s="90">
        <f>(VLOOKUP(A59,'[1]Sheet1'!$A$94:$AE$179,16,FALSE)+VLOOKUP(A59,'[1]Sheet1'!$A$94:$AE$179,15,FALSE)*75+VLOOKUP(A59,'[1]Sheet1'!$A$94:$AE$179,11,FALSE)*7500)*1000/VLOOKUP(A59,'[2]Sheet1'!$A$94:$D$180,2,FALSE)</f>
        <v>0.22954673239024473</v>
      </c>
    </row>
    <row r="60" spans="1:14" ht="15">
      <c r="A60" s="39" t="s">
        <v>123</v>
      </c>
      <c r="B60" s="43" t="s">
        <v>124</v>
      </c>
      <c r="C60" s="114">
        <v>57.99</v>
      </c>
      <c r="D60" s="115">
        <v>100925.796</v>
      </c>
      <c r="E60" s="116">
        <v>10</v>
      </c>
      <c r="F60" s="116">
        <v>0</v>
      </c>
      <c r="G60" s="117">
        <v>19</v>
      </c>
      <c r="H60" s="118">
        <v>596</v>
      </c>
      <c r="I60" s="88">
        <v>1.9196459988492107</v>
      </c>
      <c r="J60" s="89">
        <v>0.04529626231899964</v>
      </c>
      <c r="K60" s="90">
        <v>0.1906540723280144</v>
      </c>
      <c r="L60" s="88">
        <v>1.3334974565141906</v>
      </c>
      <c r="M60" s="89">
        <v>0.02686509509952979</v>
      </c>
      <c r="N60" s="90">
        <f>(VLOOKUP(A60,'[1]Sheet1'!$A$94:$AE$179,16,FALSE)+VLOOKUP(A60,'[1]Sheet1'!$A$94:$AE$179,15,FALSE)*75+VLOOKUP(A60,'[1]Sheet1'!$A$94:$AE$179,11,FALSE)*7500)*1000/VLOOKUP(A60,'[2]Sheet1'!$A$94:$D$180,2,FALSE)</f>
        <v>0.12077909279915723</v>
      </c>
    </row>
    <row r="61" spans="1:14" ht="15">
      <c r="A61" s="39" t="s">
        <v>125</v>
      </c>
      <c r="B61" s="43" t="s">
        <v>126</v>
      </c>
      <c r="C61" s="15"/>
      <c r="D61" s="15"/>
      <c r="E61" s="15"/>
      <c r="F61" s="15"/>
      <c r="G61" s="15"/>
      <c r="H61" s="15"/>
      <c r="I61" s="88">
        <v>1.5767748589745048</v>
      </c>
      <c r="J61" s="89">
        <v>0.0384207473970121</v>
      </c>
      <c r="K61" s="90">
        <v>0.22566276190023454</v>
      </c>
      <c r="L61" s="88">
        <v>0.9172300693017171</v>
      </c>
      <c r="M61" s="89">
        <v>0.014999409368581022</v>
      </c>
      <c r="N61" s="90">
        <f>(VLOOKUP(A61,'[1]Sheet1'!$A$94:$AE$179,16,FALSE)+VLOOKUP(A61,'[1]Sheet1'!$A$94:$AE$179,15,FALSE)*75+VLOOKUP(A61,'[1]Sheet1'!$A$94:$AE$179,11,FALSE)*7500)*1000/VLOOKUP(A61,'[2]Sheet1'!$A$94:$D$180,2,FALSE)</f>
        <v>0.13437420515270154</v>
      </c>
    </row>
    <row r="62" spans="1:14" ht="15">
      <c r="A62" s="39" t="s">
        <v>127</v>
      </c>
      <c r="B62" s="43" t="s">
        <v>128</v>
      </c>
      <c r="C62" s="119"/>
      <c r="D62" s="120"/>
      <c r="E62" s="121"/>
      <c r="F62" s="121"/>
      <c r="G62" s="122"/>
      <c r="H62" s="123"/>
      <c r="I62" s="88">
        <v>1.5740426654951831</v>
      </c>
      <c r="J62" s="89">
        <v>0.035759020554582875</v>
      </c>
      <c r="K62" s="90">
        <v>0.1780282614743398</v>
      </c>
      <c r="L62" s="88">
        <v>1.4993643316399068</v>
      </c>
      <c r="M62" s="89">
        <v>0.060081670717856264</v>
      </c>
      <c r="N62" s="90">
        <f>(VLOOKUP(A62,'[1]Sheet1'!$A$94:$AE$179,16,FALSE)+VLOOKUP(A62,'[1]Sheet1'!$A$94:$AE$179,15,FALSE)*75+VLOOKUP(A62,'[1]Sheet1'!$A$94:$AE$179,11,FALSE)*7500)*1000/VLOOKUP(A62,'[2]Sheet1'!$A$94:$D$180,2,FALSE)</f>
        <v>0.3392044056704639</v>
      </c>
    </row>
    <row r="63" spans="1:14" ht="15">
      <c r="A63" s="39" t="s">
        <v>129</v>
      </c>
      <c r="B63" s="43" t="s">
        <v>130</v>
      </c>
      <c r="C63" s="9"/>
      <c r="D63" s="9"/>
      <c r="E63" s="10"/>
      <c r="F63" s="10"/>
      <c r="G63" s="9"/>
      <c r="H63" s="10"/>
      <c r="I63" s="88">
        <v>4.796335881794565</v>
      </c>
      <c r="J63" s="89">
        <v>0.15770352379340533</v>
      </c>
      <c r="K63" s="90">
        <v>1.0929890207433457</v>
      </c>
      <c r="L63" s="88">
        <v>14.691623482172679</v>
      </c>
      <c r="M63" s="89">
        <v>0.45866699291773677</v>
      </c>
      <c r="N63" s="90">
        <f>(VLOOKUP(A63,'[1]Sheet1'!$A$94:$AE$179,16,FALSE)+VLOOKUP(A63,'[1]Sheet1'!$A$94:$AE$179,15,FALSE)*75+VLOOKUP(A63,'[1]Sheet1'!$A$94:$AE$179,11,FALSE)*7500)*1000/VLOOKUP(A63,'[2]Sheet1'!$A$94:$D$180,2,FALSE)</f>
        <v>2.144942702174122</v>
      </c>
    </row>
    <row r="64" spans="1:14" ht="15">
      <c r="A64" s="39" t="s">
        <v>131</v>
      </c>
      <c r="B64" s="43" t="s">
        <v>132</v>
      </c>
      <c r="C64" s="124"/>
      <c r="D64" s="9"/>
      <c r="E64" s="10"/>
      <c r="F64" s="10"/>
      <c r="G64" s="9"/>
      <c r="H64" s="10"/>
      <c r="I64" s="88">
        <v>1.159963275903572</v>
      </c>
      <c r="J64" s="89">
        <v>0.034869916436856364</v>
      </c>
      <c r="K64" s="90">
        <v>0.13962170206692384</v>
      </c>
      <c r="L64" s="88">
        <v>0.9450653419784055</v>
      </c>
      <c r="M64" s="89">
        <v>0.017641219716930237</v>
      </c>
      <c r="N64" s="90">
        <f>(VLOOKUP(A64,'[1]Sheet1'!$A$94:$AE$179,16,FALSE)+VLOOKUP(A64,'[1]Sheet1'!$A$94:$AE$179,15,FALSE)*75+VLOOKUP(A64,'[1]Sheet1'!$A$94:$AE$179,11,FALSE)*7500)*1000/VLOOKUP(A64,'[2]Sheet1'!$A$94:$D$180,2,FALSE)</f>
        <v>0.08379579365541862</v>
      </c>
    </row>
    <row r="65" spans="1:14" ht="15">
      <c r="A65" s="39" t="s">
        <v>133</v>
      </c>
      <c r="B65" s="42" t="s">
        <v>134</v>
      </c>
      <c r="C65" s="125"/>
      <c r="D65" s="126"/>
      <c r="E65" s="121"/>
      <c r="F65" s="121"/>
      <c r="G65" s="119"/>
      <c r="H65" s="121"/>
      <c r="I65" s="88">
        <v>1.9004480555076784</v>
      </c>
      <c r="J65" s="89">
        <v>0.05591924429993805</v>
      </c>
      <c r="K65" s="90">
        <v>0.2243680492199368</v>
      </c>
      <c r="L65" s="88">
        <v>1.8112444970860253</v>
      </c>
      <c r="M65" s="89">
        <v>0.04134467438681701</v>
      </c>
      <c r="N65" s="90">
        <f>(VLOOKUP(A65,'[1]Sheet1'!$A$94:$AE$179,16,FALSE)+VLOOKUP(A65,'[1]Sheet1'!$A$94:$AE$179,15,FALSE)*75+VLOOKUP(A65,'[1]Sheet1'!$A$94:$AE$179,11,FALSE)*7500)*1000/VLOOKUP(A65,'[2]Sheet1'!$A$94:$D$180,2,FALSE)</f>
        <v>0.1626980556915807</v>
      </c>
    </row>
    <row r="66" spans="1:14" ht="15">
      <c r="A66" s="39" t="s">
        <v>135</v>
      </c>
      <c r="B66" s="43" t="s">
        <v>136</v>
      </c>
      <c r="C66" s="125"/>
      <c r="D66" s="119"/>
      <c r="E66" s="121"/>
      <c r="F66" s="121"/>
      <c r="G66" s="119"/>
      <c r="H66" s="121"/>
      <c r="I66" s="88">
        <v>2.473361772728067</v>
      </c>
      <c r="J66" s="89">
        <v>0.0368315829199723</v>
      </c>
      <c r="K66" s="90">
        <v>0.16990920003958027</v>
      </c>
      <c r="L66" s="88">
        <v>5.2396142185710195</v>
      </c>
      <c r="M66" s="89">
        <v>0.1115836304931836</v>
      </c>
      <c r="N66" s="90">
        <f>(VLOOKUP(A66,'[1]Sheet1'!$A$94:$AE$179,16,FALSE)+VLOOKUP(A66,'[1]Sheet1'!$A$94:$AE$179,15,FALSE)*75+VLOOKUP(A66,'[1]Sheet1'!$A$94:$AE$179,11,FALSE)*7500)*1000/VLOOKUP(A66,'[2]Sheet1'!$A$94:$D$180,2,FALSE)</f>
        <v>0.5158904007242646</v>
      </c>
    </row>
    <row r="67" spans="1:14" ht="15">
      <c r="A67" s="39" t="s">
        <v>137</v>
      </c>
      <c r="B67" s="42" t="s">
        <v>138</v>
      </c>
      <c r="C67" s="125"/>
      <c r="D67" s="126"/>
      <c r="E67" s="121"/>
      <c r="F67" s="121"/>
      <c r="G67" s="119"/>
      <c r="H67" s="121"/>
      <c r="I67" s="88">
        <v>1.0141845679201535</v>
      </c>
      <c r="J67" s="89">
        <v>0.01876241450652284</v>
      </c>
      <c r="K67" s="90">
        <v>0.0251010680560238</v>
      </c>
      <c r="L67" s="88">
        <v>2.106360313866275</v>
      </c>
      <c r="M67" s="89">
        <v>0.04653739818448302</v>
      </c>
      <c r="N67" s="90">
        <f>(VLOOKUP(A67,'[1]Sheet1'!$A$94:$AE$179,16,FALSE)+VLOOKUP(A67,'[1]Sheet1'!$A$94:$AE$179,15,FALSE)*75+VLOOKUP(A67,'[1]Sheet1'!$A$94:$AE$179,11,FALSE)*7500)*1000/VLOOKUP(A67,'[2]Sheet1'!$A$94:$D$180,2,FALSE)</f>
        <v>0.16502016583946102</v>
      </c>
    </row>
    <row r="68" spans="1:14" ht="15">
      <c r="A68" s="39" t="s">
        <v>139</v>
      </c>
      <c r="B68" s="42" t="s">
        <v>140</v>
      </c>
      <c r="C68" s="119"/>
      <c r="D68" s="119"/>
      <c r="E68" s="121"/>
      <c r="F68" s="121"/>
      <c r="G68" s="119"/>
      <c r="H68" s="121"/>
      <c r="I68" s="88">
        <v>2.204722725526737</v>
      </c>
      <c r="J68" s="89">
        <v>0.04790261194553547</v>
      </c>
      <c r="K68" s="90">
        <v>0.2282890167613594</v>
      </c>
      <c r="L68" s="88">
        <v>6.7665436941587505</v>
      </c>
      <c r="M68" s="89">
        <v>0.1975274604418123</v>
      </c>
      <c r="N68" s="90">
        <f>(VLOOKUP(A68,'[1]Sheet1'!$A$94:$AE$179,16,FALSE)+VLOOKUP(A68,'[1]Sheet1'!$A$94:$AE$179,15,FALSE)*75+VLOOKUP(A68,'[1]Sheet1'!$A$94:$AE$179,11,FALSE)*7500)*1000/VLOOKUP(A68,'[2]Sheet1'!$A$94:$D$180,2,FALSE)</f>
        <v>1.5044900095875435</v>
      </c>
    </row>
    <row r="69" spans="1:14" ht="15">
      <c r="A69" s="39" t="s">
        <v>141</v>
      </c>
      <c r="B69" s="43" t="s">
        <v>142</v>
      </c>
      <c r="C69" s="125"/>
      <c r="D69" s="119"/>
      <c r="E69" s="121"/>
      <c r="F69" s="121"/>
      <c r="G69" s="119"/>
      <c r="H69" s="121"/>
      <c r="I69" s="88">
        <v>2.9063589485889603</v>
      </c>
      <c r="J69" s="89">
        <v>0.16420928059527626</v>
      </c>
      <c r="K69" s="90">
        <v>0.7745446597989579</v>
      </c>
      <c r="L69" s="88">
        <v>6.513840412693678</v>
      </c>
      <c r="M69" s="89">
        <v>0.19190775985089836</v>
      </c>
      <c r="N69" s="90">
        <f>(VLOOKUP(A69,'[1]Sheet1'!$A$94:$AE$179,16,FALSE)+VLOOKUP(A69,'[1]Sheet1'!$A$94:$AE$179,15,FALSE)*75+VLOOKUP(A69,'[1]Sheet1'!$A$94:$AE$179,11,FALSE)*7500)*1000/VLOOKUP(A69,'[2]Sheet1'!$A$94:$D$180,2,FALSE)</f>
        <v>0.8495551092093948</v>
      </c>
    </row>
    <row r="70" spans="1:14" ht="15">
      <c r="A70" s="39" t="s">
        <v>143</v>
      </c>
      <c r="B70" s="42" t="s">
        <v>144</v>
      </c>
      <c r="C70" s="125"/>
      <c r="D70" s="119"/>
      <c r="E70" s="121"/>
      <c r="F70" s="121"/>
      <c r="G70" s="119"/>
      <c r="H70" s="121"/>
      <c r="I70" s="88">
        <v>8.305206367767825</v>
      </c>
      <c r="J70" s="89">
        <v>0.09135727004544608</v>
      </c>
      <c r="K70" s="90">
        <v>0.3508949690381907</v>
      </c>
      <c r="L70" s="88">
        <v>13.76150269947603</v>
      </c>
      <c r="M70" s="89">
        <v>0.7352574299434336</v>
      </c>
      <c r="N70" s="90">
        <f>(VLOOKUP(A70,'[1]Sheet1'!$A$94:$AE$179,16,FALSE)+VLOOKUP(A70,'[1]Sheet1'!$A$94:$AE$179,15,FALSE)*75+VLOOKUP(A70,'[1]Sheet1'!$A$94:$AE$179,11,FALSE)*7500)*1000/VLOOKUP(A70,'[2]Sheet1'!$A$94:$D$180,2,FALSE)</f>
        <v>3.9790402091056403</v>
      </c>
    </row>
    <row r="71" spans="1:14" ht="15">
      <c r="A71" s="39" t="s">
        <v>145</v>
      </c>
      <c r="B71" s="42" t="s">
        <v>212</v>
      </c>
      <c r="C71" s="125"/>
      <c r="D71" s="119"/>
      <c r="E71" s="121"/>
      <c r="F71" s="121"/>
      <c r="G71" s="119"/>
      <c r="H71" s="121"/>
      <c r="I71" s="88">
        <v>2.9675341525715844</v>
      </c>
      <c r="J71" s="89">
        <v>0.047727840953859645</v>
      </c>
      <c r="K71" s="90">
        <v>0.12191619476814926</v>
      </c>
      <c r="L71" s="88">
        <v>23.11825406938104</v>
      </c>
      <c r="M71" s="89">
        <v>0.7629963609321329</v>
      </c>
      <c r="N71" s="90">
        <f>(VLOOKUP(A71,'[1]Sheet1'!$A$94:$AE$179,16,FALSE)+VLOOKUP(A71,'[1]Sheet1'!$A$94:$AE$179,15,FALSE)*75+VLOOKUP(A71,'[1]Sheet1'!$A$94:$AE$179,11,FALSE)*7500)*1000/VLOOKUP(A71,'[2]Sheet1'!$A$94:$D$180,2,FALSE)</f>
        <v>3.198166111228215</v>
      </c>
    </row>
    <row r="72" spans="1:14" ht="15">
      <c r="A72" s="39" t="s">
        <v>146</v>
      </c>
      <c r="B72" s="42" t="s">
        <v>147</v>
      </c>
      <c r="C72" s="125"/>
      <c r="D72" s="119"/>
      <c r="E72" s="121"/>
      <c r="F72" s="121"/>
      <c r="G72" s="119"/>
      <c r="H72" s="121"/>
      <c r="I72" s="88">
        <v>24.281560418295</v>
      </c>
      <c r="J72" s="89">
        <v>0.47347892030821304</v>
      </c>
      <c r="K72" s="90">
        <v>1.3935314110393435</v>
      </c>
      <c r="L72" s="88">
        <v>56.55959539527838</v>
      </c>
      <c r="M72" s="89">
        <v>1.14035474090905</v>
      </c>
      <c r="N72" s="90">
        <f>(VLOOKUP(A72,'[1]Sheet1'!$A$94:$AE$179,16,FALSE)+VLOOKUP(A72,'[1]Sheet1'!$A$94:$AE$179,15,FALSE)*75+VLOOKUP(A72,'[1]Sheet1'!$A$94:$AE$179,11,FALSE)*7500)*1000/VLOOKUP(A72,'[2]Sheet1'!$A$94:$D$180,2,FALSE)</f>
        <v>4.185637304001793</v>
      </c>
    </row>
    <row r="73" spans="1:14" ht="15">
      <c r="A73" s="39" t="s">
        <v>148</v>
      </c>
      <c r="B73" s="42" t="s">
        <v>149</v>
      </c>
      <c r="C73" s="125"/>
      <c r="D73" s="119"/>
      <c r="E73" s="121"/>
      <c r="F73" s="121"/>
      <c r="G73" s="119"/>
      <c r="H73" s="121"/>
      <c r="I73" s="88">
        <v>2.556866811318424</v>
      </c>
      <c r="J73" s="89">
        <v>0.02927612498959595</v>
      </c>
      <c r="K73" s="90">
        <v>0.23542351165214387</v>
      </c>
      <c r="L73" s="88">
        <v>5.5027664542563</v>
      </c>
      <c r="M73" s="89">
        <v>0.19678940986411816</v>
      </c>
      <c r="N73" s="90">
        <f>(VLOOKUP(A73,'[1]Sheet1'!$A$94:$AE$179,16,FALSE)+VLOOKUP(A73,'[1]Sheet1'!$A$94:$AE$179,15,FALSE)*75+VLOOKUP(A73,'[1]Sheet1'!$A$94:$AE$179,11,FALSE)*7500)*1000/VLOOKUP(A73,'[2]Sheet1'!$A$94:$D$180,2,FALSE)</f>
        <v>0.7077605806164889</v>
      </c>
    </row>
    <row r="74" spans="1:14" ht="15">
      <c r="A74" s="39" t="s">
        <v>150</v>
      </c>
      <c r="B74" s="43" t="s">
        <v>151</v>
      </c>
      <c r="C74" s="125"/>
      <c r="D74" s="119"/>
      <c r="E74" s="121"/>
      <c r="F74" s="121"/>
      <c r="G74" s="119"/>
      <c r="H74" s="121"/>
      <c r="I74" s="88">
        <v>17.257871081626845</v>
      </c>
      <c r="J74" s="89">
        <v>0.32946844792196706</v>
      </c>
      <c r="K74" s="90">
        <v>0.9766386134829738</v>
      </c>
      <c r="L74" s="88">
        <v>17.522061995934667</v>
      </c>
      <c r="M74" s="89">
        <v>0.47733128684090725</v>
      </c>
      <c r="N74" s="90">
        <f>(VLOOKUP(A74,'[1]Sheet1'!$A$94:$AE$179,16,FALSE)+VLOOKUP(A74,'[1]Sheet1'!$A$94:$AE$179,15,FALSE)*75+VLOOKUP(A74,'[1]Sheet1'!$A$94:$AE$179,11,FALSE)*7500)*1000/VLOOKUP(A74,'[2]Sheet1'!$A$94:$D$180,2,FALSE)</f>
        <v>1.6978565976264328</v>
      </c>
    </row>
    <row r="75" spans="1:14" ht="15">
      <c r="A75" s="39" t="s">
        <v>152</v>
      </c>
      <c r="B75" s="42" t="s">
        <v>153</v>
      </c>
      <c r="C75" s="125"/>
      <c r="D75" s="119"/>
      <c r="E75" s="121"/>
      <c r="F75" s="121"/>
      <c r="G75" s="119"/>
      <c r="H75" s="121"/>
      <c r="I75" s="88">
        <v>17.406326751519668</v>
      </c>
      <c r="J75" s="89">
        <v>0.4825363362773352</v>
      </c>
      <c r="K75" s="90">
        <v>1.4507979239514808</v>
      </c>
      <c r="L75" s="88">
        <v>22.77676290384325</v>
      </c>
      <c r="M75" s="89">
        <v>0.7513162449886476</v>
      </c>
      <c r="N75" s="90">
        <f>(VLOOKUP(A75,'[1]Sheet1'!$A$94:$AE$179,16,FALSE)+VLOOKUP(A75,'[1]Sheet1'!$A$94:$AE$179,15,FALSE)*75+VLOOKUP(A75,'[1]Sheet1'!$A$94:$AE$179,11,FALSE)*7500)*1000/VLOOKUP(A75,'[2]Sheet1'!$A$94:$D$180,2,FALSE)</f>
        <v>3.7542359367407085</v>
      </c>
    </row>
    <row r="76" spans="1:14" ht="15">
      <c r="A76" s="39" t="s">
        <v>154</v>
      </c>
      <c r="B76" s="43" t="s">
        <v>155</v>
      </c>
      <c r="C76" s="125"/>
      <c r="D76" s="119"/>
      <c r="E76" s="121"/>
      <c r="F76" s="121"/>
      <c r="G76" s="119"/>
      <c r="H76" s="121"/>
      <c r="I76" s="88">
        <v>3.0354351753288804</v>
      </c>
      <c r="J76" s="89">
        <v>0.09752985193774098</v>
      </c>
      <c r="K76" s="90">
        <v>0.38787582523006864</v>
      </c>
      <c r="L76" s="88">
        <v>6.906259030213754</v>
      </c>
      <c r="M76" s="89">
        <v>0.17755939247144978</v>
      </c>
      <c r="N76" s="90">
        <f>(VLOOKUP(A76,'[1]Sheet1'!$A$94:$AE$179,16,FALSE)+VLOOKUP(A76,'[1]Sheet1'!$A$94:$AE$179,15,FALSE)*75+VLOOKUP(A76,'[1]Sheet1'!$A$94:$AE$179,11,FALSE)*7500)*1000/VLOOKUP(A76,'[2]Sheet1'!$A$94:$D$180,2,FALSE)</f>
        <v>0.6718050291756783</v>
      </c>
    </row>
    <row r="77" spans="1:14" ht="15">
      <c r="A77" s="39" t="s">
        <v>156</v>
      </c>
      <c r="B77" s="42" t="s">
        <v>157</v>
      </c>
      <c r="C77" s="125"/>
      <c r="D77" s="119"/>
      <c r="E77" s="121"/>
      <c r="F77" s="121"/>
      <c r="G77" s="119"/>
      <c r="H77" s="121"/>
      <c r="I77" s="88">
        <v>2.8315285853678898</v>
      </c>
      <c r="J77" s="89">
        <v>0.04548142790247173</v>
      </c>
      <c r="K77" s="90">
        <v>0.2313004913172395</v>
      </c>
      <c r="L77" s="88">
        <v>1.498550839030491</v>
      </c>
      <c r="M77" s="89">
        <v>0.016326317035753244</v>
      </c>
      <c r="N77" s="90">
        <f>(VLOOKUP(A77,'[1]Sheet1'!$A$94:$AE$179,16,FALSE)+VLOOKUP(A77,'[1]Sheet1'!$A$94:$AE$179,15,FALSE)*75+VLOOKUP(A77,'[1]Sheet1'!$A$94:$AE$179,11,FALSE)*7500)*1000/VLOOKUP(A77,'[2]Sheet1'!$A$94:$D$180,2,FALSE)</f>
        <v>0.04886064446207311</v>
      </c>
    </row>
    <row r="78" spans="1:14" ht="15">
      <c r="A78" s="39" t="s">
        <v>158</v>
      </c>
      <c r="B78" s="42" t="s">
        <v>159</v>
      </c>
      <c r="C78" s="125"/>
      <c r="D78" s="119"/>
      <c r="E78" s="121"/>
      <c r="F78" s="121"/>
      <c r="G78" s="119"/>
      <c r="H78" s="121"/>
      <c r="I78" s="88">
        <v>6.461450855940166</v>
      </c>
      <c r="J78" s="89">
        <v>0.18434649388323252</v>
      </c>
      <c r="K78" s="90">
        <v>0.5705699615726091</v>
      </c>
      <c r="L78" s="88">
        <v>7.437789070923074</v>
      </c>
      <c r="M78" s="89">
        <v>0.199595608722522</v>
      </c>
      <c r="N78" s="90">
        <f>(VLOOKUP(A78,'[1]Sheet1'!$A$94:$AE$179,16,FALSE)+VLOOKUP(A78,'[1]Sheet1'!$A$94:$AE$179,15,FALSE)*75+VLOOKUP(A78,'[1]Sheet1'!$A$94:$AE$179,11,FALSE)*7500)*1000/VLOOKUP(A78,'[2]Sheet1'!$A$94:$D$180,2,FALSE)</f>
        <v>0.7260656182607517</v>
      </c>
    </row>
    <row r="79" spans="1:14" ht="15">
      <c r="A79" s="39" t="s">
        <v>160</v>
      </c>
      <c r="B79" s="42" t="s">
        <v>161</v>
      </c>
      <c r="C79" s="125"/>
      <c r="D79" s="119"/>
      <c r="E79" s="121"/>
      <c r="F79" s="121"/>
      <c r="G79" s="119"/>
      <c r="H79" s="121"/>
      <c r="I79" s="88">
        <v>11.488536940350722</v>
      </c>
      <c r="J79" s="89">
        <v>0.2830843404797937</v>
      </c>
      <c r="K79" s="90">
        <v>0.9262252203706791</v>
      </c>
      <c r="L79" s="88">
        <v>11.804878968155483</v>
      </c>
      <c r="M79" s="89">
        <v>0.29185795236937406</v>
      </c>
      <c r="N79" s="90">
        <f>(VLOOKUP(A79,'[1]Sheet1'!$A$94:$AE$179,16,FALSE)+VLOOKUP(A79,'[1]Sheet1'!$A$94:$AE$179,15,FALSE)*75+VLOOKUP(A79,'[1]Sheet1'!$A$94:$AE$179,11,FALSE)*7500)*1000/VLOOKUP(A79,'[2]Sheet1'!$A$94:$D$180,2,FALSE)</f>
        <v>1.0228628423905228</v>
      </c>
    </row>
    <row r="80" spans="1:14" ht="15">
      <c r="A80" s="39" t="s">
        <v>162</v>
      </c>
      <c r="B80" s="43" t="s">
        <v>163</v>
      </c>
      <c r="C80" s="125"/>
      <c r="D80" s="119"/>
      <c r="E80" s="121"/>
      <c r="F80" s="121"/>
      <c r="G80" s="119"/>
      <c r="H80" s="121"/>
      <c r="I80" s="88">
        <v>16.723400684397603</v>
      </c>
      <c r="J80" s="89">
        <v>0.40840064780452073</v>
      </c>
      <c r="K80" s="90">
        <v>1.2447607206685416</v>
      </c>
      <c r="L80" s="88">
        <v>16.335782265391614</v>
      </c>
      <c r="M80" s="89">
        <v>0.4148062117901488</v>
      </c>
      <c r="N80" s="90">
        <f>(VLOOKUP(A80,'[1]Sheet1'!$A$94:$AE$179,16,FALSE)+VLOOKUP(A80,'[1]Sheet1'!$A$94:$AE$179,15,FALSE)*75+VLOOKUP(A80,'[1]Sheet1'!$A$94:$AE$179,11,FALSE)*7500)*1000/VLOOKUP(A80,'[2]Sheet1'!$A$94:$D$180,2,FALSE)</f>
        <v>1.557404975617348</v>
      </c>
    </row>
    <row r="81" spans="1:14" ht="15">
      <c r="A81" s="39" t="s">
        <v>164</v>
      </c>
      <c r="B81" s="42" t="s">
        <v>165</v>
      </c>
      <c r="C81" s="125"/>
      <c r="D81" s="119"/>
      <c r="E81" s="121"/>
      <c r="F81" s="121"/>
      <c r="G81" s="119"/>
      <c r="H81" s="121"/>
      <c r="I81" s="88">
        <v>18.92277958913877</v>
      </c>
      <c r="J81" s="89">
        <v>0.461202528824787</v>
      </c>
      <c r="K81" s="90">
        <v>1.2682265069472234</v>
      </c>
      <c r="L81" s="88">
        <v>31.376361967633898</v>
      </c>
      <c r="M81" s="89">
        <v>0.6168934909039198</v>
      </c>
      <c r="N81" s="90">
        <f>(VLOOKUP(A81,'[1]Sheet1'!$A$94:$AE$179,16,FALSE)+VLOOKUP(A81,'[1]Sheet1'!$A$94:$AE$179,15,FALSE)*75+VLOOKUP(A81,'[1]Sheet1'!$A$94:$AE$179,11,FALSE)*7500)*1000/VLOOKUP(A81,'[2]Sheet1'!$A$94:$D$180,2,FALSE)</f>
        <v>1.780384980224173</v>
      </c>
    </row>
    <row r="82" spans="1:14" ht="15">
      <c r="A82" s="39" t="s">
        <v>166</v>
      </c>
      <c r="B82" s="42" t="s">
        <v>167</v>
      </c>
      <c r="C82" s="124"/>
      <c r="D82" s="9"/>
      <c r="E82" s="10"/>
      <c r="F82" s="10"/>
      <c r="G82" s="9"/>
      <c r="H82" s="10"/>
      <c r="I82" s="88">
        <v>7.192493079370081</v>
      </c>
      <c r="J82" s="89">
        <v>0.10213340172705515</v>
      </c>
      <c r="K82" s="90">
        <v>0.4552194256234046</v>
      </c>
      <c r="L82" s="88">
        <v>15.314219821303594</v>
      </c>
      <c r="M82" s="89">
        <v>0.29715879968324027</v>
      </c>
      <c r="N82" s="90">
        <f>(VLOOKUP(A82,'[1]Sheet1'!$A$94:$AE$179,16,FALSE)+VLOOKUP(A82,'[1]Sheet1'!$A$94:$AE$179,15,FALSE)*75+VLOOKUP(A82,'[1]Sheet1'!$A$94:$AE$179,11,FALSE)*7500)*1000/VLOOKUP(A82,'[2]Sheet1'!$A$94:$D$180,2,FALSE)</f>
        <v>2.2088139794315826</v>
      </c>
    </row>
    <row r="83" spans="1:14" ht="15">
      <c r="A83" s="39" t="s">
        <v>168</v>
      </c>
      <c r="B83" s="42" t="s">
        <v>169</v>
      </c>
      <c r="C83" s="124"/>
      <c r="D83" s="9"/>
      <c r="E83" s="10"/>
      <c r="F83" s="10"/>
      <c r="G83" s="9"/>
      <c r="H83" s="10"/>
      <c r="I83" s="88">
        <v>11.441110733894439</v>
      </c>
      <c r="J83" s="89">
        <v>0.24930978506183926</v>
      </c>
      <c r="K83" s="90">
        <v>1.5663678811729431</v>
      </c>
      <c r="L83" s="88">
        <v>21.87137009300157</v>
      </c>
      <c r="M83" s="89">
        <v>0.6019834244645194</v>
      </c>
      <c r="N83" s="90">
        <f>(VLOOKUP(A83,'[1]Sheet1'!$A$94:$AE$179,16,FALSE)+VLOOKUP(A83,'[1]Sheet1'!$A$94:$AE$179,15,FALSE)*75+VLOOKUP(A83,'[1]Sheet1'!$A$94:$AE$179,11,FALSE)*7500)*1000/VLOOKUP(A83,'[2]Sheet1'!$A$94:$D$180,2,FALSE)</f>
        <v>1.9787080597829219</v>
      </c>
    </row>
    <row r="84" spans="1:14" ht="15">
      <c r="A84" s="39" t="s">
        <v>170</v>
      </c>
      <c r="B84" s="43" t="s">
        <v>171</v>
      </c>
      <c r="C84" s="124"/>
      <c r="D84" s="9"/>
      <c r="E84" s="10"/>
      <c r="F84" s="10"/>
      <c r="G84" s="9"/>
      <c r="H84" s="10"/>
      <c r="I84" s="88">
        <v>2.969723667212766</v>
      </c>
      <c r="J84" s="89">
        <v>0.028707328783056738</v>
      </c>
      <c r="K84" s="90">
        <v>0.17719351214369503</v>
      </c>
      <c r="L84" s="88">
        <v>2.5244600827827677</v>
      </c>
      <c r="M84" s="89">
        <v>0.16240693199235806</v>
      </c>
      <c r="N84" s="90">
        <f>(VLOOKUP(A84,'[1]Sheet1'!$A$94:$AE$179,16,FALSE)+VLOOKUP(A84,'[1]Sheet1'!$A$94:$AE$179,15,FALSE)*75+VLOOKUP(A84,'[1]Sheet1'!$A$94:$AE$179,11,FALSE)*7500)*1000/VLOOKUP(A84,'[2]Sheet1'!$A$94:$D$180,2,FALSE)</f>
        <v>0.7304104506184809</v>
      </c>
    </row>
    <row r="85" spans="1:14" ht="15">
      <c r="A85" s="39" t="s">
        <v>172</v>
      </c>
      <c r="B85" s="43" t="s">
        <v>173</v>
      </c>
      <c r="C85" s="124"/>
      <c r="D85" s="9"/>
      <c r="E85" s="10"/>
      <c r="F85" s="10"/>
      <c r="G85" s="9"/>
      <c r="H85" s="10"/>
      <c r="I85" s="88">
        <v>13.294984385755289</v>
      </c>
      <c r="J85" s="89">
        <v>0.3987252793821376</v>
      </c>
      <c r="K85" s="90">
        <v>1.3772112797356226</v>
      </c>
      <c r="L85" s="88">
        <v>22.18488888688382</v>
      </c>
      <c r="M85" s="89">
        <v>0.652665118220582</v>
      </c>
      <c r="N85" s="90">
        <f>(VLOOKUP(A85,'[1]Sheet1'!$A$94:$AE$179,16,FALSE)+VLOOKUP(A85,'[1]Sheet1'!$A$94:$AE$179,15,FALSE)*75+VLOOKUP(A85,'[1]Sheet1'!$A$94:$AE$179,11,FALSE)*7500)*1000/VLOOKUP(A85,'[2]Sheet1'!$A$94:$D$180,2,FALSE)</f>
        <v>4.071642752320177</v>
      </c>
    </row>
    <row r="86" spans="1:14" ht="15">
      <c r="A86" s="39" t="s">
        <v>174</v>
      </c>
      <c r="B86" s="43" t="s">
        <v>175</v>
      </c>
      <c r="C86" s="9"/>
      <c r="D86" s="9"/>
      <c r="E86" s="10"/>
      <c r="F86" s="10"/>
      <c r="G86" s="9"/>
      <c r="H86" s="10"/>
      <c r="I86" s="88">
        <v>4.252273950863241</v>
      </c>
      <c r="J86" s="89">
        <v>0.10567045403063552</v>
      </c>
      <c r="K86" s="90">
        <v>0.6534761543331705</v>
      </c>
      <c r="L86" s="88">
        <v>5.23710192395993</v>
      </c>
      <c r="M86" s="89">
        <v>0.15031681858083465</v>
      </c>
      <c r="N86" s="90">
        <f>(VLOOKUP(A86,'[1]Sheet1'!$A$94:$AE$179,16,FALSE)+VLOOKUP(A86,'[1]Sheet1'!$A$94:$AE$179,15,FALSE)*75+VLOOKUP(A86,'[1]Sheet1'!$A$94:$AE$179,11,FALSE)*7500)*1000/VLOOKUP(A86,'[2]Sheet1'!$A$94:$D$180,2,FALSE)</f>
        <v>0.5730828708394321</v>
      </c>
    </row>
    <row r="87" spans="1:14" ht="15">
      <c r="A87" s="39" t="s">
        <v>176</v>
      </c>
      <c r="B87" s="43" t="s">
        <v>177</v>
      </c>
      <c r="C87" s="9"/>
      <c r="D87" s="9"/>
      <c r="E87" s="10"/>
      <c r="F87" s="10"/>
      <c r="G87" s="9"/>
      <c r="H87" s="10"/>
      <c r="I87" s="88">
        <v>8.142129288010226</v>
      </c>
      <c r="J87" s="89">
        <v>0.14888464983790126</v>
      </c>
      <c r="K87" s="90">
        <v>0.6286886971670752</v>
      </c>
      <c r="L87" s="88">
        <v>14.18302719334142</v>
      </c>
      <c r="M87" s="89">
        <v>0.42371793740107494</v>
      </c>
      <c r="N87" s="90">
        <f>(VLOOKUP(A87,'[1]Sheet1'!$A$94:$AE$179,16,FALSE)+VLOOKUP(A87,'[1]Sheet1'!$A$94:$AE$179,15,FALSE)*75+VLOOKUP(A87,'[1]Sheet1'!$A$94:$AE$179,11,FALSE)*7500)*1000/VLOOKUP(A87,'[2]Sheet1'!$A$94:$D$180,2,FALSE)</f>
        <v>1.2215132170265297</v>
      </c>
    </row>
    <row r="88" spans="1:14" ht="15">
      <c r="A88" s="39" t="s">
        <v>178</v>
      </c>
      <c r="B88" s="42" t="s">
        <v>179</v>
      </c>
      <c r="C88" s="9"/>
      <c r="D88" s="9"/>
      <c r="E88" s="10"/>
      <c r="F88" s="10"/>
      <c r="G88" s="9"/>
      <c r="H88" s="10"/>
      <c r="I88" s="88">
        <v>6.514111165191676</v>
      </c>
      <c r="J88" s="89">
        <v>0.16742479504076493</v>
      </c>
      <c r="K88" s="90">
        <v>0.5952926557358083</v>
      </c>
      <c r="L88" s="88">
        <v>14.913956933974541</v>
      </c>
      <c r="M88" s="89">
        <v>0.462718370735986</v>
      </c>
      <c r="N88" s="90">
        <f>(VLOOKUP(A88,'[1]Sheet1'!$A$94:$AE$179,16,FALSE)+VLOOKUP(A88,'[1]Sheet1'!$A$94:$AE$179,15,FALSE)*75+VLOOKUP(A88,'[1]Sheet1'!$A$94:$AE$179,11,FALSE)*7500)*1000/VLOOKUP(A88,'[2]Sheet1'!$A$94:$D$180,2,FALSE)</f>
        <v>1.214844647147633</v>
      </c>
    </row>
    <row r="89" spans="1:14" ht="15">
      <c r="A89" s="39" t="s">
        <v>180</v>
      </c>
      <c r="B89" s="42" t="s">
        <v>181</v>
      </c>
      <c r="C89" s="9"/>
      <c r="D89" s="9"/>
      <c r="E89" s="10"/>
      <c r="F89" s="10"/>
      <c r="G89" s="9"/>
      <c r="H89" s="10"/>
      <c r="I89" s="88">
        <v>3.408492408810216</v>
      </c>
      <c r="J89" s="89">
        <v>0.19955173738852539</v>
      </c>
      <c r="K89" s="90">
        <v>0.6992057382254776</v>
      </c>
      <c r="L89" s="88">
        <v>8.3575272350159</v>
      </c>
      <c r="M89" s="89">
        <v>0.28719502680327363</v>
      </c>
      <c r="N89" s="90">
        <f>(VLOOKUP(A89,'[1]Sheet1'!$A$94:$AE$179,16,FALSE)+VLOOKUP(A89,'[1]Sheet1'!$A$94:$AE$179,15,FALSE)*75+VLOOKUP(A89,'[1]Sheet1'!$A$94:$AE$179,11,FALSE)*7500)*1000/VLOOKUP(A89,'[2]Sheet1'!$A$94:$D$180,2,FALSE)</f>
        <v>1.6832819626525204</v>
      </c>
    </row>
    <row r="90" spans="1:14" ht="15">
      <c r="A90" s="39" t="s">
        <v>182</v>
      </c>
      <c r="B90" s="42" t="s">
        <v>183</v>
      </c>
      <c r="C90" s="9"/>
      <c r="D90" s="9"/>
      <c r="E90" s="10"/>
      <c r="F90" s="10"/>
      <c r="G90" s="9"/>
      <c r="H90" s="10"/>
      <c r="I90" s="88"/>
      <c r="J90" s="89"/>
      <c r="K90" s="90"/>
      <c r="L90" s="88"/>
      <c r="M90" s="89"/>
      <c r="N90" s="90"/>
    </row>
    <row r="91" spans="1:14" ht="15.75" thickBot="1">
      <c r="A91" s="184" t="s">
        <v>184</v>
      </c>
      <c r="B91" s="45" t="s">
        <v>185</v>
      </c>
      <c r="C91" s="9"/>
      <c r="D91" s="9"/>
      <c r="E91" s="10"/>
      <c r="F91" s="10"/>
      <c r="G91" s="9"/>
      <c r="H91" s="10"/>
      <c r="I91" s="127">
        <v>2.3068178374120265</v>
      </c>
      <c r="J91" s="128">
        <v>0.04421400855039717</v>
      </c>
      <c r="K91" s="129">
        <v>0.17397251190482366</v>
      </c>
      <c r="L91" s="127">
        <v>3.5418384786276804</v>
      </c>
      <c r="M91" s="128">
        <v>0.1704017845828651</v>
      </c>
      <c r="N91" s="129">
        <f>(VLOOKUP(A91,'[1]Sheet1'!$A$94:$AE$179,16,FALSE)+VLOOKUP(A91,'[1]Sheet1'!$A$94:$AE$179,15,FALSE)*75+VLOOKUP(A91,'[1]Sheet1'!$A$94:$AE$179,11,FALSE)*7500)*1000/VLOOKUP(A91,'[2]Sheet1'!$A$94:$D$180,2,FALSE)</f>
        <v>0.5541009531008638</v>
      </c>
    </row>
    <row r="92" spans="1:14" ht="15.75" thickBot="1">
      <c r="A92" s="266" t="s">
        <v>193</v>
      </c>
      <c r="B92" s="267"/>
      <c r="C92" s="130"/>
      <c r="D92" s="130"/>
      <c r="E92" s="131"/>
      <c r="F92" s="131"/>
      <c r="G92" s="130"/>
      <c r="H92" s="132"/>
      <c r="I92" s="133">
        <v>10.806845830514</v>
      </c>
      <c r="J92" s="134">
        <v>0.2698013360513096</v>
      </c>
      <c r="K92" s="135">
        <v>0.8593824916359883</v>
      </c>
      <c r="L92" s="135">
        <v>20.049691132239495</v>
      </c>
      <c r="M92" s="134">
        <v>0.539772789279166</v>
      </c>
      <c r="N92" s="135">
        <f>(VLOOKUP(A92,'[1]Sheet1'!$A$94:$AE$179,16,FALSE)+455+(VLOOKUP(A92,'[1]Sheet1'!$A$94:$AE$179,15,FALSE)+47)*75+VLOOKUP(A92,'[1]Sheet1'!$A$94:$AE$179,11,FALSE)*7500)*1000/VLOOKUP(A92,'[2]Sheet1'!$A$94:$D$180,2,FALSE)</f>
        <v>2.162027043637235</v>
      </c>
    </row>
    <row r="93" spans="1:14" ht="15">
      <c r="A93" s="136"/>
      <c r="B93" s="137"/>
      <c r="C93" s="3"/>
      <c r="D93" s="3"/>
      <c r="E93" s="138"/>
      <c r="F93" s="138"/>
      <c r="G93" s="3"/>
      <c r="H93" s="138"/>
      <c r="I93" s="139"/>
      <c r="J93" s="139"/>
      <c r="K93" s="140"/>
      <c r="L93" s="140"/>
      <c r="M93" s="139"/>
      <c r="N93" s="140"/>
    </row>
    <row r="94" spans="1:14" ht="36" customHeight="1">
      <c r="A94" s="236" t="s">
        <v>188</v>
      </c>
      <c r="B94" s="237"/>
      <c r="C94" s="237"/>
      <c r="D94" s="237"/>
      <c r="E94" s="237"/>
      <c r="F94" s="237"/>
      <c r="G94" s="237"/>
      <c r="H94" s="237"/>
      <c r="I94" s="237"/>
      <c r="J94" s="237"/>
      <c r="K94" s="21"/>
      <c r="L94" s="21"/>
      <c r="M94" s="21"/>
      <c r="N94" s="21"/>
    </row>
    <row r="95" spans="1:14" ht="15">
      <c r="A95" s="21"/>
      <c r="B95" s="9"/>
      <c r="C95" s="9"/>
      <c r="D95" s="10"/>
      <c r="E95" s="10"/>
      <c r="F95" s="9"/>
      <c r="G95" s="10"/>
      <c r="H95" s="9"/>
      <c r="I95" s="9"/>
      <c r="J95" s="9"/>
      <c r="K95" s="21"/>
      <c r="L95" s="9"/>
      <c r="M95" s="9"/>
      <c r="N95" s="9"/>
    </row>
    <row r="96" spans="1:14" ht="15">
      <c r="A96" s="21"/>
      <c r="B96" s="8"/>
      <c r="C96" s="9"/>
      <c r="D96" s="9"/>
      <c r="E96" s="10"/>
      <c r="F96" s="10"/>
      <c r="G96" s="9"/>
      <c r="H96" s="10"/>
      <c r="I96" s="21"/>
      <c r="J96" s="21"/>
      <c r="K96" s="21"/>
      <c r="L96" s="9"/>
      <c r="M96" s="9"/>
      <c r="N96" s="9"/>
    </row>
  </sheetData>
  <sheetProtection/>
  <mergeCells count="7">
    <mergeCell ref="A94:J94"/>
    <mergeCell ref="A1:N1"/>
    <mergeCell ref="A2:A3"/>
    <mergeCell ref="B2:B3"/>
    <mergeCell ref="C2:K2"/>
    <mergeCell ref="L2:N2"/>
    <mergeCell ref="A92:B92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95"/>
  <sheetViews>
    <sheetView zoomScalePageLayoutView="0" workbookViewId="0" topLeftCell="C1">
      <selection activeCell="L12" sqref="L12"/>
    </sheetView>
  </sheetViews>
  <sheetFormatPr defaultColWidth="9.140625" defaultRowHeight="15"/>
  <cols>
    <col min="1" max="1" width="7.7109375" style="83" customWidth="1"/>
    <col min="2" max="2" width="76.57421875" style="83" bestFit="1" customWidth="1"/>
    <col min="3" max="20" width="9.57421875" style="83" customWidth="1"/>
    <col min="21" max="16384" width="9.140625" style="83" customWidth="1"/>
  </cols>
  <sheetData>
    <row r="1" spans="1:20" ht="24.75" customHeight="1" thickBot="1" thickTop="1">
      <c r="A1" s="238" t="s">
        <v>215</v>
      </c>
      <c r="B1" s="239"/>
      <c r="C1" s="239"/>
      <c r="D1" s="239"/>
      <c r="E1" s="239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3"/>
    </row>
    <row r="2" spans="1:20" ht="24.75" customHeight="1" thickBot="1" thickTop="1">
      <c r="A2" s="274" t="s">
        <v>1</v>
      </c>
      <c r="B2" s="275" t="s">
        <v>2</v>
      </c>
      <c r="C2" s="261" t="s">
        <v>194</v>
      </c>
      <c r="D2" s="264"/>
      <c r="E2" s="264"/>
      <c r="F2" s="261" t="s">
        <v>195</v>
      </c>
      <c r="G2" s="264"/>
      <c r="H2" s="265"/>
      <c r="I2" s="276" t="s">
        <v>196</v>
      </c>
      <c r="J2" s="264"/>
      <c r="K2" s="264"/>
      <c r="L2" s="261" t="s">
        <v>197</v>
      </c>
      <c r="M2" s="264"/>
      <c r="N2" s="265"/>
      <c r="O2" s="277" t="s">
        <v>198</v>
      </c>
      <c r="P2" s="264"/>
      <c r="Q2" s="264"/>
      <c r="R2" s="261" t="s">
        <v>199</v>
      </c>
      <c r="S2" s="264"/>
      <c r="T2" s="265"/>
    </row>
    <row r="3" spans="1:20" ht="24.75" customHeight="1" thickBot="1">
      <c r="A3" s="242"/>
      <c r="B3" s="244"/>
      <c r="C3" s="61" t="s">
        <v>8</v>
      </c>
      <c r="D3" s="62" t="s">
        <v>9</v>
      </c>
      <c r="E3" s="70" t="s">
        <v>10</v>
      </c>
      <c r="F3" s="61" t="s">
        <v>8</v>
      </c>
      <c r="G3" s="62" t="s">
        <v>9</v>
      </c>
      <c r="H3" s="63" t="s">
        <v>10</v>
      </c>
      <c r="I3" s="71" t="s">
        <v>8</v>
      </c>
      <c r="J3" s="62" t="s">
        <v>9</v>
      </c>
      <c r="K3" s="70" t="s">
        <v>10</v>
      </c>
      <c r="L3" s="61" t="s">
        <v>8</v>
      </c>
      <c r="M3" s="62" t="s">
        <v>9</v>
      </c>
      <c r="N3" s="63" t="s">
        <v>10</v>
      </c>
      <c r="O3" s="72" t="s">
        <v>8</v>
      </c>
      <c r="P3" s="62" t="s">
        <v>9</v>
      </c>
      <c r="Q3" s="73" t="s">
        <v>10</v>
      </c>
      <c r="R3" s="61" t="s">
        <v>8</v>
      </c>
      <c r="S3" s="62" t="s">
        <v>9</v>
      </c>
      <c r="T3" s="63" t="s">
        <v>10</v>
      </c>
    </row>
    <row r="4" spans="1:20" ht="15">
      <c r="A4" s="67" t="s">
        <v>11</v>
      </c>
      <c r="B4" s="68" t="s">
        <v>12</v>
      </c>
      <c r="C4" s="84">
        <v>15.846851230377544</v>
      </c>
      <c r="D4" s="85">
        <v>0.297128460569579</v>
      </c>
      <c r="E4" s="96">
        <v>1.5068657643171504</v>
      </c>
      <c r="F4" s="84">
        <v>12.014220030828486</v>
      </c>
      <c r="G4" s="85">
        <v>0.31547829521511167</v>
      </c>
      <c r="H4" s="86">
        <v>1.4843442824801558</v>
      </c>
      <c r="I4" s="87">
        <v>11.61060737426712</v>
      </c>
      <c r="J4" s="85">
        <v>0.32347152144708197</v>
      </c>
      <c r="K4" s="96">
        <v>1.7689921395433383</v>
      </c>
      <c r="L4" s="84">
        <v>11.129530160320389</v>
      </c>
      <c r="M4" s="85">
        <v>0.515373129583018</v>
      </c>
      <c r="N4" s="86">
        <v>2.2796566038610795</v>
      </c>
      <c r="O4" s="87">
        <v>13.373704430004388</v>
      </c>
      <c r="P4" s="85">
        <v>0.5215744727701711</v>
      </c>
      <c r="Q4" s="96">
        <v>2.925891188311401</v>
      </c>
      <c r="R4" s="84">
        <v>9.055862081393906</v>
      </c>
      <c r="S4" s="85">
        <v>0.6849524774290664</v>
      </c>
      <c r="T4" s="86">
        <v>4.2661343005257475</v>
      </c>
    </row>
    <row r="5" spans="1:20" ht="15">
      <c r="A5" s="39" t="s">
        <v>13</v>
      </c>
      <c r="B5" s="52" t="s">
        <v>14</v>
      </c>
      <c r="C5" s="88">
        <v>66.13002883048824</v>
      </c>
      <c r="D5" s="89">
        <v>0.7935603459658589</v>
      </c>
      <c r="E5" s="97">
        <v>0.7935603459658589</v>
      </c>
      <c r="F5" s="88">
        <v>37.14602873832906</v>
      </c>
      <c r="G5" s="89">
        <v>0.8982585131268662</v>
      </c>
      <c r="H5" s="90">
        <v>30.530658711203</v>
      </c>
      <c r="I5" s="91">
        <v>7.259920508952372</v>
      </c>
      <c r="J5" s="89">
        <v>0.010889880763428558</v>
      </c>
      <c r="K5" s="97">
        <v>0.8276309380205704</v>
      </c>
      <c r="L5" s="88">
        <v>32.111987344665785</v>
      </c>
      <c r="M5" s="89">
        <v>0.6261837532209829</v>
      </c>
      <c r="N5" s="90">
        <v>5.744031736277093</v>
      </c>
      <c r="O5" s="91">
        <v>14.042224782691891</v>
      </c>
      <c r="P5" s="89">
        <v>0.7489186550769009</v>
      </c>
      <c r="Q5" s="97">
        <v>4.083947040966225</v>
      </c>
      <c r="R5" s="88">
        <v>0</v>
      </c>
      <c r="S5" s="89">
        <v>0</v>
      </c>
      <c r="T5" s="90">
        <v>0</v>
      </c>
    </row>
    <row r="6" spans="1:20" ht="15">
      <c r="A6" s="39" t="s">
        <v>15</v>
      </c>
      <c r="B6" s="52" t="s">
        <v>16</v>
      </c>
      <c r="C6" s="88">
        <v>145.0222560822334</v>
      </c>
      <c r="D6" s="89">
        <v>3.770578658138069</v>
      </c>
      <c r="E6" s="97">
        <v>7.396135060193904</v>
      </c>
      <c r="F6" s="88">
        <v>31.456299257615612</v>
      </c>
      <c r="G6" s="89">
        <v>1.4469897658503181</v>
      </c>
      <c r="H6" s="90">
        <v>13.243101987456173</v>
      </c>
      <c r="I6" s="91">
        <v>54.285532595360294</v>
      </c>
      <c r="J6" s="89">
        <v>0.4730596411881397</v>
      </c>
      <c r="K6" s="97">
        <v>7.452628117734463</v>
      </c>
      <c r="L6" s="88">
        <v>13.409347347621038</v>
      </c>
      <c r="M6" s="89">
        <v>0.10057010510715778</v>
      </c>
      <c r="N6" s="90">
        <v>0.6034206306429467</v>
      </c>
      <c r="O6" s="91">
        <v>35.43682382110546</v>
      </c>
      <c r="P6" s="89">
        <v>1.3820361290231131</v>
      </c>
      <c r="Q6" s="97">
        <v>12.899003870882389</v>
      </c>
      <c r="R6" s="88">
        <v>0</v>
      </c>
      <c r="S6" s="89">
        <v>0</v>
      </c>
      <c r="T6" s="90">
        <v>0</v>
      </c>
    </row>
    <row r="7" spans="1:20" ht="15">
      <c r="A7" s="39" t="s">
        <v>17</v>
      </c>
      <c r="B7" s="52" t="s">
        <v>18</v>
      </c>
      <c r="C7" s="99" t="s">
        <v>218</v>
      </c>
      <c r="D7" s="100" t="s">
        <v>218</v>
      </c>
      <c r="E7" s="101" t="s">
        <v>218</v>
      </c>
      <c r="F7" s="99" t="s">
        <v>218</v>
      </c>
      <c r="G7" s="100" t="s">
        <v>219</v>
      </c>
      <c r="H7" s="101" t="s">
        <v>218</v>
      </c>
      <c r="I7" s="91" t="s">
        <v>218</v>
      </c>
      <c r="J7" s="91" t="s">
        <v>218</v>
      </c>
      <c r="K7" s="91" t="s">
        <v>218</v>
      </c>
      <c r="L7" s="88" t="s">
        <v>218</v>
      </c>
      <c r="M7" s="89" t="s">
        <v>218</v>
      </c>
      <c r="N7" s="90" t="s">
        <v>218</v>
      </c>
      <c r="O7" s="91" t="s">
        <v>218</v>
      </c>
      <c r="P7" s="91" t="s">
        <v>218</v>
      </c>
      <c r="Q7" s="91" t="s">
        <v>218</v>
      </c>
      <c r="R7" s="99" t="s">
        <v>218</v>
      </c>
      <c r="S7" s="89" t="s">
        <v>218</v>
      </c>
      <c r="T7" s="90" t="s">
        <v>218</v>
      </c>
    </row>
    <row r="8" spans="1:20" ht="15">
      <c r="A8" s="39" t="s">
        <v>19</v>
      </c>
      <c r="B8" s="53" t="s">
        <v>20</v>
      </c>
      <c r="C8" s="99" t="s">
        <v>218</v>
      </c>
      <c r="D8" s="100" t="s">
        <v>218</v>
      </c>
      <c r="E8" s="101" t="s">
        <v>218</v>
      </c>
      <c r="F8" s="99" t="s">
        <v>218</v>
      </c>
      <c r="G8" s="100" t="s">
        <v>219</v>
      </c>
      <c r="H8" s="101" t="s">
        <v>218</v>
      </c>
      <c r="I8" s="91" t="s">
        <v>218</v>
      </c>
      <c r="J8" s="91" t="s">
        <v>218</v>
      </c>
      <c r="K8" s="91" t="s">
        <v>218</v>
      </c>
      <c r="L8" s="84" t="s">
        <v>218</v>
      </c>
      <c r="M8" s="89" t="s">
        <v>218</v>
      </c>
      <c r="N8" s="90" t="s">
        <v>218</v>
      </c>
      <c r="O8" s="91" t="s">
        <v>218</v>
      </c>
      <c r="P8" s="91" t="s">
        <v>218</v>
      </c>
      <c r="Q8" s="91" t="s">
        <v>218</v>
      </c>
      <c r="R8" s="99" t="s">
        <v>218</v>
      </c>
      <c r="S8" s="89" t="s">
        <v>218</v>
      </c>
      <c r="T8" s="90" t="s">
        <v>218</v>
      </c>
    </row>
    <row r="9" spans="1:20" ht="15">
      <c r="A9" s="39" t="s">
        <v>21</v>
      </c>
      <c r="B9" s="52" t="s">
        <v>22</v>
      </c>
      <c r="C9" s="88" t="s">
        <v>218</v>
      </c>
      <c r="D9" s="89" t="s">
        <v>218</v>
      </c>
      <c r="E9" s="97" t="s">
        <v>218</v>
      </c>
      <c r="F9" s="99" t="s">
        <v>218</v>
      </c>
      <c r="G9" s="100" t="s">
        <v>219</v>
      </c>
      <c r="H9" s="101" t="s">
        <v>218</v>
      </c>
      <c r="I9" s="91" t="s">
        <v>218</v>
      </c>
      <c r="J9" s="89" t="s">
        <v>218</v>
      </c>
      <c r="K9" s="97" t="s">
        <v>218</v>
      </c>
      <c r="L9" s="88" t="s">
        <v>218</v>
      </c>
      <c r="M9" s="89" t="s">
        <v>218</v>
      </c>
      <c r="N9" s="90" t="s">
        <v>218</v>
      </c>
      <c r="O9" s="91" t="s">
        <v>218</v>
      </c>
      <c r="P9" s="89" t="s">
        <v>218</v>
      </c>
      <c r="Q9" s="97" t="s">
        <v>218</v>
      </c>
      <c r="R9" s="99" t="s">
        <v>218</v>
      </c>
      <c r="S9" s="89" t="s">
        <v>218</v>
      </c>
      <c r="T9" s="90" t="s">
        <v>218</v>
      </c>
    </row>
    <row r="10" spans="1:20" ht="15">
      <c r="A10" s="39" t="s">
        <v>23</v>
      </c>
      <c r="B10" s="52" t="s">
        <v>24</v>
      </c>
      <c r="C10" s="88">
        <v>109.49268753086325</v>
      </c>
      <c r="D10" s="89">
        <v>1.2044195628394956</v>
      </c>
      <c r="E10" s="97">
        <v>1.2044195628394956</v>
      </c>
      <c r="F10" s="88">
        <v>54.6234142172574</v>
      </c>
      <c r="G10" s="89">
        <v>1.4514221492014108</v>
      </c>
      <c r="H10" s="90">
        <v>3.402258371246318</v>
      </c>
      <c r="I10" s="91">
        <v>32.77262825718276</v>
      </c>
      <c r="J10" s="89">
        <v>1.329476286299714</v>
      </c>
      <c r="K10" s="97">
        <v>5.507986389090516</v>
      </c>
      <c r="L10" s="88">
        <v>21.855853500251996</v>
      </c>
      <c r="M10" s="89">
        <v>1.021523587511778</v>
      </c>
      <c r="N10" s="90">
        <v>3.8010180000438254</v>
      </c>
      <c r="O10" s="91">
        <v>18.672832737422635</v>
      </c>
      <c r="P10" s="89">
        <v>0.6388074357539323</v>
      </c>
      <c r="Q10" s="97">
        <v>3.5134408966466273</v>
      </c>
      <c r="R10" s="88">
        <v>13.345545397074684</v>
      </c>
      <c r="S10" s="89">
        <v>0.3002747714341804</v>
      </c>
      <c r="T10" s="90">
        <v>2.302106580995383</v>
      </c>
    </row>
    <row r="11" spans="1:20" ht="15">
      <c r="A11" s="39" t="s">
        <v>25</v>
      </c>
      <c r="B11" s="52" t="s">
        <v>26</v>
      </c>
      <c r="C11" s="84" t="s">
        <v>218</v>
      </c>
      <c r="D11" s="85" t="s">
        <v>218</v>
      </c>
      <c r="E11" s="96" t="s">
        <v>218</v>
      </c>
      <c r="F11" s="88" t="s">
        <v>218</v>
      </c>
      <c r="G11" s="89" t="s">
        <v>219</v>
      </c>
      <c r="H11" s="90" t="s">
        <v>218</v>
      </c>
      <c r="I11" s="91" t="s">
        <v>218</v>
      </c>
      <c r="J11" s="89" t="s">
        <v>218</v>
      </c>
      <c r="K11" s="97" t="s">
        <v>218</v>
      </c>
      <c r="L11" s="88" t="s">
        <v>218</v>
      </c>
      <c r="M11" s="89" t="s">
        <v>218</v>
      </c>
      <c r="N11" s="90" t="s">
        <v>218</v>
      </c>
      <c r="O11" s="91" t="s">
        <v>218</v>
      </c>
      <c r="P11" s="89" t="s">
        <v>218</v>
      </c>
      <c r="Q11" s="97" t="s">
        <v>218</v>
      </c>
      <c r="R11" s="88" t="s">
        <v>218</v>
      </c>
      <c r="S11" s="89" t="s">
        <v>218</v>
      </c>
      <c r="T11" s="90" t="s">
        <v>218</v>
      </c>
    </row>
    <row r="12" spans="1:20" ht="15">
      <c r="A12" s="39" t="s">
        <v>27</v>
      </c>
      <c r="B12" s="53" t="s">
        <v>28</v>
      </c>
      <c r="C12" s="88">
        <v>10.083147601334385</v>
      </c>
      <c r="D12" s="89">
        <v>0.22687082103002365</v>
      </c>
      <c r="E12" s="97">
        <v>0.37811803505003944</v>
      </c>
      <c r="F12" s="88">
        <v>24.70382389681836</v>
      </c>
      <c r="G12" s="89">
        <v>0.460958432141807</v>
      </c>
      <c r="H12" s="90">
        <v>1.4775042057483008</v>
      </c>
      <c r="I12" s="91">
        <v>23.45150771050204</v>
      </c>
      <c r="J12" s="89">
        <v>0.4965504344331573</v>
      </c>
      <c r="K12" s="97">
        <v>1.3903988840547514</v>
      </c>
      <c r="L12" s="88">
        <v>22.83368418075281</v>
      </c>
      <c r="M12" s="89">
        <v>0.65010884846189</v>
      </c>
      <c r="N12" s="90">
        <v>2.4386027424676238</v>
      </c>
      <c r="O12" s="91">
        <v>20.239172863510277</v>
      </c>
      <c r="P12" s="89">
        <v>0.5643755013552327</v>
      </c>
      <c r="Q12" s="97">
        <v>2.106796336517911</v>
      </c>
      <c r="R12" s="88">
        <v>14.202302823023762</v>
      </c>
      <c r="S12" s="89">
        <v>0.42334949478843176</v>
      </c>
      <c r="T12" s="90">
        <v>2.1684196820855006</v>
      </c>
    </row>
    <row r="13" spans="1:20" ht="15">
      <c r="A13" s="39" t="s">
        <v>29</v>
      </c>
      <c r="B13" s="52" t="s">
        <v>30</v>
      </c>
      <c r="C13" s="88">
        <v>36.49938087925183</v>
      </c>
      <c r="D13" s="89">
        <v>0.23724597571513692</v>
      </c>
      <c r="E13" s="97">
        <v>0.23724597571513692</v>
      </c>
      <c r="F13" s="88">
        <v>14.565691549799359</v>
      </c>
      <c r="G13" s="89">
        <v>0.23617228441460392</v>
      </c>
      <c r="H13" s="90">
        <v>0.7563755540502953</v>
      </c>
      <c r="I13" s="91">
        <v>13.06077084536547</v>
      </c>
      <c r="J13" s="89">
        <v>0.26264022827225836</v>
      </c>
      <c r="K13" s="97">
        <v>1.0106661948704625</v>
      </c>
      <c r="L13" s="88">
        <v>14.787446189491554</v>
      </c>
      <c r="M13" s="89">
        <v>0.4796957922985063</v>
      </c>
      <c r="N13" s="90">
        <v>1.2694798501463507</v>
      </c>
      <c r="O13" s="91">
        <v>13.4647719488406</v>
      </c>
      <c r="P13" s="89">
        <v>0.38374600054195707</v>
      </c>
      <c r="Q13" s="97">
        <v>1.321471189836213</v>
      </c>
      <c r="R13" s="88">
        <v>8.371705043399755</v>
      </c>
      <c r="S13" s="89">
        <v>0.15906239582459536</v>
      </c>
      <c r="T13" s="90">
        <v>0.15906239582459536</v>
      </c>
    </row>
    <row r="14" spans="1:20" ht="15">
      <c r="A14" s="39" t="s">
        <v>31</v>
      </c>
      <c r="B14" s="52" t="s">
        <v>32</v>
      </c>
      <c r="C14" s="88" t="s">
        <v>218</v>
      </c>
      <c r="D14" s="89" t="s">
        <v>218</v>
      </c>
      <c r="E14" s="97" t="s">
        <v>218</v>
      </c>
      <c r="F14" s="88" t="s">
        <v>218</v>
      </c>
      <c r="G14" s="89" t="s">
        <v>219</v>
      </c>
      <c r="H14" s="90" t="s">
        <v>218</v>
      </c>
      <c r="I14" s="91" t="s">
        <v>218</v>
      </c>
      <c r="J14" s="89" t="s">
        <v>218</v>
      </c>
      <c r="K14" s="97" t="s">
        <v>218</v>
      </c>
      <c r="L14" s="88" t="s">
        <v>218</v>
      </c>
      <c r="M14" s="89" t="s">
        <v>218</v>
      </c>
      <c r="N14" s="90" t="s">
        <v>218</v>
      </c>
      <c r="O14" s="91" t="s">
        <v>218</v>
      </c>
      <c r="P14" s="89" t="s">
        <v>218</v>
      </c>
      <c r="Q14" s="97" t="s">
        <v>218</v>
      </c>
      <c r="R14" s="88" t="s">
        <v>218</v>
      </c>
      <c r="S14" s="89" t="s">
        <v>218</v>
      </c>
      <c r="T14" s="90" t="s">
        <v>218</v>
      </c>
    </row>
    <row r="15" spans="1:20" ht="15">
      <c r="A15" s="39" t="s">
        <v>33</v>
      </c>
      <c r="B15" s="52" t="s">
        <v>34</v>
      </c>
      <c r="C15" s="88">
        <v>36.78784029442044</v>
      </c>
      <c r="D15" s="89">
        <v>0.35868144287059933</v>
      </c>
      <c r="E15" s="97">
        <v>0.35868144287059933</v>
      </c>
      <c r="F15" s="88">
        <v>23.346248488373213</v>
      </c>
      <c r="G15" s="89">
        <v>0.37136099262172323</v>
      </c>
      <c r="H15" s="90">
        <v>0.9083247078543072</v>
      </c>
      <c r="I15" s="91">
        <v>22.067916500686906</v>
      </c>
      <c r="J15" s="89">
        <v>0.5097506332183463</v>
      </c>
      <c r="K15" s="97">
        <v>1.5561528722488516</v>
      </c>
      <c r="L15" s="88">
        <v>21.1106300433782</v>
      </c>
      <c r="M15" s="89">
        <v>0.5474087972210744</v>
      </c>
      <c r="N15" s="90">
        <v>1.7412318598345742</v>
      </c>
      <c r="O15" s="91">
        <v>20.779641826481264</v>
      </c>
      <c r="P15" s="89">
        <v>0.5336739757975664</v>
      </c>
      <c r="Q15" s="97">
        <v>3.2135881002445545</v>
      </c>
      <c r="R15" s="88">
        <v>9.597067267859865</v>
      </c>
      <c r="S15" s="89">
        <v>0.34960745047203795</v>
      </c>
      <c r="T15" s="90">
        <v>6.313499252642097</v>
      </c>
    </row>
    <row r="16" spans="1:20" ht="15">
      <c r="A16" s="39" t="s">
        <v>35</v>
      </c>
      <c r="B16" s="52" t="s">
        <v>36</v>
      </c>
      <c r="C16" s="88" t="s">
        <v>218</v>
      </c>
      <c r="D16" s="89" t="s">
        <v>218</v>
      </c>
      <c r="E16" s="97" t="s">
        <v>218</v>
      </c>
      <c r="F16" s="88" t="s">
        <v>218</v>
      </c>
      <c r="G16" s="89" t="s">
        <v>219</v>
      </c>
      <c r="H16" s="90" t="s">
        <v>218</v>
      </c>
      <c r="I16" s="91" t="s">
        <v>218</v>
      </c>
      <c r="J16" s="89" t="s">
        <v>218</v>
      </c>
      <c r="K16" s="97" t="s">
        <v>218</v>
      </c>
      <c r="L16" s="88" t="s">
        <v>218</v>
      </c>
      <c r="M16" s="89" t="s">
        <v>218</v>
      </c>
      <c r="N16" s="90" t="s">
        <v>218</v>
      </c>
      <c r="O16" s="91" t="s">
        <v>218</v>
      </c>
      <c r="P16" s="89" t="s">
        <v>218</v>
      </c>
      <c r="Q16" s="97" t="s">
        <v>218</v>
      </c>
      <c r="R16" s="88" t="s">
        <v>218</v>
      </c>
      <c r="S16" s="89" t="s">
        <v>218</v>
      </c>
      <c r="T16" s="90" t="s">
        <v>218</v>
      </c>
    </row>
    <row r="17" spans="1:20" ht="15">
      <c r="A17" s="39" t="s">
        <v>37</v>
      </c>
      <c r="B17" s="52" t="s">
        <v>38</v>
      </c>
      <c r="C17" s="88" t="s">
        <v>218</v>
      </c>
      <c r="D17" s="89" t="s">
        <v>218</v>
      </c>
      <c r="E17" s="97" t="s">
        <v>218</v>
      </c>
      <c r="F17" s="88" t="s">
        <v>218</v>
      </c>
      <c r="G17" s="89" t="s">
        <v>219</v>
      </c>
      <c r="H17" s="90" t="s">
        <v>218</v>
      </c>
      <c r="I17" s="91" t="s">
        <v>218</v>
      </c>
      <c r="J17" s="89" t="s">
        <v>218</v>
      </c>
      <c r="K17" s="97" t="s">
        <v>218</v>
      </c>
      <c r="L17" s="88" t="s">
        <v>218</v>
      </c>
      <c r="M17" s="89" t="s">
        <v>218</v>
      </c>
      <c r="N17" s="90" t="s">
        <v>218</v>
      </c>
      <c r="O17" s="91" t="s">
        <v>218</v>
      </c>
      <c r="P17" s="89" t="s">
        <v>218</v>
      </c>
      <c r="Q17" s="97" t="s">
        <v>218</v>
      </c>
      <c r="R17" s="88" t="s">
        <v>218</v>
      </c>
      <c r="S17" s="89" t="s">
        <v>218</v>
      </c>
      <c r="T17" s="90" t="s">
        <v>218</v>
      </c>
    </row>
    <row r="18" spans="1:20" ht="42.75">
      <c r="A18" s="39" t="s">
        <v>39</v>
      </c>
      <c r="B18" s="52" t="s">
        <v>40</v>
      </c>
      <c r="C18" s="88">
        <v>61.72027617848541</v>
      </c>
      <c r="D18" s="89">
        <v>2.129349528157747</v>
      </c>
      <c r="E18" s="97">
        <v>3.980957813512309</v>
      </c>
      <c r="F18" s="88">
        <v>38.87079293257763</v>
      </c>
      <c r="G18" s="89">
        <v>0.8777275823485271</v>
      </c>
      <c r="H18" s="90">
        <v>3.499155049273369</v>
      </c>
      <c r="I18" s="91">
        <v>24.61539667374192</v>
      </c>
      <c r="J18" s="89">
        <v>0.6324450927560423</v>
      </c>
      <c r="K18" s="97">
        <v>2.167860924880538</v>
      </c>
      <c r="L18" s="88">
        <v>28.991330722374087</v>
      </c>
      <c r="M18" s="89">
        <v>0.8651110537407596</v>
      </c>
      <c r="N18" s="90">
        <v>4.1266357600078445</v>
      </c>
      <c r="O18" s="91">
        <v>26.259334544323362</v>
      </c>
      <c r="P18" s="89">
        <v>0.802237422764216</v>
      </c>
      <c r="Q18" s="97">
        <v>3.4798044001769632</v>
      </c>
      <c r="R18" s="88">
        <v>20.063685146206833</v>
      </c>
      <c r="S18" s="89">
        <v>0.5718150266668947</v>
      </c>
      <c r="T18" s="90">
        <v>2.264688460878096</v>
      </c>
    </row>
    <row r="19" spans="1:20" ht="15">
      <c r="A19" s="39" t="s">
        <v>41</v>
      </c>
      <c r="B19" s="53" t="s">
        <v>42</v>
      </c>
      <c r="C19" s="88">
        <v>0</v>
      </c>
      <c r="D19" s="89">
        <v>0</v>
      </c>
      <c r="E19" s="97">
        <v>0</v>
      </c>
      <c r="F19" s="88">
        <v>20.51037266263008</v>
      </c>
      <c r="G19" s="89">
        <v>0.29719111409117055</v>
      </c>
      <c r="H19" s="90">
        <v>1.7726822086987426</v>
      </c>
      <c r="I19" s="91">
        <v>14.287509919550248</v>
      </c>
      <c r="J19" s="89">
        <v>0.353139620178217</v>
      </c>
      <c r="K19" s="97">
        <v>1.0050072602576972</v>
      </c>
      <c r="L19" s="88">
        <v>12.91407525034125</v>
      </c>
      <c r="M19" s="89">
        <v>0.4332406888778866</v>
      </c>
      <c r="N19" s="90">
        <v>1.269117477341755</v>
      </c>
      <c r="O19" s="91">
        <v>9.51956160694894</v>
      </c>
      <c r="P19" s="89">
        <v>0.37766697138841065</v>
      </c>
      <c r="Q19" s="97">
        <v>2.162584772691337</v>
      </c>
      <c r="R19" s="88">
        <v>8.647505869062233</v>
      </c>
      <c r="S19" s="89">
        <v>0.12755071156866793</v>
      </c>
      <c r="T19" s="90">
        <v>0.12755071156866793</v>
      </c>
    </row>
    <row r="20" spans="1:20" ht="15">
      <c r="A20" s="39" t="s">
        <v>43</v>
      </c>
      <c r="B20" s="52" t="s">
        <v>44</v>
      </c>
      <c r="C20" s="88">
        <v>0</v>
      </c>
      <c r="D20" s="89">
        <v>0</v>
      </c>
      <c r="E20" s="97">
        <v>0</v>
      </c>
      <c r="F20" s="88">
        <v>14.681988052419948</v>
      </c>
      <c r="G20" s="89">
        <v>0.44305058064067254</v>
      </c>
      <c r="H20" s="90">
        <v>0.9936251326064206</v>
      </c>
      <c r="I20" s="91">
        <v>10.55912373241969</v>
      </c>
      <c r="J20" s="89">
        <v>0.23204318251000344</v>
      </c>
      <c r="K20" s="97">
        <v>1.0626084029259424</v>
      </c>
      <c r="L20" s="88">
        <v>13.47027009484546</v>
      </c>
      <c r="M20" s="89">
        <v>0.34944613724309237</v>
      </c>
      <c r="N20" s="90">
        <v>1.3304331984981423</v>
      </c>
      <c r="O20" s="91">
        <v>10.23035790491386</v>
      </c>
      <c r="P20" s="89">
        <v>0.2200615285503811</v>
      </c>
      <c r="Q20" s="97">
        <v>0.7424627832693868</v>
      </c>
      <c r="R20" s="88">
        <v>7.1952898625219355</v>
      </c>
      <c r="S20" s="89">
        <v>0.33817862353853095</v>
      </c>
      <c r="T20" s="90">
        <v>0.6080019933831036</v>
      </c>
    </row>
    <row r="21" spans="1:20" ht="15">
      <c r="A21" s="39" t="s">
        <v>45</v>
      </c>
      <c r="B21" s="52" t="s">
        <v>46</v>
      </c>
      <c r="C21" s="88" t="s">
        <v>218</v>
      </c>
      <c r="D21" s="89" t="s">
        <v>218</v>
      </c>
      <c r="E21" s="97" t="s">
        <v>218</v>
      </c>
      <c r="F21" s="88" t="s">
        <v>218</v>
      </c>
      <c r="G21" s="89" t="s">
        <v>219</v>
      </c>
      <c r="H21" s="90" t="s">
        <v>218</v>
      </c>
      <c r="I21" s="91" t="s">
        <v>218</v>
      </c>
      <c r="J21" s="89" t="s">
        <v>218</v>
      </c>
      <c r="K21" s="97" t="s">
        <v>218</v>
      </c>
      <c r="L21" s="88" t="s">
        <v>218</v>
      </c>
      <c r="M21" s="89" t="s">
        <v>218</v>
      </c>
      <c r="N21" s="90" t="s">
        <v>218</v>
      </c>
      <c r="O21" s="91" t="s">
        <v>218</v>
      </c>
      <c r="P21" s="89" t="s">
        <v>218</v>
      </c>
      <c r="Q21" s="97" t="s">
        <v>218</v>
      </c>
      <c r="R21" s="88" t="s">
        <v>218</v>
      </c>
      <c r="S21" s="89" t="s">
        <v>218</v>
      </c>
      <c r="T21" s="90" t="s">
        <v>218</v>
      </c>
    </row>
    <row r="22" spans="1:20" ht="15">
      <c r="A22" s="39" t="s">
        <v>47</v>
      </c>
      <c r="B22" s="53" t="s">
        <v>48</v>
      </c>
      <c r="C22" s="88">
        <v>27.385243279090773</v>
      </c>
      <c r="D22" s="89">
        <v>0.25559560393818054</v>
      </c>
      <c r="E22" s="97">
        <v>2.3094888498699886</v>
      </c>
      <c r="F22" s="88">
        <v>12.689329409085152</v>
      </c>
      <c r="G22" s="89">
        <v>0.29462315737094075</v>
      </c>
      <c r="H22" s="90">
        <v>1.081938368434633</v>
      </c>
      <c r="I22" s="91">
        <v>11.068021159770781</v>
      </c>
      <c r="J22" s="89">
        <v>0.31183506128051863</v>
      </c>
      <c r="K22" s="97">
        <v>1.006803831777754</v>
      </c>
      <c r="L22" s="88">
        <v>8.565732007928041</v>
      </c>
      <c r="M22" s="89">
        <v>0.17746965717024565</v>
      </c>
      <c r="N22" s="90">
        <v>0.6429428186789101</v>
      </c>
      <c r="O22" s="91">
        <v>6.058402288501074</v>
      </c>
      <c r="P22" s="89">
        <v>0.22861986875887652</v>
      </c>
      <c r="Q22" s="97">
        <v>0.744795743739168</v>
      </c>
      <c r="R22" s="88">
        <v>4.659355020394464</v>
      </c>
      <c r="S22" s="89">
        <v>0.21549516969324392</v>
      </c>
      <c r="T22" s="90">
        <v>0.6523097028552248</v>
      </c>
    </row>
    <row r="23" spans="1:20" ht="15">
      <c r="A23" s="39" t="s">
        <v>49</v>
      </c>
      <c r="B23" s="52" t="s">
        <v>50</v>
      </c>
      <c r="C23" s="88">
        <v>0</v>
      </c>
      <c r="D23" s="89">
        <v>0</v>
      </c>
      <c r="E23" s="97">
        <v>0</v>
      </c>
      <c r="F23" s="88">
        <v>6.107352494510028</v>
      </c>
      <c r="G23" s="89">
        <v>0.10208003455109618</v>
      </c>
      <c r="H23" s="90">
        <v>0.21113990052448955</v>
      </c>
      <c r="I23" s="91">
        <v>3.3287448181039325</v>
      </c>
      <c r="J23" s="89">
        <v>0.09840601868519751</v>
      </c>
      <c r="K23" s="97">
        <v>0.3844700264910042</v>
      </c>
      <c r="L23" s="88">
        <v>3.9693474867333456</v>
      </c>
      <c r="M23" s="89">
        <v>0.0906334342804114</v>
      </c>
      <c r="N23" s="90">
        <v>0.34864102091807886</v>
      </c>
      <c r="O23" s="91">
        <v>3.8387259115150645</v>
      </c>
      <c r="P23" s="89">
        <v>0.14245938382733683</v>
      </c>
      <c r="Q23" s="97">
        <v>0.5823133945217713</v>
      </c>
      <c r="R23" s="88">
        <v>5.3524274259280515</v>
      </c>
      <c r="S23" s="89">
        <v>0.2183790389778645</v>
      </c>
      <c r="T23" s="90">
        <v>1.1818159756449138</v>
      </c>
    </row>
    <row r="24" spans="1:20" ht="15">
      <c r="A24" s="39" t="s">
        <v>51</v>
      </c>
      <c r="B24" s="52" t="s">
        <v>52</v>
      </c>
      <c r="C24" s="88">
        <v>32.76177862385678</v>
      </c>
      <c r="D24" s="89">
        <v>0.22933245036699745</v>
      </c>
      <c r="E24" s="97">
        <v>0.22933245036699745</v>
      </c>
      <c r="F24" s="88">
        <v>24.639963340372663</v>
      </c>
      <c r="G24" s="89">
        <v>0.4859663357970978</v>
      </c>
      <c r="H24" s="90">
        <v>2.30290480900525</v>
      </c>
      <c r="I24" s="91">
        <v>17.64350897028166</v>
      </c>
      <c r="J24" s="89">
        <v>0.37086655855532047</v>
      </c>
      <c r="K24" s="97">
        <v>1.2486311298268329</v>
      </c>
      <c r="L24" s="88">
        <v>14.860887211152567</v>
      </c>
      <c r="M24" s="89">
        <v>0.39272497477115925</v>
      </c>
      <c r="N24" s="90">
        <v>1.2765691425045165</v>
      </c>
      <c r="O24" s="91">
        <v>12.940254798047718</v>
      </c>
      <c r="P24" s="89">
        <v>0.39576475274349143</v>
      </c>
      <c r="Q24" s="97">
        <v>1.2808781809299554</v>
      </c>
      <c r="R24" s="88">
        <v>7.988671823693847</v>
      </c>
      <c r="S24" s="89">
        <v>0.12082866133336943</v>
      </c>
      <c r="T24" s="90">
        <v>0.5327445522425834</v>
      </c>
    </row>
    <row r="25" spans="1:20" ht="15">
      <c r="A25" s="39" t="s">
        <v>53</v>
      </c>
      <c r="B25" s="52" t="s">
        <v>54</v>
      </c>
      <c r="C25" s="88">
        <v>31.837677764877863</v>
      </c>
      <c r="D25" s="89">
        <v>0.6240184841916061</v>
      </c>
      <c r="E25" s="97">
        <v>0.6240184841916061</v>
      </c>
      <c r="F25" s="88">
        <v>33.163268931844264</v>
      </c>
      <c r="G25" s="89">
        <v>0.7357332625990636</v>
      </c>
      <c r="H25" s="90">
        <v>1.9727758338662704</v>
      </c>
      <c r="I25" s="91">
        <v>25.767233393238236</v>
      </c>
      <c r="J25" s="89">
        <v>0.6362828322583158</v>
      </c>
      <c r="K25" s="97">
        <v>3.312965266642115</v>
      </c>
      <c r="L25" s="88">
        <v>23.975817052078753</v>
      </c>
      <c r="M25" s="89">
        <v>0.6929431756420095</v>
      </c>
      <c r="N25" s="90">
        <v>3.5826600729715015</v>
      </c>
      <c r="O25" s="91">
        <v>17.966176028797374</v>
      </c>
      <c r="P25" s="89">
        <v>0.6701038155356251</v>
      </c>
      <c r="Q25" s="97">
        <v>2.807906011269928</v>
      </c>
      <c r="R25" s="88">
        <v>17.940846517313904</v>
      </c>
      <c r="S25" s="89">
        <v>0.6165127257767868</v>
      </c>
      <c r="T25" s="90">
        <v>2.26788609839318</v>
      </c>
    </row>
    <row r="26" spans="1:20" ht="15">
      <c r="A26" s="39" t="s">
        <v>55</v>
      </c>
      <c r="B26" s="52" t="s">
        <v>56</v>
      </c>
      <c r="C26" s="88">
        <v>17.55625066604026</v>
      </c>
      <c r="D26" s="89">
        <v>0.026334375999060387</v>
      </c>
      <c r="E26" s="97">
        <v>0.026334375999060387</v>
      </c>
      <c r="F26" s="88">
        <v>18.25019412106616</v>
      </c>
      <c r="G26" s="89">
        <v>0.39118894355154854</v>
      </c>
      <c r="H26" s="90">
        <v>3.0766454969638652</v>
      </c>
      <c r="I26" s="91">
        <v>13.525080875905465</v>
      </c>
      <c r="J26" s="89">
        <v>0.3218143289328041</v>
      </c>
      <c r="K26" s="97">
        <v>1.0651775526466922</v>
      </c>
      <c r="L26" s="88">
        <v>12.14833935276096</v>
      </c>
      <c r="M26" s="89">
        <v>0.3862159552565255</v>
      </c>
      <c r="N26" s="90">
        <v>1.8921038541925197</v>
      </c>
      <c r="O26" s="91">
        <v>8.681379549613645</v>
      </c>
      <c r="P26" s="89">
        <v>0.2459458720110728</v>
      </c>
      <c r="Q26" s="97">
        <v>1.1598800952387478</v>
      </c>
      <c r="R26" s="88">
        <v>3.2865258651064524</v>
      </c>
      <c r="S26" s="89">
        <v>0.02711383838712823</v>
      </c>
      <c r="T26" s="90">
        <v>0.02711383838712823</v>
      </c>
    </row>
    <row r="27" spans="1:20" ht="28.5">
      <c r="A27" s="39" t="s">
        <v>57</v>
      </c>
      <c r="B27" s="52" t="s">
        <v>58</v>
      </c>
      <c r="C27" s="88">
        <v>44.119125211720785</v>
      </c>
      <c r="D27" s="89">
        <v>1.3930613785600838</v>
      </c>
      <c r="E27" s="97">
        <v>4.4951873700092015</v>
      </c>
      <c r="F27" s="88">
        <v>33.7605491019988</v>
      </c>
      <c r="G27" s="89">
        <v>0.6785256541336268</v>
      </c>
      <c r="H27" s="90">
        <v>2.048129748385169</v>
      </c>
      <c r="I27" s="91">
        <v>25.393859197490197</v>
      </c>
      <c r="J27" s="89">
        <v>0.6573886223264708</v>
      </c>
      <c r="K27" s="97">
        <v>2.008559205294532</v>
      </c>
      <c r="L27" s="88">
        <v>22.22466546553815</v>
      </c>
      <c r="M27" s="89">
        <v>0.7125121916511219</v>
      </c>
      <c r="N27" s="90">
        <v>2.3562114083732144</v>
      </c>
      <c r="O27" s="91">
        <v>18.438196525553717</v>
      </c>
      <c r="P27" s="89">
        <v>0.5545189529546847</v>
      </c>
      <c r="Q27" s="97">
        <v>2.4872195395594345</v>
      </c>
      <c r="R27" s="88">
        <v>10.857596140796465</v>
      </c>
      <c r="S27" s="89">
        <v>0.5230806611360179</v>
      </c>
      <c r="T27" s="90">
        <v>4.774308561852282</v>
      </c>
    </row>
    <row r="28" spans="1:20" ht="15">
      <c r="A28" s="39" t="s">
        <v>59</v>
      </c>
      <c r="B28" s="52" t="s">
        <v>60</v>
      </c>
      <c r="C28" s="88">
        <v>23.206933674815627</v>
      </c>
      <c r="D28" s="89">
        <v>0.11603466837407814</v>
      </c>
      <c r="E28" s="97">
        <v>0.11603466837407814</v>
      </c>
      <c r="F28" s="88">
        <v>4.4249994236438255</v>
      </c>
      <c r="G28" s="89">
        <v>0.08370623909726237</v>
      </c>
      <c r="H28" s="90">
        <v>0.30495621027945363</v>
      </c>
      <c r="I28" s="91">
        <v>3.1642015312490686</v>
      </c>
      <c r="J28" s="89">
        <v>0.07147372870586131</v>
      </c>
      <c r="K28" s="97">
        <v>0.19711114244663316</v>
      </c>
      <c r="L28" s="88">
        <v>4.049309392874603</v>
      </c>
      <c r="M28" s="89">
        <v>0.08131013260892203</v>
      </c>
      <c r="N28" s="90">
        <v>0.23923319893103154</v>
      </c>
      <c r="O28" s="91">
        <v>4.39415678213582</v>
      </c>
      <c r="P28" s="89">
        <v>0.08948101083622033</v>
      </c>
      <c r="Q28" s="97">
        <v>0.35912244974000923</v>
      </c>
      <c r="R28" s="88">
        <v>4.969834841951548</v>
      </c>
      <c r="S28" s="89">
        <v>0.026505785823741593</v>
      </c>
      <c r="T28" s="90">
        <v>0.026505785823741593</v>
      </c>
    </row>
    <row r="29" spans="1:20" ht="15">
      <c r="A29" s="39" t="s">
        <v>61</v>
      </c>
      <c r="B29" s="52" t="s">
        <v>62</v>
      </c>
      <c r="C29" s="88">
        <v>67.76553450336401</v>
      </c>
      <c r="D29" s="89">
        <v>0.7860802002390225</v>
      </c>
      <c r="E29" s="97">
        <v>0.7860802002390225</v>
      </c>
      <c r="F29" s="88">
        <v>18.29469462142399</v>
      </c>
      <c r="G29" s="89">
        <v>0.3350440152237256</v>
      </c>
      <c r="H29" s="90">
        <v>0.7116994927236313</v>
      </c>
      <c r="I29" s="91">
        <v>11.47832321078133</v>
      </c>
      <c r="J29" s="89">
        <v>0.27447288660166586</v>
      </c>
      <c r="K29" s="97">
        <v>1.029625729416227</v>
      </c>
      <c r="L29" s="88">
        <v>10.32994149704278</v>
      </c>
      <c r="M29" s="89">
        <v>0.36171456435612703</v>
      </c>
      <c r="N29" s="90">
        <v>1.0614847948009605</v>
      </c>
      <c r="O29" s="91">
        <v>10.270609818886253</v>
      </c>
      <c r="P29" s="89">
        <v>0.26896159463208374</v>
      </c>
      <c r="Q29" s="97">
        <v>0.7744681716553915</v>
      </c>
      <c r="R29" s="88">
        <v>3.6119140864336337</v>
      </c>
      <c r="S29" s="89">
        <v>0.1733718761488144</v>
      </c>
      <c r="T29" s="90">
        <v>0.44426543263133694</v>
      </c>
    </row>
    <row r="30" spans="1:20" ht="15">
      <c r="A30" s="39" t="s">
        <v>63</v>
      </c>
      <c r="B30" s="53" t="s">
        <v>64</v>
      </c>
      <c r="C30" s="88">
        <v>42.05885198098811</v>
      </c>
      <c r="D30" s="89">
        <v>0.6923534095331889</v>
      </c>
      <c r="E30" s="97">
        <v>0.6923534095331889</v>
      </c>
      <c r="F30" s="88">
        <v>21.441052005149277</v>
      </c>
      <c r="G30" s="89">
        <v>0.38706150426049585</v>
      </c>
      <c r="H30" s="90">
        <v>0.8711690266280679</v>
      </c>
      <c r="I30" s="91">
        <v>17.94251286144847</v>
      </c>
      <c r="J30" s="89">
        <v>0.36342972703879517</v>
      </c>
      <c r="K30" s="97">
        <v>1.1460686248655747</v>
      </c>
      <c r="L30" s="88">
        <v>16.306642342356383</v>
      </c>
      <c r="M30" s="89">
        <v>0.3919605827545202</v>
      </c>
      <c r="N30" s="90">
        <v>1.2148072815969275</v>
      </c>
      <c r="O30" s="91">
        <v>14.368725624535635</v>
      </c>
      <c r="P30" s="89">
        <v>0.422312097825039</v>
      </c>
      <c r="Q30" s="97">
        <v>1.4728746487250954</v>
      </c>
      <c r="R30" s="88">
        <v>9.968373466108744</v>
      </c>
      <c r="S30" s="89">
        <v>0.2853446904673628</v>
      </c>
      <c r="T30" s="90">
        <v>1.2198797029150577</v>
      </c>
    </row>
    <row r="31" spans="1:20" ht="28.5">
      <c r="A31" s="39" t="s">
        <v>65</v>
      </c>
      <c r="B31" s="54" t="s">
        <v>66</v>
      </c>
      <c r="C31" s="88">
        <v>41.30555287069462</v>
      </c>
      <c r="D31" s="89">
        <v>0.4698506639041513</v>
      </c>
      <c r="E31" s="97">
        <v>2.4060484547179617</v>
      </c>
      <c r="F31" s="88">
        <v>21.350849951288524</v>
      </c>
      <c r="G31" s="89">
        <v>0.30794025872601277</v>
      </c>
      <c r="H31" s="90">
        <v>0.6693796471871114</v>
      </c>
      <c r="I31" s="91">
        <v>15.1467767619962</v>
      </c>
      <c r="J31" s="89">
        <v>0.4467484801952213</v>
      </c>
      <c r="K31" s="97">
        <v>1.44839016929497</v>
      </c>
      <c r="L31" s="88">
        <v>12.273826049282608</v>
      </c>
      <c r="M31" s="89">
        <v>0.3336946457148709</v>
      </c>
      <c r="N31" s="90">
        <v>1.183622230803688</v>
      </c>
      <c r="O31" s="91">
        <v>11.501959149722795</v>
      </c>
      <c r="P31" s="89">
        <v>0.3529118362559774</v>
      </c>
      <c r="Q31" s="97">
        <v>1.343468490615725</v>
      </c>
      <c r="R31" s="88">
        <v>7.7564182394125085</v>
      </c>
      <c r="S31" s="89">
        <v>0.18726209749438769</v>
      </c>
      <c r="T31" s="90">
        <v>0.6027845031772007</v>
      </c>
    </row>
    <row r="32" spans="1:20" ht="15">
      <c r="A32" s="39" t="s">
        <v>67</v>
      </c>
      <c r="B32" s="52" t="s">
        <v>68</v>
      </c>
      <c r="C32" s="88">
        <v>75.70269130637864</v>
      </c>
      <c r="D32" s="89">
        <v>0.15140538261275727</v>
      </c>
      <c r="E32" s="97">
        <v>0.15140538261275727</v>
      </c>
      <c r="F32" s="88">
        <v>23.297659683969762</v>
      </c>
      <c r="G32" s="89">
        <v>0.47728719028240757</v>
      </c>
      <c r="H32" s="90">
        <v>1.374561921354216</v>
      </c>
      <c r="I32" s="91">
        <v>14.43837962981868</v>
      </c>
      <c r="J32" s="89">
        <v>0.5816075486780806</v>
      </c>
      <c r="K32" s="97">
        <v>1.6089537915690253</v>
      </c>
      <c r="L32" s="88">
        <v>17.988400222217216</v>
      </c>
      <c r="M32" s="89">
        <v>0.37622547698807496</v>
      </c>
      <c r="N32" s="90">
        <v>0.9216184624489161</v>
      </c>
      <c r="O32" s="91">
        <v>13.468005198887678</v>
      </c>
      <c r="P32" s="89">
        <v>0.3533370775708179</v>
      </c>
      <c r="Q32" s="97">
        <v>1.2446021274972083</v>
      </c>
      <c r="R32" s="88">
        <v>10.067732685186128</v>
      </c>
      <c r="S32" s="89">
        <v>0.4568233705903205</v>
      </c>
      <c r="T32" s="90">
        <v>1.6838282915973797</v>
      </c>
    </row>
    <row r="33" spans="1:20" ht="15">
      <c r="A33" s="39" t="s">
        <v>69</v>
      </c>
      <c r="B33" s="52" t="s">
        <v>70</v>
      </c>
      <c r="C33" s="88">
        <v>27.747770105950973</v>
      </c>
      <c r="D33" s="89">
        <v>0.5882527262461607</v>
      </c>
      <c r="E33" s="97">
        <v>3.917985138960278</v>
      </c>
      <c r="F33" s="88">
        <v>29.22133129228259</v>
      </c>
      <c r="G33" s="89">
        <v>0.4841100967700837</v>
      </c>
      <c r="H33" s="90">
        <v>1.3539718916821042</v>
      </c>
      <c r="I33" s="91">
        <v>29.804798102415308</v>
      </c>
      <c r="J33" s="89">
        <v>0.5913899412952932</v>
      </c>
      <c r="K33" s="97">
        <v>1.5816151414084334</v>
      </c>
      <c r="L33" s="88">
        <v>22.56318598985801</v>
      </c>
      <c r="M33" s="89">
        <v>0.5910240368993874</v>
      </c>
      <c r="N33" s="90">
        <v>1.7821631031115517</v>
      </c>
      <c r="O33" s="91">
        <v>22.76765792264059</v>
      </c>
      <c r="P33" s="89">
        <v>0.6916574817341131</v>
      </c>
      <c r="Q33" s="97">
        <v>2.1655637577787408</v>
      </c>
      <c r="R33" s="88">
        <v>20.66375280200488</v>
      </c>
      <c r="S33" s="89">
        <v>0.6157798334997454</v>
      </c>
      <c r="T33" s="90">
        <v>1.8556050016200383</v>
      </c>
    </row>
    <row r="34" spans="1:20" ht="15">
      <c r="A34" s="39" t="s">
        <v>71</v>
      </c>
      <c r="B34" s="52" t="s">
        <v>72</v>
      </c>
      <c r="C34" s="88">
        <v>38.82224941936473</v>
      </c>
      <c r="D34" s="89">
        <v>0.7764449883872946</v>
      </c>
      <c r="E34" s="97">
        <v>0.7764449883872946</v>
      </c>
      <c r="F34" s="88">
        <v>11.946613079354572</v>
      </c>
      <c r="G34" s="89">
        <v>0.18387395783006602</v>
      </c>
      <c r="H34" s="90">
        <v>1.0409135917837635</v>
      </c>
      <c r="I34" s="91">
        <v>12.879431691470373</v>
      </c>
      <c r="J34" s="89">
        <v>0.2678921791825838</v>
      </c>
      <c r="K34" s="97">
        <v>0.8198678231027426</v>
      </c>
      <c r="L34" s="88">
        <v>9.366983775814875</v>
      </c>
      <c r="M34" s="89">
        <v>0.2179625070910769</v>
      </c>
      <c r="N34" s="90">
        <v>1.2717481818702503</v>
      </c>
      <c r="O34" s="91">
        <v>6.142725514779747</v>
      </c>
      <c r="P34" s="89">
        <v>0.08968379251578432</v>
      </c>
      <c r="Q34" s="97">
        <v>0.4582473234025692</v>
      </c>
      <c r="R34" s="88">
        <v>2.371079263354043</v>
      </c>
      <c r="S34" s="89">
        <v>0.22762360928198813</v>
      </c>
      <c r="T34" s="90">
        <v>0.22762360928198813</v>
      </c>
    </row>
    <row r="35" spans="1:20" ht="15">
      <c r="A35" s="39" t="s">
        <v>73</v>
      </c>
      <c r="B35" s="52" t="s">
        <v>74</v>
      </c>
      <c r="C35" s="88">
        <v>39.285026485964856</v>
      </c>
      <c r="D35" s="89">
        <v>0.45832530900292334</v>
      </c>
      <c r="E35" s="97">
        <v>1.4404509711520448</v>
      </c>
      <c r="F35" s="88">
        <v>28.20077966247483</v>
      </c>
      <c r="G35" s="89">
        <v>0.3771524831495465</v>
      </c>
      <c r="H35" s="90">
        <v>1.1875954500851549</v>
      </c>
      <c r="I35" s="91">
        <v>20.375644987511645</v>
      </c>
      <c r="J35" s="89">
        <v>0.45068505843664375</v>
      </c>
      <c r="K35" s="97">
        <v>2.962336346501198</v>
      </c>
      <c r="L35" s="88">
        <v>16.8429762362083</v>
      </c>
      <c r="M35" s="89">
        <v>0.42330660757506644</v>
      </c>
      <c r="N35" s="90">
        <v>3.375900634524835</v>
      </c>
      <c r="O35" s="91">
        <v>13.201269678207538</v>
      </c>
      <c r="P35" s="89">
        <v>0.4494924118301157</v>
      </c>
      <c r="Q35" s="97">
        <v>1.7642090232253747</v>
      </c>
      <c r="R35" s="88">
        <v>5.135590436457268</v>
      </c>
      <c r="S35" s="89">
        <v>0.038516928273429514</v>
      </c>
      <c r="T35" s="90">
        <v>0.038516928273429514</v>
      </c>
    </row>
    <row r="36" spans="1:20" ht="28.5">
      <c r="A36" s="39" t="s">
        <v>75</v>
      </c>
      <c r="B36" s="52" t="s">
        <v>76</v>
      </c>
      <c r="C36" s="88">
        <v>0</v>
      </c>
      <c r="D36" s="89">
        <v>0</v>
      </c>
      <c r="E36" s="97">
        <v>0</v>
      </c>
      <c r="F36" s="88">
        <v>5.276694125274714</v>
      </c>
      <c r="G36" s="89">
        <v>0.13026838621771952</v>
      </c>
      <c r="H36" s="90">
        <v>2.9747363131236204</v>
      </c>
      <c r="I36" s="91">
        <v>3.8282574033862886</v>
      </c>
      <c r="J36" s="89">
        <v>0.09715496491296555</v>
      </c>
      <c r="K36" s="97">
        <v>0.30667445793613407</v>
      </c>
      <c r="L36" s="88">
        <v>2.87032995744077</v>
      </c>
      <c r="M36" s="89">
        <v>0.07367180224097977</v>
      </c>
      <c r="N36" s="90">
        <v>0.2684441922101749</v>
      </c>
      <c r="O36" s="91">
        <v>2.5172109150843642</v>
      </c>
      <c r="P36" s="89">
        <v>0.09846736814888836</v>
      </c>
      <c r="Q36" s="97">
        <v>0.3094688713250777</v>
      </c>
      <c r="R36" s="88">
        <v>0.8357143671367425</v>
      </c>
      <c r="S36" s="89">
        <v>0.007521429304230683</v>
      </c>
      <c r="T36" s="90">
        <v>0.007521429304230683</v>
      </c>
    </row>
    <row r="37" spans="1:20" ht="15">
      <c r="A37" s="39" t="s">
        <v>77</v>
      </c>
      <c r="B37" s="52" t="s">
        <v>78</v>
      </c>
      <c r="C37" s="88" t="s">
        <v>218</v>
      </c>
      <c r="D37" s="89" t="s">
        <v>218</v>
      </c>
      <c r="E37" s="97" t="s">
        <v>218</v>
      </c>
      <c r="F37" s="88" t="s">
        <v>218</v>
      </c>
      <c r="G37" s="89" t="s">
        <v>219</v>
      </c>
      <c r="H37" s="90" t="s">
        <v>218</v>
      </c>
      <c r="I37" s="91" t="s">
        <v>218</v>
      </c>
      <c r="J37" s="89" t="s">
        <v>218</v>
      </c>
      <c r="K37" s="97" t="s">
        <v>218</v>
      </c>
      <c r="L37" s="88" t="s">
        <v>218</v>
      </c>
      <c r="M37" s="89" t="s">
        <v>218</v>
      </c>
      <c r="N37" s="90" t="s">
        <v>218</v>
      </c>
      <c r="O37" s="91" t="s">
        <v>218</v>
      </c>
      <c r="P37" s="89" t="s">
        <v>218</v>
      </c>
      <c r="Q37" s="97" t="s">
        <v>218</v>
      </c>
      <c r="R37" s="88" t="s">
        <v>218</v>
      </c>
      <c r="S37" s="89" t="s">
        <v>218</v>
      </c>
      <c r="T37" s="90" t="s">
        <v>218</v>
      </c>
    </row>
    <row r="38" spans="1:20" ht="15">
      <c r="A38" s="39" t="s">
        <v>79</v>
      </c>
      <c r="B38" s="52" t="s">
        <v>80</v>
      </c>
      <c r="C38" s="88" t="s">
        <v>218</v>
      </c>
      <c r="D38" s="89" t="s">
        <v>218</v>
      </c>
      <c r="E38" s="97" t="s">
        <v>218</v>
      </c>
      <c r="F38" s="88" t="s">
        <v>218</v>
      </c>
      <c r="G38" s="89" t="s">
        <v>219</v>
      </c>
      <c r="H38" s="90" t="s">
        <v>218</v>
      </c>
      <c r="I38" s="91" t="s">
        <v>218</v>
      </c>
      <c r="J38" s="89" t="s">
        <v>218</v>
      </c>
      <c r="K38" s="97" t="s">
        <v>218</v>
      </c>
      <c r="L38" s="88" t="s">
        <v>218</v>
      </c>
      <c r="M38" s="89" t="s">
        <v>218</v>
      </c>
      <c r="N38" s="90" t="s">
        <v>218</v>
      </c>
      <c r="O38" s="91" t="s">
        <v>218</v>
      </c>
      <c r="P38" s="89" t="s">
        <v>218</v>
      </c>
      <c r="Q38" s="97" t="s">
        <v>218</v>
      </c>
      <c r="R38" s="88" t="s">
        <v>218</v>
      </c>
      <c r="S38" s="89" t="s">
        <v>218</v>
      </c>
      <c r="T38" s="90" t="s">
        <v>218</v>
      </c>
    </row>
    <row r="39" spans="1:20" ht="15">
      <c r="A39" s="39" t="s">
        <v>81</v>
      </c>
      <c r="B39" s="52" t="s">
        <v>82</v>
      </c>
      <c r="C39" s="88">
        <v>17.80817038857428</v>
      </c>
      <c r="D39" s="89">
        <v>0.03561634077714856</v>
      </c>
      <c r="E39" s="97">
        <v>0.03561634077714856</v>
      </c>
      <c r="F39" s="88">
        <v>25.103225837476366</v>
      </c>
      <c r="G39" s="89">
        <v>0.47146996026010296</v>
      </c>
      <c r="H39" s="90">
        <v>4.3252073642164355</v>
      </c>
      <c r="I39" s="91">
        <v>23.986291200655415</v>
      </c>
      <c r="J39" s="89">
        <v>0.8303111695084022</v>
      </c>
      <c r="K39" s="97">
        <v>3.954418516736624</v>
      </c>
      <c r="L39" s="88">
        <v>26.204728421759906</v>
      </c>
      <c r="M39" s="89">
        <v>0.7701677373819983</v>
      </c>
      <c r="N39" s="90">
        <v>2.3384130427595817</v>
      </c>
      <c r="O39" s="91">
        <v>22.997284959310996</v>
      </c>
      <c r="P39" s="89">
        <v>0.9320940393712579</v>
      </c>
      <c r="Q39" s="97">
        <v>4.9712855430665694</v>
      </c>
      <c r="R39" s="88">
        <v>18.49621140252221</v>
      </c>
      <c r="S39" s="89">
        <v>0.5585855843561708</v>
      </c>
      <c r="T39" s="90">
        <v>2.3619661961020864</v>
      </c>
    </row>
    <row r="40" spans="1:20" ht="15">
      <c r="A40" s="39" t="s">
        <v>83</v>
      </c>
      <c r="B40" s="52" t="s">
        <v>84</v>
      </c>
      <c r="C40" s="88" t="s">
        <v>218</v>
      </c>
      <c r="D40" s="89" t="s">
        <v>218</v>
      </c>
      <c r="E40" s="97" t="s">
        <v>218</v>
      </c>
      <c r="F40" s="88" t="s">
        <v>218</v>
      </c>
      <c r="G40" s="89" t="s">
        <v>219</v>
      </c>
      <c r="H40" s="90" t="s">
        <v>218</v>
      </c>
      <c r="I40" s="91" t="s">
        <v>218</v>
      </c>
      <c r="J40" s="89" t="s">
        <v>218</v>
      </c>
      <c r="K40" s="97" t="s">
        <v>218</v>
      </c>
      <c r="L40" s="88" t="s">
        <v>218</v>
      </c>
      <c r="M40" s="89" t="s">
        <v>218</v>
      </c>
      <c r="N40" s="90" t="s">
        <v>218</v>
      </c>
      <c r="O40" s="91" t="s">
        <v>218</v>
      </c>
      <c r="P40" s="89" t="s">
        <v>218</v>
      </c>
      <c r="Q40" s="97" t="s">
        <v>218</v>
      </c>
      <c r="R40" s="88" t="s">
        <v>218</v>
      </c>
      <c r="S40" s="89" t="s">
        <v>218</v>
      </c>
      <c r="T40" s="90" t="s">
        <v>218</v>
      </c>
    </row>
    <row r="41" spans="1:20" ht="15">
      <c r="A41" s="39" t="s">
        <v>85</v>
      </c>
      <c r="B41" s="53" t="s">
        <v>86</v>
      </c>
      <c r="C41" s="88">
        <v>49.30091139569615</v>
      </c>
      <c r="D41" s="89">
        <v>1.285185122065079</v>
      </c>
      <c r="E41" s="97">
        <v>4.058361388072987</v>
      </c>
      <c r="F41" s="88">
        <v>44.10042926474479</v>
      </c>
      <c r="G41" s="89">
        <v>1.1242551651543953</v>
      </c>
      <c r="H41" s="90">
        <v>3.8253215184265144</v>
      </c>
      <c r="I41" s="91">
        <v>38.87039053111094</v>
      </c>
      <c r="J41" s="89">
        <v>1.1600539927336746</v>
      </c>
      <c r="K41" s="97">
        <v>5.145951723061339</v>
      </c>
      <c r="L41" s="88">
        <v>36.915711001744086</v>
      </c>
      <c r="M41" s="89">
        <v>1.4458953603414821</v>
      </c>
      <c r="N41" s="90">
        <v>5.639430091820094</v>
      </c>
      <c r="O41" s="91">
        <v>37.86668865213822</v>
      </c>
      <c r="P41" s="89">
        <v>1.6913787597955074</v>
      </c>
      <c r="Q41" s="97">
        <v>8.126011067183853</v>
      </c>
      <c r="R41" s="88">
        <v>10.38163422899553</v>
      </c>
      <c r="S41" s="89">
        <v>0.41799737816745164</v>
      </c>
      <c r="T41" s="90">
        <v>1.1146596751132043</v>
      </c>
    </row>
    <row r="42" spans="1:20" ht="15">
      <c r="A42" s="39" t="s">
        <v>87</v>
      </c>
      <c r="B42" s="52" t="s">
        <v>88</v>
      </c>
      <c r="C42" s="88">
        <v>37.649240176212</v>
      </c>
      <c r="D42" s="89">
        <v>1.3064286341145563</v>
      </c>
      <c r="E42" s="97">
        <v>3.5653830446872763</v>
      </c>
      <c r="F42" s="88">
        <v>33.8010646962402</v>
      </c>
      <c r="G42" s="89">
        <v>0.8433430394709434</v>
      </c>
      <c r="H42" s="90">
        <v>2.5528221735336665</v>
      </c>
      <c r="I42" s="91">
        <v>29.247625200725995</v>
      </c>
      <c r="J42" s="89">
        <v>0.8350339898513465</v>
      </c>
      <c r="K42" s="97">
        <v>2.4641362404455305</v>
      </c>
      <c r="L42" s="88">
        <v>27.303478701144606</v>
      </c>
      <c r="M42" s="89">
        <v>0.9245288250583307</v>
      </c>
      <c r="N42" s="90">
        <v>3.682811749004033</v>
      </c>
      <c r="O42" s="91">
        <v>25.465222350692027</v>
      </c>
      <c r="P42" s="89">
        <v>1.0643706549846177</v>
      </c>
      <c r="Q42" s="97">
        <v>4.458683089600375</v>
      </c>
      <c r="R42" s="88">
        <v>17.32296829025184</v>
      </c>
      <c r="S42" s="89">
        <v>0.4221333851782422</v>
      </c>
      <c r="T42" s="90">
        <v>1.7213560069471303</v>
      </c>
    </row>
    <row r="43" spans="1:20" ht="15">
      <c r="A43" s="39" t="s">
        <v>89</v>
      </c>
      <c r="B43" s="52" t="s">
        <v>90</v>
      </c>
      <c r="C43" s="88">
        <v>34.20393422335337</v>
      </c>
      <c r="D43" s="89">
        <v>0.7581576715414805</v>
      </c>
      <c r="E43" s="97">
        <v>2.3265764170164926</v>
      </c>
      <c r="F43" s="88">
        <v>40.62205940358394</v>
      </c>
      <c r="G43" s="89">
        <v>0.9456877787578863</v>
      </c>
      <c r="H43" s="90">
        <v>3.7601684570078424</v>
      </c>
      <c r="I43" s="91">
        <v>32.93938816054659</v>
      </c>
      <c r="J43" s="89">
        <v>1.0066735671571605</v>
      </c>
      <c r="K43" s="97">
        <v>3.6741385767406647</v>
      </c>
      <c r="L43" s="88">
        <v>30.243336368470327</v>
      </c>
      <c r="M43" s="89">
        <v>1.1108813819881582</v>
      </c>
      <c r="N43" s="90">
        <v>5.200920574771697</v>
      </c>
      <c r="O43" s="91">
        <v>27.777129720119664</v>
      </c>
      <c r="P43" s="89">
        <v>1.178069109680533</v>
      </c>
      <c r="Q43" s="97">
        <v>5.679134223210912</v>
      </c>
      <c r="R43" s="88">
        <v>16.712177700262025</v>
      </c>
      <c r="S43" s="89">
        <v>0.6401842264213276</v>
      </c>
      <c r="T43" s="90">
        <v>2.80333303359234</v>
      </c>
    </row>
    <row r="44" spans="1:20" ht="28.5">
      <c r="A44" s="39" t="s">
        <v>91</v>
      </c>
      <c r="B44" s="53" t="s">
        <v>92</v>
      </c>
      <c r="C44" s="88">
        <v>20.87240377540721</v>
      </c>
      <c r="D44" s="89">
        <v>0.4191519452040958</v>
      </c>
      <c r="E44" s="97">
        <v>0.9622604107886712</v>
      </c>
      <c r="F44" s="88">
        <v>18.401500649738587</v>
      </c>
      <c r="G44" s="89">
        <v>0.3976070591610589</v>
      </c>
      <c r="H44" s="90">
        <v>1.4310084066250368</v>
      </c>
      <c r="I44" s="91">
        <v>14.057230812969072</v>
      </c>
      <c r="J44" s="89">
        <v>0.30101162743724813</v>
      </c>
      <c r="K44" s="97">
        <v>0.9835592507259198</v>
      </c>
      <c r="L44" s="88">
        <v>14.297475648669861</v>
      </c>
      <c r="M44" s="89">
        <v>0.40104868800671434</v>
      </c>
      <c r="N44" s="90">
        <v>1.5087658461642732</v>
      </c>
      <c r="O44" s="91">
        <v>12.34066782743364</v>
      </c>
      <c r="P44" s="89">
        <v>0.4390798342984608</v>
      </c>
      <c r="Q44" s="97">
        <v>1.7449929708316783</v>
      </c>
      <c r="R44" s="88">
        <v>6.552786819186574</v>
      </c>
      <c r="S44" s="89">
        <v>0.22003568371794918</v>
      </c>
      <c r="T44" s="90">
        <v>0.5304308488373132</v>
      </c>
    </row>
    <row r="45" spans="1:20" ht="28.5">
      <c r="A45" s="39" t="s">
        <v>93</v>
      </c>
      <c r="B45" s="53" t="s">
        <v>94</v>
      </c>
      <c r="C45" s="88">
        <v>25.125743578434243</v>
      </c>
      <c r="D45" s="89">
        <v>0.49677184446504274</v>
      </c>
      <c r="E45" s="97">
        <v>2.435043491944256</v>
      </c>
      <c r="F45" s="88">
        <v>13.714017135407786</v>
      </c>
      <c r="G45" s="89">
        <v>0.2554954240271705</v>
      </c>
      <c r="H45" s="90">
        <v>1.2440132759281959</v>
      </c>
      <c r="I45" s="91">
        <v>10.569979778951856</v>
      </c>
      <c r="J45" s="89">
        <v>0.24812030363185805</v>
      </c>
      <c r="K45" s="97">
        <v>0.9034465853280772</v>
      </c>
      <c r="L45" s="88">
        <v>10.48815305965218</v>
      </c>
      <c r="M45" s="89">
        <v>0.3108661087003894</v>
      </c>
      <c r="N45" s="90">
        <v>1.345655227440636</v>
      </c>
      <c r="O45" s="91">
        <v>9.269826009104687</v>
      </c>
      <c r="P45" s="89">
        <v>0.30325975558465545</v>
      </c>
      <c r="Q45" s="97">
        <v>1.3418952304667</v>
      </c>
      <c r="R45" s="88">
        <v>6.148184552383821</v>
      </c>
      <c r="S45" s="89">
        <v>0.2399431491310326</v>
      </c>
      <c r="T45" s="90">
        <v>1.0914667096361919</v>
      </c>
    </row>
    <row r="46" spans="1:20" ht="28.5">
      <c r="A46" s="39" t="s">
        <v>95</v>
      </c>
      <c r="B46" s="53" t="s">
        <v>96</v>
      </c>
      <c r="C46" s="88">
        <v>16.3717217229632</v>
      </c>
      <c r="D46" s="89">
        <v>0.22887666968702558</v>
      </c>
      <c r="E46" s="97">
        <v>0.409988841247306</v>
      </c>
      <c r="F46" s="88">
        <v>13.802119520090042</v>
      </c>
      <c r="G46" s="89">
        <v>0.23506224709609327</v>
      </c>
      <c r="H46" s="90">
        <v>0.61321493039948</v>
      </c>
      <c r="I46" s="91">
        <v>14.162688309328974</v>
      </c>
      <c r="J46" s="89">
        <v>0.3516084076795214</v>
      </c>
      <c r="K46" s="97">
        <v>1.1076894241931776</v>
      </c>
      <c r="L46" s="88">
        <v>14.439893531294041</v>
      </c>
      <c r="M46" s="89">
        <v>0.4506552778960257</v>
      </c>
      <c r="N46" s="90">
        <v>1.3899567993056072</v>
      </c>
      <c r="O46" s="91">
        <v>13.790281253825992</v>
      </c>
      <c r="P46" s="89">
        <v>0.4455370407845298</v>
      </c>
      <c r="Q46" s="97">
        <v>1.612361269287134</v>
      </c>
      <c r="R46" s="88">
        <v>10.119170575252168</v>
      </c>
      <c r="S46" s="89">
        <v>0.4768659133587584</v>
      </c>
      <c r="T46" s="90">
        <v>3.5742807816273516</v>
      </c>
    </row>
    <row r="47" spans="1:20" ht="15">
      <c r="A47" s="39" t="s">
        <v>97</v>
      </c>
      <c r="B47" s="52" t="s">
        <v>98</v>
      </c>
      <c r="C47" s="88">
        <v>19.041996318885904</v>
      </c>
      <c r="D47" s="89">
        <v>0.16503063476367782</v>
      </c>
      <c r="E47" s="97">
        <v>0.16503063476367782</v>
      </c>
      <c r="F47" s="88">
        <v>33.31895487306882</v>
      </c>
      <c r="G47" s="89">
        <v>0.8443274198057286</v>
      </c>
      <c r="H47" s="90">
        <v>3.9102132716747966</v>
      </c>
      <c r="I47" s="91">
        <v>31.653821932495205</v>
      </c>
      <c r="J47" s="89">
        <v>1.0307192291499943</v>
      </c>
      <c r="K47" s="97">
        <v>4.291263228842142</v>
      </c>
      <c r="L47" s="88">
        <v>28.959574012569263</v>
      </c>
      <c r="M47" s="89">
        <v>1.1388420142998967</v>
      </c>
      <c r="N47" s="90">
        <v>4.803784365680304</v>
      </c>
      <c r="O47" s="91">
        <v>23.52053183227409</v>
      </c>
      <c r="P47" s="89">
        <v>1.0635358429116073</v>
      </c>
      <c r="Q47" s="97">
        <v>4.803774261111603</v>
      </c>
      <c r="R47" s="88">
        <v>17.883528202233315</v>
      </c>
      <c r="S47" s="89">
        <v>0.8572916331945596</v>
      </c>
      <c r="T47" s="90">
        <v>4.4852261304705365</v>
      </c>
    </row>
    <row r="48" spans="1:20" ht="15">
      <c r="A48" s="39" t="s">
        <v>99</v>
      </c>
      <c r="B48" s="52" t="s">
        <v>100</v>
      </c>
      <c r="C48" s="88" t="s">
        <v>218</v>
      </c>
      <c r="D48" s="89" t="s">
        <v>218</v>
      </c>
      <c r="E48" s="97" t="s">
        <v>218</v>
      </c>
      <c r="F48" s="88" t="s">
        <v>218</v>
      </c>
      <c r="G48" s="89" t="s">
        <v>219</v>
      </c>
      <c r="H48" s="90" t="s">
        <v>218</v>
      </c>
      <c r="I48" s="91" t="s">
        <v>218</v>
      </c>
      <c r="J48" s="89" t="s">
        <v>218</v>
      </c>
      <c r="K48" s="97" t="s">
        <v>218</v>
      </c>
      <c r="L48" s="88" t="s">
        <v>218</v>
      </c>
      <c r="M48" s="89" t="s">
        <v>218</v>
      </c>
      <c r="N48" s="90" t="s">
        <v>218</v>
      </c>
      <c r="O48" s="91" t="s">
        <v>218</v>
      </c>
      <c r="P48" s="89" t="s">
        <v>218</v>
      </c>
      <c r="Q48" s="97" t="s">
        <v>218</v>
      </c>
      <c r="R48" s="88" t="s">
        <v>218</v>
      </c>
      <c r="S48" s="89" t="s">
        <v>218</v>
      </c>
      <c r="T48" s="90" t="s">
        <v>218</v>
      </c>
    </row>
    <row r="49" spans="1:20" ht="15">
      <c r="A49" s="39" t="s">
        <v>101</v>
      </c>
      <c r="B49" s="52" t="s">
        <v>102</v>
      </c>
      <c r="C49" s="88" t="s">
        <v>218</v>
      </c>
      <c r="D49" s="89" t="s">
        <v>218</v>
      </c>
      <c r="E49" s="97" t="s">
        <v>218</v>
      </c>
      <c r="F49" s="88" t="s">
        <v>218</v>
      </c>
      <c r="G49" s="89" t="s">
        <v>219</v>
      </c>
      <c r="H49" s="90" t="s">
        <v>218</v>
      </c>
      <c r="I49" s="91" t="s">
        <v>218</v>
      </c>
      <c r="J49" s="89" t="s">
        <v>218</v>
      </c>
      <c r="K49" s="97" t="s">
        <v>218</v>
      </c>
      <c r="L49" s="88" t="s">
        <v>218</v>
      </c>
      <c r="M49" s="89" t="s">
        <v>218</v>
      </c>
      <c r="N49" s="90" t="s">
        <v>218</v>
      </c>
      <c r="O49" s="91" t="s">
        <v>218</v>
      </c>
      <c r="P49" s="89" t="s">
        <v>218</v>
      </c>
      <c r="Q49" s="97" t="s">
        <v>218</v>
      </c>
      <c r="R49" s="88" t="s">
        <v>218</v>
      </c>
      <c r="S49" s="89" t="s">
        <v>218</v>
      </c>
      <c r="T49" s="90" t="s">
        <v>218</v>
      </c>
    </row>
    <row r="50" spans="1:20" ht="15">
      <c r="A50" s="39" t="s">
        <v>103</v>
      </c>
      <c r="B50" s="52" t="s">
        <v>104</v>
      </c>
      <c r="C50" s="88">
        <v>61.04853805539705</v>
      </c>
      <c r="D50" s="89">
        <v>0.7270325895688194</v>
      </c>
      <c r="E50" s="97">
        <v>1.351392637862653</v>
      </c>
      <c r="F50" s="88">
        <v>40.5484000036937</v>
      </c>
      <c r="G50" s="89">
        <v>0.7411698427758492</v>
      </c>
      <c r="H50" s="90">
        <v>1.9211916397583417</v>
      </c>
      <c r="I50" s="91">
        <v>33.41653722862807</v>
      </c>
      <c r="J50" s="89">
        <v>0.9182793331411615</v>
      </c>
      <c r="K50" s="97">
        <v>2.9872606807008997</v>
      </c>
      <c r="L50" s="88">
        <v>33.2865938497768</v>
      </c>
      <c r="M50" s="89">
        <v>0.9167072534538413</v>
      </c>
      <c r="N50" s="90">
        <v>3.279620039222777</v>
      </c>
      <c r="O50" s="91">
        <v>30.24854936136717</v>
      </c>
      <c r="P50" s="89">
        <v>0.981646800424925</v>
      </c>
      <c r="Q50" s="97">
        <v>4.3214738762474925</v>
      </c>
      <c r="R50" s="88">
        <v>13.262248238526187</v>
      </c>
      <c r="S50" s="89">
        <v>0.4399277201408258</v>
      </c>
      <c r="T50" s="90">
        <v>1.661949164976453</v>
      </c>
    </row>
    <row r="51" spans="1:20" ht="15">
      <c r="A51" s="39" t="s">
        <v>105</v>
      </c>
      <c r="B51" s="52" t="s">
        <v>106</v>
      </c>
      <c r="C51" s="88" t="s">
        <v>218</v>
      </c>
      <c r="D51" s="89" t="s">
        <v>218</v>
      </c>
      <c r="E51" s="97" t="s">
        <v>218</v>
      </c>
      <c r="F51" s="88" t="s">
        <v>218</v>
      </c>
      <c r="G51" s="89" t="s">
        <v>219</v>
      </c>
      <c r="H51" s="90" t="s">
        <v>218</v>
      </c>
      <c r="I51" s="91" t="s">
        <v>218</v>
      </c>
      <c r="J51" s="89" t="s">
        <v>218</v>
      </c>
      <c r="K51" s="97" t="s">
        <v>218</v>
      </c>
      <c r="L51" s="88" t="s">
        <v>218</v>
      </c>
      <c r="M51" s="89" t="s">
        <v>218</v>
      </c>
      <c r="N51" s="90" t="s">
        <v>218</v>
      </c>
      <c r="O51" s="91" t="s">
        <v>218</v>
      </c>
      <c r="P51" s="89" t="s">
        <v>218</v>
      </c>
      <c r="Q51" s="97" t="s">
        <v>218</v>
      </c>
      <c r="R51" s="88" t="s">
        <v>218</v>
      </c>
      <c r="S51" s="89" t="s">
        <v>218</v>
      </c>
      <c r="T51" s="90" t="s">
        <v>218</v>
      </c>
    </row>
    <row r="52" spans="1:20" ht="15">
      <c r="A52" s="39" t="s">
        <v>107</v>
      </c>
      <c r="B52" s="52" t="s">
        <v>108</v>
      </c>
      <c r="C52" s="88">
        <v>19.2967874370581</v>
      </c>
      <c r="D52" s="89">
        <v>0.37435767627892713</v>
      </c>
      <c r="E52" s="97">
        <v>0.5914465349458308</v>
      </c>
      <c r="F52" s="88">
        <v>12.994414708796773</v>
      </c>
      <c r="G52" s="89">
        <v>0.2779088504230404</v>
      </c>
      <c r="H52" s="90">
        <v>0.6456753044455906</v>
      </c>
      <c r="I52" s="91">
        <v>12.495321146319423</v>
      </c>
      <c r="J52" s="89">
        <v>0.24320790025001104</v>
      </c>
      <c r="K52" s="97">
        <v>0.9967917013424711</v>
      </c>
      <c r="L52" s="88">
        <v>19.6936577857314</v>
      </c>
      <c r="M52" s="89">
        <v>0.5171356181145296</v>
      </c>
      <c r="N52" s="90">
        <v>1.5266126808723441</v>
      </c>
      <c r="O52" s="91">
        <v>22.907582625141373</v>
      </c>
      <c r="P52" s="89">
        <v>0.67907393239614</v>
      </c>
      <c r="Q52" s="97">
        <v>2.5791414319179298</v>
      </c>
      <c r="R52" s="88">
        <v>13.159753057233882</v>
      </c>
      <c r="S52" s="89">
        <v>0.3872727328271685</v>
      </c>
      <c r="T52" s="90">
        <v>1.656248920489007</v>
      </c>
    </row>
    <row r="53" spans="1:20" ht="15">
      <c r="A53" s="39" t="s">
        <v>109</v>
      </c>
      <c r="B53" s="52" t="s">
        <v>110</v>
      </c>
      <c r="C53" s="88">
        <v>9.843475979645207</v>
      </c>
      <c r="D53" s="89">
        <v>0.12000192626870844</v>
      </c>
      <c r="E53" s="97">
        <v>0.6177057679361627</v>
      </c>
      <c r="F53" s="88">
        <v>12.556591307486162</v>
      </c>
      <c r="G53" s="89">
        <v>0.26266429830801724</v>
      </c>
      <c r="H53" s="90">
        <v>1.0507907739906592</v>
      </c>
      <c r="I53" s="91">
        <v>10.252008785154022</v>
      </c>
      <c r="J53" s="89">
        <v>0.2924310855415778</v>
      </c>
      <c r="K53" s="97">
        <v>0.8809262500291813</v>
      </c>
      <c r="L53" s="88">
        <v>10.860738051977172</v>
      </c>
      <c r="M53" s="89">
        <v>0.37179926597935187</v>
      </c>
      <c r="N53" s="90">
        <v>1.273843898629678</v>
      </c>
      <c r="O53" s="91">
        <v>11.474783975825417</v>
      </c>
      <c r="P53" s="89">
        <v>0.3495777431770381</v>
      </c>
      <c r="Q53" s="97">
        <v>1.9684526716583537</v>
      </c>
      <c r="R53" s="88">
        <v>9.410887500450988</v>
      </c>
      <c r="S53" s="89">
        <v>0.33585104767234464</v>
      </c>
      <c r="T53" s="90">
        <v>1.2181217508396247</v>
      </c>
    </row>
    <row r="54" spans="1:20" ht="15">
      <c r="A54" s="39" t="s">
        <v>111</v>
      </c>
      <c r="B54" s="52" t="s">
        <v>112</v>
      </c>
      <c r="C54" s="88">
        <v>0</v>
      </c>
      <c r="D54" s="89">
        <v>0</v>
      </c>
      <c r="E54" s="97">
        <v>0</v>
      </c>
      <c r="F54" s="88">
        <v>2.830754196789228</v>
      </c>
      <c r="G54" s="89">
        <v>0.021432853204261297</v>
      </c>
      <c r="H54" s="90">
        <v>0.021432853204261297</v>
      </c>
      <c r="I54" s="91">
        <v>1.5490967652721785</v>
      </c>
      <c r="J54" s="89">
        <v>0.03186713345702767</v>
      </c>
      <c r="K54" s="97">
        <v>0.03186713345702767</v>
      </c>
      <c r="L54" s="88">
        <v>2.110113180234431</v>
      </c>
      <c r="M54" s="89">
        <v>0.10456783093161737</v>
      </c>
      <c r="N54" s="90">
        <v>0.8079388910097611</v>
      </c>
      <c r="O54" s="91">
        <v>3.002827468349853</v>
      </c>
      <c r="P54" s="89">
        <v>0.142934587493453</v>
      </c>
      <c r="Q54" s="97">
        <v>0.5032738836954354</v>
      </c>
      <c r="R54" s="88">
        <v>0</v>
      </c>
      <c r="S54" s="89">
        <v>0</v>
      </c>
      <c r="T54" s="90">
        <v>0</v>
      </c>
    </row>
    <row r="55" spans="1:20" ht="42.75">
      <c r="A55" s="39" t="s">
        <v>113</v>
      </c>
      <c r="B55" s="52" t="s">
        <v>114</v>
      </c>
      <c r="C55" s="88">
        <v>0</v>
      </c>
      <c r="D55" s="89">
        <v>0</v>
      </c>
      <c r="E55" s="97">
        <v>0</v>
      </c>
      <c r="F55" s="88">
        <v>4.565890224858222</v>
      </c>
      <c r="G55" s="89">
        <v>0.06392246314801511</v>
      </c>
      <c r="H55" s="90">
        <v>0.14953290486410678</v>
      </c>
      <c r="I55" s="91">
        <v>3.61249569222204</v>
      </c>
      <c r="J55" s="89">
        <v>0.04532040050242196</v>
      </c>
      <c r="K55" s="97">
        <v>0.04532040050242196</v>
      </c>
      <c r="L55" s="88">
        <v>5.912292601209769</v>
      </c>
      <c r="M55" s="89">
        <v>0.1445824281568571</v>
      </c>
      <c r="N55" s="90">
        <v>0.6686265450822685</v>
      </c>
      <c r="O55" s="91">
        <v>4.364631912368491</v>
      </c>
      <c r="P55" s="89">
        <v>0.2760629684573071</v>
      </c>
      <c r="Q55" s="97">
        <v>0.9307577553125808</v>
      </c>
      <c r="R55" s="88">
        <v>11.881741031513348</v>
      </c>
      <c r="S55" s="89">
        <v>0.27922091424056367</v>
      </c>
      <c r="T55" s="90">
        <v>0.27922091424056367</v>
      </c>
    </row>
    <row r="56" spans="1:20" ht="15">
      <c r="A56" s="39" t="s">
        <v>115</v>
      </c>
      <c r="B56" s="53" t="s">
        <v>116</v>
      </c>
      <c r="C56" s="88">
        <v>0</v>
      </c>
      <c r="D56" s="89">
        <v>0</v>
      </c>
      <c r="E56" s="97">
        <v>0</v>
      </c>
      <c r="F56" s="88">
        <v>3.1336975285264015</v>
      </c>
      <c r="G56" s="89">
        <v>0.13161529619810886</v>
      </c>
      <c r="H56" s="90">
        <v>0.7191835827968092</v>
      </c>
      <c r="I56" s="91">
        <v>4.304326155114778</v>
      </c>
      <c r="J56" s="89">
        <v>0.0757561403300201</v>
      </c>
      <c r="K56" s="97">
        <v>0.0757561403300201</v>
      </c>
      <c r="L56" s="88">
        <v>2.867677584829703</v>
      </c>
      <c r="M56" s="89">
        <v>0.014338387924148514</v>
      </c>
      <c r="N56" s="90">
        <v>0.014338387924148514</v>
      </c>
      <c r="O56" s="91">
        <v>3.872110189310823</v>
      </c>
      <c r="P56" s="89">
        <v>0.029686178118049644</v>
      </c>
      <c r="Q56" s="97">
        <v>0.029686178118049644</v>
      </c>
      <c r="R56" s="88">
        <v>15.75803847088722</v>
      </c>
      <c r="S56" s="89">
        <v>2.6946245785217147</v>
      </c>
      <c r="T56" s="90">
        <v>12.149447661054047</v>
      </c>
    </row>
    <row r="57" spans="1:20" ht="15">
      <c r="A57" s="39" t="s">
        <v>117</v>
      </c>
      <c r="B57" s="52" t="s">
        <v>118</v>
      </c>
      <c r="C57" s="88" t="s">
        <v>218</v>
      </c>
      <c r="D57" s="89" t="s">
        <v>218</v>
      </c>
      <c r="E57" s="97" t="s">
        <v>218</v>
      </c>
      <c r="F57" s="88" t="s">
        <v>218</v>
      </c>
      <c r="G57" s="89" t="s">
        <v>219</v>
      </c>
      <c r="H57" s="90" t="s">
        <v>218</v>
      </c>
      <c r="I57" s="91" t="s">
        <v>218</v>
      </c>
      <c r="J57" s="89" t="s">
        <v>218</v>
      </c>
      <c r="K57" s="97" t="s">
        <v>218</v>
      </c>
      <c r="L57" s="88" t="s">
        <v>218</v>
      </c>
      <c r="M57" s="89" t="s">
        <v>218</v>
      </c>
      <c r="N57" s="90" t="s">
        <v>218</v>
      </c>
      <c r="O57" s="91" t="s">
        <v>218</v>
      </c>
      <c r="P57" s="89" t="s">
        <v>218</v>
      </c>
      <c r="Q57" s="97" t="s">
        <v>218</v>
      </c>
      <c r="R57" s="88" t="s">
        <v>218</v>
      </c>
      <c r="S57" s="89" t="s">
        <v>218</v>
      </c>
      <c r="T57" s="90" t="s">
        <v>218</v>
      </c>
    </row>
    <row r="58" spans="1:20" ht="15">
      <c r="A58" s="39" t="s">
        <v>119</v>
      </c>
      <c r="B58" s="52" t="s">
        <v>120</v>
      </c>
      <c r="C58" s="88">
        <v>0</v>
      </c>
      <c r="D58" s="89">
        <v>0</v>
      </c>
      <c r="E58" s="97">
        <v>0</v>
      </c>
      <c r="F58" s="88">
        <v>1.3028893024920347</v>
      </c>
      <c r="G58" s="89">
        <v>0.011189519891990416</v>
      </c>
      <c r="H58" s="90">
        <v>0.0744179713364568</v>
      </c>
      <c r="I58" s="91">
        <v>1.074655550502139</v>
      </c>
      <c r="J58" s="89">
        <v>0.023168309368178465</v>
      </c>
      <c r="K58" s="97">
        <v>0.10850860308452479</v>
      </c>
      <c r="L58" s="88">
        <v>1.1163098052415683</v>
      </c>
      <c r="M58" s="89">
        <v>0.020142111703271775</v>
      </c>
      <c r="N58" s="90">
        <v>0.15664738680074616</v>
      </c>
      <c r="O58" s="91">
        <v>1.254518996967903</v>
      </c>
      <c r="P58" s="89">
        <v>0.022133299446505147</v>
      </c>
      <c r="Q58" s="97">
        <v>0.04229521189777501</v>
      </c>
      <c r="R58" s="88">
        <v>1.1728901203635675</v>
      </c>
      <c r="S58" s="89">
        <v>0.044569824573815565</v>
      </c>
      <c r="T58" s="90">
        <v>0.2644867221419845</v>
      </c>
    </row>
    <row r="59" spans="1:20" ht="15">
      <c r="A59" s="39" t="s">
        <v>121</v>
      </c>
      <c r="B59" s="52" t="s">
        <v>122</v>
      </c>
      <c r="C59" s="88" t="s">
        <v>218</v>
      </c>
      <c r="D59" s="89" t="s">
        <v>218</v>
      </c>
      <c r="E59" s="97" t="s">
        <v>218</v>
      </c>
      <c r="F59" s="88" t="s">
        <v>218</v>
      </c>
      <c r="G59" s="89" t="s">
        <v>219</v>
      </c>
      <c r="H59" s="90" t="s">
        <v>218</v>
      </c>
      <c r="I59" s="91" t="s">
        <v>218</v>
      </c>
      <c r="J59" s="89" t="s">
        <v>218</v>
      </c>
      <c r="K59" s="97" t="s">
        <v>218</v>
      </c>
      <c r="L59" s="88" t="s">
        <v>218</v>
      </c>
      <c r="M59" s="89" t="s">
        <v>218</v>
      </c>
      <c r="N59" s="90" t="s">
        <v>218</v>
      </c>
      <c r="O59" s="91" t="s">
        <v>218</v>
      </c>
      <c r="P59" s="89" t="s">
        <v>218</v>
      </c>
      <c r="Q59" s="97" t="s">
        <v>218</v>
      </c>
      <c r="R59" s="88" t="s">
        <v>218</v>
      </c>
      <c r="S59" s="89" t="s">
        <v>218</v>
      </c>
      <c r="T59" s="90" t="s">
        <v>218</v>
      </c>
    </row>
    <row r="60" spans="1:20" ht="28.5">
      <c r="A60" s="39" t="s">
        <v>123</v>
      </c>
      <c r="B60" s="53" t="s">
        <v>124</v>
      </c>
      <c r="C60" s="88">
        <v>0</v>
      </c>
      <c r="D60" s="89">
        <v>0</v>
      </c>
      <c r="E60" s="97">
        <v>0</v>
      </c>
      <c r="F60" s="88">
        <v>2.314661568255813</v>
      </c>
      <c r="G60" s="89">
        <v>0.050683106753187636</v>
      </c>
      <c r="H60" s="90">
        <v>0.1644207872623095</v>
      </c>
      <c r="I60" s="91">
        <v>1.5083265104212866</v>
      </c>
      <c r="J60" s="89">
        <v>0.03602444944657352</v>
      </c>
      <c r="K60" s="97">
        <v>0.15177973978123038</v>
      </c>
      <c r="L60" s="88">
        <v>1.4263420571835799</v>
      </c>
      <c r="M60" s="89">
        <v>0.026925844957036968</v>
      </c>
      <c r="N60" s="90">
        <v>0.1295351460095292</v>
      </c>
      <c r="O60" s="91">
        <v>1.6129802113179743</v>
      </c>
      <c r="P60" s="89">
        <v>0.039444697894957734</v>
      </c>
      <c r="Q60" s="97">
        <v>0.16701676915374297</v>
      </c>
      <c r="R60" s="88">
        <v>1.6545193209314657</v>
      </c>
      <c r="S60" s="89">
        <v>0.028788636184207506</v>
      </c>
      <c r="T60" s="90">
        <v>0.2025131648820114</v>
      </c>
    </row>
    <row r="61" spans="1:20" ht="28.5">
      <c r="A61" s="39" t="s">
        <v>125</v>
      </c>
      <c r="B61" s="53" t="s">
        <v>126</v>
      </c>
      <c r="C61" s="88">
        <v>0</v>
      </c>
      <c r="D61" s="89">
        <v>0</v>
      </c>
      <c r="E61" s="97">
        <v>0</v>
      </c>
      <c r="F61" s="88">
        <v>0.4250470293816968</v>
      </c>
      <c r="G61" s="89">
        <v>0.0029753292056718776</v>
      </c>
      <c r="H61" s="90">
        <v>0.0029753292056718776</v>
      </c>
      <c r="I61" s="91">
        <v>0.5324200531970904</v>
      </c>
      <c r="J61" s="89">
        <v>0.00447232844685556</v>
      </c>
      <c r="K61" s="97">
        <v>0.10030793802233183</v>
      </c>
      <c r="L61" s="88">
        <v>0.8454140575505851</v>
      </c>
      <c r="M61" s="89">
        <v>0.012493341072691979</v>
      </c>
      <c r="N61" s="90">
        <v>0.05476404395022123</v>
      </c>
      <c r="O61" s="91">
        <v>2.4793988702779255</v>
      </c>
      <c r="P61" s="89">
        <v>0.06503653959729021</v>
      </c>
      <c r="Q61" s="97">
        <v>0.4655548186421859</v>
      </c>
      <c r="R61" s="88">
        <v>2.2084006766716344</v>
      </c>
      <c r="S61" s="89">
        <v>0.060951858676137116</v>
      </c>
      <c r="T61" s="90">
        <v>0.16032988912636068</v>
      </c>
    </row>
    <row r="62" spans="1:20" ht="15">
      <c r="A62" s="39" t="s">
        <v>127</v>
      </c>
      <c r="B62" s="53" t="s">
        <v>128</v>
      </c>
      <c r="C62" s="88">
        <v>0</v>
      </c>
      <c r="D62" s="89">
        <v>0</v>
      </c>
      <c r="E62" s="97">
        <v>0</v>
      </c>
      <c r="F62" s="88">
        <v>1.794243233741901</v>
      </c>
      <c r="G62" s="89">
        <v>0.028707891739870414</v>
      </c>
      <c r="H62" s="90">
        <v>0.16776174235486774</v>
      </c>
      <c r="I62" s="91">
        <v>0.9765690891392562</v>
      </c>
      <c r="J62" s="89">
        <v>0.00846359877254022</v>
      </c>
      <c r="K62" s="97">
        <v>0.026774269193901277</v>
      </c>
      <c r="L62" s="88">
        <v>1.8867396645728325</v>
      </c>
      <c r="M62" s="89">
        <v>0.06560708379082804</v>
      </c>
      <c r="N62" s="90">
        <v>0.33575389940011996</v>
      </c>
      <c r="O62" s="91">
        <v>1.4260643823136616</v>
      </c>
      <c r="P62" s="89">
        <v>0.08336991773526022</v>
      </c>
      <c r="Q62" s="97">
        <v>0.47005275986261846</v>
      </c>
      <c r="R62" s="88">
        <v>2.601883297249722</v>
      </c>
      <c r="S62" s="89">
        <v>0.07233235566354228</v>
      </c>
      <c r="T62" s="90">
        <v>0.42358660079225474</v>
      </c>
    </row>
    <row r="63" spans="1:20" ht="15">
      <c r="A63" s="39" t="s">
        <v>129</v>
      </c>
      <c r="B63" s="53" t="s">
        <v>130</v>
      </c>
      <c r="C63" s="88">
        <v>12.238766586894386</v>
      </c>
      <c r="D63" s="89">
        <v>0.0917907494017079</v>
      </c>
      <c r="E63" s="97">
        <v>0.0917907494017079</v>
      </c>
      <c r="F63" s="88">
        <v>5.540590698102452</v>
      </c>
      <c r="G63" s="89">
        <v>0.07828318470222174</v>
      </c>
      <c r="H63" s="90">
        <v>0.3664832653696477</v>
      </c>
      <c r="I63" s="91">
        <v>8.64789794098928</v>
      </c>
      <c r="J63" s="89">
        <v>0.289299210807157</v>
      </c>
      <c r="K63" s="97">
        <v>2.12359943813418</v>
      </c>
      <c r="L63" s="88">
        <v>10.397400959602647</v>
      </c>
      <c r="M63" s="89">
        <v>0.32569858505955296</v>
      </c>
      <c r="N63" s="90">
        <v>0.8813096988383194</v>
      </c>
      <c r="O63" s="91">
        <v>13.186939078607962</v>
      </c>
      <c r="P63" s="89">
        <v>0.4215699586692483</v>
      </c>
      <c r="Q63" s="97">
        <v>1.5857294242026074</v>
      </c>
      <c r="R63" s="88">
        <v>7.730327300221939</v>
      </c>
      <c r="S63" s="89">
        <v>0.47251625622606597</v>
      </c>
      <c r="T63" s="90">
        <v>5.907902639194616</v>
      </c>
    </row>
    <row r="64" spans="1:20" ht="15">
      <c r="A64" s="39" t="s">
        <v>131</v>
      </c>
      <c r="B64" s="53" t="s">
        <v>132</v>
      </c>
      <c r="C64" s="88">
        <v>0</v>
      </c>
      <c r="D64" s="89">
        <v>0</v>
      </c>
      <c r="E64" s="97">
        <v>0</v>
      </c>
      <c r="F64" s="88">
        <v>0.9252092742422525</v>
      </c>
      <c r="G64" s="89">
        <v>0.018401384454373688</v>
      </c>
      <c r="H64" s="90">
        <v>0.08008200273719053</v>
      </c>
      <c r="I64" s="91">
        <v>0.8566780451399315</v>
      </c>
      <c r="J64" s="89">
        <v>0.028147992911740607</v>
      </c>
      <c r="K64" s="97">
        <v>0.07404145961566551</v>
      </c>
      <c r="L64" s="88">
        <v>1.4062961767786997</v>
      </c>
      <c r="M64" s="89">
        <v>0.03436636282002947</v>
      </c>
      <c r="N64" s="90">
        <v>0.14643058940708212</v>
      </c>
      <c r="O64" s="91">
        <v>1.5872043863291119</v>
      </c>
      <c r="P64" s="89">
        <v>0.05441843610271241</v>
      </c>
      <c r="Q64" s="97">
        <v>0.26699045212893274</v>
      </c>
      <c r="R64" s="88">
        <v>1.0307151305141744</v>
      </c>
      <c r="S64" s="89">
        <v>0.032982884176453585</v>
      </c>
      <c r="T64" s="90">
        <v>0.2262419711478613</v>
      </c>
    </row>
    <row r="65" spans="1:20" ht="15">
      <c r="A65" s="39" t="s">
        <v>133</v>
      </c>
      <c r="B65" s="52" t="s">
        <v>134</v>
      </c>
      <c r="C65" s="88">
        <v>7.68118533594125</v>
      </c>
      <c r="D65" s="89">
        <v>0</v>
      </c>
      <c r="E65" s="97">
        <v>1.1521778003911876</v>
      </c>
      <c r="F65" s="88">
        <v>1.4539519006626287</v>
      </c>
      <c r="G65" s="89">
        <v>0.03688729822051484</v>
      </c>
      <c r="H65" s="90">
        <v>0.16208871188868565</v>
      </c>
      <c r="I65" s="91">
        <v>1.6460735472294579</v>
      </c>
      <c r="J65" s="89">
        <v>0.029999690398256867</v>
      </c>
      <c r="K65" s="97">
        <v>0.1349368790341348</v>
      </c>
      <c r="L65" s="88">
        <v>1.7280972187057773</v>
      </c>
      <c r="M65" s="89">
        <v>0.021601215233822215</v>
      </c>
      <c r="N65" s="90">
        <v>0.12285691164236384</v>
      </c>
      <c r="O65" s="91">
        <v>2.699277699089643</v>
      </c>
      <c r="P65" s="89">
        <v>0.11630711262253902</v>
      </c>
      <c r="Q65" s="97">
        <v>0.3961586976016858</v>
      </c>
      <c r="R65" s="88">
        <v>3.4607380993003423</v>
      </c>
      <c r="S65" s="89">
        <v>0.18539668389108976</v>
      </c>
      <c r="T65" s="90">
        <v>0.4078727045603975</v>
      </c>
    </row>
    <row r="66" spans="1:20" ht="28.5">
      <c r="A66" s="39" t="s">
        <v>135</v>
      </c>
      <c r="B66" s="53" t="s">
        <v>136</v>
      </c>
      <c r="C66" s="88">
        <v>7.204405407453794</v>
      </c>
      <c r="D66" s="89">
        <v>0.05763524325963035</v>
      </c>
      <c r="E66" s="97">
        <v>0.05763524325963035</v>
      </c>
      <c r="F66" s="88">
        <v>4.513231824092062</v>
      </c>
      <c r="G66" s="89">
        <v>0.06401161192761559</v>
      </c>
      <c r="H66" s="90">
        <v>0.17843157366516085</v>
      </c>
      <c r="I66" s="91">
        <v>4.319965819173721</v>
      </c>
      <c r="J66" s="89">
        <v>0.05899589684366536</v>
      </c>
      <c r="K66" s="97">
        <v>0.3568117222563992</v>
      </c>
      <c r="L66" s="88">
        <v>5.209866876740886</v>
      </c>
      <c r="M66" s="89">
        <v>0.13752793164987084</v>
      </c>
      <c r="N66" s="90">
        <v>0.7259918107998203</v>
      </c>
      <c r="O66" s="91">
        <v>3.6256233632820125</v>
      </c>
      <c r="P66" s="89">
        <v>0.12499336544914738</v>
      </c>
      <c r="Q66" s="97">
        <v>0.5022847966906818</v>
      </c>
      <c r="R66" s="88">
        <v>4.860118952140372</v>
      </c>
      <c r="S66" s="89">
        <v>0.11542782511333384</v>
      </c>
      <c r="T66" s="90">
        <v>0.26730654236772045</v>
      </c>
    </row>
    <row r="67" spans="1:20" ht="15">
      <c r="A67" s="39" t="s">
        <v>137</v>
      </c>
      <c r="B67" s="52" t="s">
        <v>138</v>
      </c>
      <c r="C67" s="88">
        <v>0</v>
      </c>
      <c r="D67" s="89">
        <v>0</v>
      </c>
      <c r="E67" s="97">
        <v>0</v>
      </c>
      <c r="F67" s="88">
        <v>1.7085967096599195</v>
      </c>
      <c r="G67" s="89">
        <v>0.040721554913561414</v>
      </c>
      <c r="H67" s="90">
        <v>0.19022376700880436</v>
      </c>
      <c r="I67" s="91">
        <v>1.2823372062577811</v>
      </c>
      <c r="J67" s="89">
        <v>0.03323390592884749</v>
      </c>
      <c r="K67" s="97">
        <v>0.09735076624173655</v>
      </c>
      <c r="L67" s="88">
        <v>2.0053372786962838</v>
      </c>
      <c r="M67" s="89">
        <v>0.03860274261490346</v>
      </c>
      <c r="N67" s="90">
        <v>0.07620281659045877</v>
      </c>
      <c r="O67" s="91">
        <v>1.567905751136569</v>
      </c>
      <c r="P67" s="89">
        <v>0.024825174392995676</v>
      </c>
      <c r="Q67" s="97">
        <v>0.024825174392995676</v>
      </c>
      <c r="R67" s="88">
        <v>2.4893005196228137</v>
      </c>
      <c r="S67" s="89">
        <v>0.007467901558868441</v>
      </c>
      <c r="T67" s="90">
        <v>0.007467901558868441</v>
      </c>
    </row>
    <row r="68" spans="1:20" ht="15">
      <c r="A68" s="39" t="s">
        <v>139</v>
      </c>
      <c r="B68" s="52" t="s">
        <v>140</v>
      </c>
      <c r="C68" s="88">
        <v>0</v>
      </c>
      <c r="D68" s="89">
        <v>0</v>
      </c>
      <c r="E68" s="97">
        <v>0</v>
      </c>
      <c r="F68" s="88">
        <v>3.593894541946109</v>
      </c>
      <c r="G68" s="89">
        <v>0.09031613240195005</v>
      </c>
      <c r="H68" s="90">
        <v>0.4770504363722379</v>
      </c>
      <c r="I68" s="91">
        <v>4.480501591720593</v>
      </c>
      <c r="J68" s="89">
        <v>0.05809202063748079</v>
      </c>
      <c r="K68" s="97">
        <v>0.18555456591918731</v>
      </c>
      <c r="L68" s="88">
        <v>4.148100686760642</v>
      </c>
      <c r="M68" s="89">
        <v>0.1700721281571863</v>
      </c>
      <c r="N68" s="90">
        <v>2.151336008807335</v>
      </c>
      <c r="O68" s="91">
        <v>8.057440113479228</v>
      </c>
      <c r="P68" s="89">
        <v>0.31900137903820036</v>
      </c>
      <c r="Q68" s="97">
        <v>1.610023033584304</v>
      </c>
      <c r="R68" s="88">
        <v>4.016939272233437</v>
      </c>
      <c r="S68" s="89">
        <v>0.010042348180583593</v>
      </c>
      <c r="T68" s="90">
        <v>0.010042348180583593</v>
      </c>
    </row>
    <row r="69" spans="1:20" ht="15">
      <c r="A69" s="39" t="s">
        <v>141</v>
      </c>
      <c r="B69" s="53" t="s">
        <v>142</v>
      </c>
      <c r="C69" s="88">
        <v>20.373926752473498</v>
      </c>
      <c r="D69" s="89">
        <v>0.6519656560791519</v>
      </c>
      <c r="E69" s="97">
        <v>0.6519656560791519</v>
      </c>
      <c r="F69" s="88">
        <v>3.332829951029604</v>
      </c>
      <c r="G69" s="89">
        <v>0.09748527606761592</v>
      </c>
      <c r="H69" s="90">
        <v>0.5349192071402515</v>
      </c>
      <c r="I69" s="91">
        <v>4.3871661001665325</v>
      </c>
      <c r="J69" s="89">
        <v>0.141585815050829</v>
      </c>
      <c r="K69" s="97">
        <v>0.6800107455258125</v>
      </c>
      <c r="L69" s="88">
        <v>5.336360793114221</v>
      </c>
      <c r="M69" s="89">
        <v>0.3742123006171348</v>
      </c>
      <c r="N69" s="90">
        <v>1.775007008809618</v>
      </c>
      <c r="O69" s="91">
        <v>7.204943946076471</v>
      </c>
      <c r="P69" s="89">
        <v>0.15850876681368234</v>
      </c>
      <c r="Q69" s="97">
        <v>0.42869416479155</v>
      </c>
      <c r="R69" s="88">
        <v>13.931119529841435</v>
      </c>
      <c r="S69" s="89">
        <v>0.1184145160036522</v>
      </c>
      <c r="T69" s="90">
        <v>0.1184145160036522</v>
      </c>
    </row>
    <row r="70" spans="1:20" ht="15">
      <c r="A70" s="39" t="s">
        <v>143</v>
      </c>
      <c r="B70" s="52" t="s">
        <v>144</v>
      </c>
      <c r="C70" s="88">
        <v>0</v>
      </c>
      <c r="D70" s="89">
        <v>0</v>
      </c>
      <c r="E70" s="97">
        <v>0</v>
      </c>
      <c r="F70" s="88">
        <v>8.261232622445545</v>
      </c>
      <c r="G70" s="89">
        <v>0.03442180259352311</v>
      </c>
      <c r="H70" s="90">
        <v>1.583402919302063</v>
      </c>
      <c r="I70" s="91">
        <v>13.478606005597012</v>
      </c>
      <c r="J70" s="89">
        <v>0.379326483300373</v>
      </c>
      <c r="K70" s="97">
        <v>0.379326483300373</v>
      </c>
      <c r="L70" s="88">
        <v>5.8826842747172385</v>
      </c>
      <c r="M70" s="89">
        <v>0.6618019809056893</v>
      </c>
      <c r="N70" s="90">
        <v>2.2060066030189645</v>
      </c>
      <c r="O70" s="91">
        <v>10.680837907461504</v>
      </c>
      <c r="P70" s="89">
        <v>0.17445368582187123</v>
      </c>
      <c r="Q70" s="97">
        <v>1.5095584242545592</v>
      </c>
      <c r="R70" s="88">
        <v>14.24407884325545</v>
      </c>
      <c r="S70" s="89">
        <v>0.1424407884325545</v>
      </c>
      <c r="T70" s="90">
        <v>0.1424407884325545</v>
      </c>
    </row>
    <row r="71" spans="1:20" ht="15">
      <c r="A71" s="39" t="s">
        <v>145</v>
      </c>
      <c r="B71" s="52" t="s">
        <v>212</v>
      </c>
      <c r="C71" s="88">
        <v>82.1749180784546</v>
      </c>
      <c r="D71" s="89">
        <v>0.7327263528662201</v>
      </c>
      <c r="E71" s="97">
        <v>0.7327263528662201</v>
      </c>
      <c r="F71" s="88">
        <v>22.24745503514292</v>
      </c>
      <c r="G71" s="89">
        <v>0.6363381659366906</v>
      </c>
      <c r="H71" s="90">
        <v>3.6991727289940375</v>
      </c>
      <c r="I71" s="91">
        <v>12.420993546133777</v>
      </c>
      <c r="J71" s="89">
        <v>0.38786310035568683</v>
      </c>
      <c r="K71" s="97">
        <v>1.038207573761748</v>
      </c>
      <c r="L71" s="88">
        <v>16.339603503845172</v>
      </c>
      <c r="M71" s="89">
        <v>0.4702742133450439</v>
      </c>
      <c r="N71" s="90">
        <v>2.0308340011146315</v>
      </c>
      <c r="O71" s="91">
        <v>20.78589146069388</v>
      </c>
      <c r="P71" s="89">
        <v>1.0054212684320818</v>
      </c>
      <c r="Q71" s="97">
        <v>3.8057427568866737</v>
      </c>
      <c r="R71" s="88">
        <v>4.204772063090755</v>
      </c>
      <c r="S71" s="89">
        <v>0.01681908825236302</v>
      </c>
      <c r="T71" s="90">
        <v>0.01681908825236302</v>
      </c>
    </row>
    <row r="72" spans="1:20" ht="15">
      <c r="A72" s="39" t="s">
        <v>146</v>
      </c>
      <c r="B72" s="52" t="s">
        <v>147</v>
      </c>
      <c r="C72" s="88" t="s">
        <v>218</v>
      </c>
      <c r="D72" s="89" t="s">
        <v>218</v>
      </c>
      <c r="E72" s="97" t="s">
        <v>218</v>
      </c>
      <c r="F72" s="88" t="s">
        <v>218</v>
      </c>
      <c r="G72" s="89" t="s">
        <v>219</v>
      </c>
      <c r="H72" s="90" t="s">
        <v>218</v>
      </c>
      <c r="I72" s="91" t="s">
        <v>218</v>
      </c>
      <c r="J72" s="89" t="s">
        <v>218</v>
      </c>
      <c r="K72" s="97" t="s">
        <v>218</v>
      </c>
      <c r="L72" s="88" t="s">
        <v>218</v>
      </c>
      <c r="M72" s="89" t="s">
        <v>218</v>
      </c>
      <c r="N72" s="90" t="s">
        <v>218</v>
      </c>
      <c r="O72" s="91" t="s">
        <v>218</v>
      </c>
      <c r="P72" s="89" t="s">
        <v>218</v>
      </c>
      <c r="Q72" s="97" t="s">
        <v>218</v>
      </c>
      <c r="R72" s="88" t="s">
        <v>218</v>
      </c>
      <c r="S72" s="89" t="s">
        <v>218</v>
      </c>
      <c r="T72" s="90" t="s">
        <v>218</v>
      </c>
    </row>
    <row r="73" spans="1:20" ht="28.5">
      <c r="A73" s="39" t="s">
        <v>148</v>
      </c>
      <c r="B73" s="52" t="s">
        <v>149</v>
      </c>
      <c r="C73" s="88">
        <v>0</v>
      </c>
      <c r="D73" s="89">
        <v>0</v>
      </c>
      <c r="E73" s="97">
        <v>0</v>
      </c>
      <c r="F73" s="88">
        <v>3.580890605928587</v>
      </c>
      <c r="G73" s="89">
        <v>0.05888575663082565</v>
      </c>
      <c r="H73" s="90">
        <v>0.6407804800942211</v>
      </c>
      <c r="I73" s="91">
        <v>4.039152474330278</v>
      </c>
      <c r="J73" s="89">
        <v>0.10646051878770517</v>
      </c>
      <c r="K73" s="97">
        <v>0.3661203207089373</v>
      </c>
      <c r="L73" s="88">
        <v>3.2250196300494838</v>
      </c>
      <c r="M73" s="89">
        <v>0.06482289456399462</v>
      </c>
      <c r="N73" s="90">
        <v>0.18576113069085026</v>
      </c>
      <c r="O73" s="91">
        <v>3.5066872174568178</v>
      </c>
      <c r="P73" s="89">
        <v>0.12724265046200453</v>
      </c>
      <c r="Q73" s="97">
        <v>0.5405307868051296</v>
      </c>
      <c r="R73" s="88">
        <v>1.9400387941797517</v>
      </c>
      <c r="S73" s="89">
        <v>0.015520310353438014</v>
      </c>
      <c r="T73" s="90">
        <v>0.015520310353438014</v>
      </c>
    </row>
    <row r="74" spans="1:20" ht="15">
      <c r="A74" s="39" t="s">
        <v>150</v>
      </c>
      <c r="B74" s="53" t="s">
        <v>151</v>
      </c>
      <c r="C74" s="88" t="s">
        <v>218</v>
      </c>
      <c r="D74" s="89" t="s">
        <v>218</v>
      </c>
      <c r="E74" s="97" t="s">
        <v>218</v>
      </c>
      <c r="F74" s="88" t="s">
        <v>218</v>
      </c>
      <c r="G74" s="89" t="s">
        <v>219</v>
      </c>
      <c r="H74" s="90" t="s">
        <v>218</v>
      </c>
      <c r="I74" s="91" t="s">
        <v>218</v>
      </c>
      <c r="J74" s="89" t="s">
        <v>218</v>
      </c>
      <c r="K74" s="97" t="s">
        <v>218</v>
      </c>
      <c r="L74" s="88" t="s">
        <v>218</v>
      </c>
      <c r="M74" s="89" t="s">
        <v>218</v>
      </c>
      <c r="N74" s="90" t="s">
        <v>218</v>
      </c>
      <c r="O74" s="91" t="s">
        <v>218</v>
      </c>
      <c r="P74" s="89" t="s">
        <v>218</v>
      </c>
      <c r="Q74" s="97" t="s">
        <v>218</v>
      </c>
      <c r="R74" s="88" t="s">
        <v>218</v>
      </c>
      <c r="S74" s="89" t="s">
        <v>218</v>
      </c>
      <c r="T74" s="90" t="s">
        <v>218</v>
      </c>
    </row>
    <row r="75" spans="1:20" ht="15">
      <c r="A75" s="39" t="s">
        <v>152</v>
      </c>
      <c r="B75" s="52" t="s">
        <v>153</v>
      </c>
      <c r="C75" s="88">
        <v>18.43261382482223</v>
      </c>
      <c r="D75" s="89">
        <v>0.3002575778306568</v>
      </c>
      <c r="E75" s="97">
        <v>1.0642409139910518</v>
      </c>
      <c r="F75" s="88">
        <v>27.30312136518774</v>
      </c>
      <c r="G75" s="89">
        <v>0.5479526433982678</v>
      </c>
      <c r="H75" s="90">
        <v>1.8107220065382008</v>
      </c>
      <c r="I75" s="91">
        <v>19.181058486143755</v>
      </c>
      <c r="J75" s="89">
        <v>0.5252465589385988</v>
      </c>
      <c r="K75" s="97">
        <v>1.9921258677559859</v>
      </c>
      <c r="L75" s="88">
        <v>15.778187146269568</v>
      </c>
      <c r="M75" s="89">
        <v>0.49262574196139547</v>
      </c>
      <c r="N75" s="90">
        <v>1.797098551033374</v>
      </c>
      <c r="O75" s="91">
        <v>17.308249056370286</v>
      </c>
      <c r="P75" s="89">
        <v>0.6906739260796649</v>
      </c>
      <c r="Q75" s="97">
        <v>2.7099696493228653</v>
      </c>
      <c r="R75" s="88">
        <v>13.018576771856923</v>
      </c>
      <c r="S75" s="89">
        <v>0.6204998760176625</v>
      </c>
      <c r="T75" s="90">
        <v>2.826207536912096</v>
      </c>
    </row>
    <row r="76" spans="1:20" ht="28.5">
      <c r="A76" s="39" t="s">
        <v>154</v>
      </c>
      <c r="B76" s="53" t="s">
        <v>155</v>
      </c>
      <c r="C76" s="88">
        <v>0</v>
      </c>
      <c r="D76" s="89">
        <v>0</v>
      </c>
      <c r="E76" s="97">
        <v>0</v>
      </c>
      <c r="F76" s="88">
        <v>4.145677535253631</v>
      </c>
      <c r="G76" s="89">
        <v>0.09413721427612512</v>
      </c>
      <c r="H76" s="90">
        <v>0.32164390828394634</v>
      </c>
      <c r="I76" s="91">
        <v>3.9222925653030862</v>
      </c>
      <c r="J76" s="89">
        <v>0.10713669507077875</v>
      </c>
      <c r="K76" s="97">
        <v>0.3904133803426683</v>
      </c>
      <c r="L76" s="88">
        <v>5.712713755565445</v>
      </c>
      <c r="M76" s="89">
        <v>0.13740061532782405</v>
      </c>
      <c r="N76" s="90">
        <v>0.5954026664205709</v>
      </c>
      <c r="O76" s="91">
        <v>5.77317559530761</v>
      </c>
      <c r="P76" s="89">
        <v>0.22454614552275387</v>
      </c>
      <c r="Q76" s="97">
        <v>0.896817251028969</v>
      </c>
      <c r="R76" s="88">
        <v>7.943933903504188</v>
      </c>
      <c r="S76" s="89">
        <v>0.2700937527191424</v>
      </c>
      <c r="T76" s="90">
        <v>0.9320882446778247</v>
      </c>
    </row>
    <row r="77" spans="1:20" ht="15">
      <c r="A77" s="39" t="s">
        <v>156</v>
      </c>
      <c r="B77" s="52" t="s">
        <v>157</v>
      </c>
      <c r="C77" s="88">
        <v>16.414127113954915</v>
      </c>
      <c r="D77" s="89">
        <v>0.16414127113954913</v>
      </c>
      <c r="E77" s="97">
        <v>0.16414127113954913</v>
      </c>
      <c r="F77" s="88">
        <v>1.8670020862870826</v>
      </c>
      <c r="G77" s="89">
        <v>0.007654708553777039</v>
      </c>
      <c r="H77" s="90">
        <v>0.007654708553777039</v>
      </c>
      <c r="I77" s="91">
        <v>1.3874671603742599</v>
      </c>
      <c r="J77" s="89">
        <v>0.012388099646198749</v>
      </c>
      <c r="K77" s="97">
        <v>0.06441811816023349</v>
      </c>
      <c r="L77" s="88">
        <v>2.945027500485567</v>
      </c>
      <c r="M77" s="89">
        <v>0.06762236222268783</v>
      </c>
      <c r="N77" s="90">
        <v>0.3267281471211776</v>
      </c>
      <c r="O77" s="91">
        <v>3.402692481409046</v>
      </c>
      <c r="P77" s="89">
        <v>0.05049156585316649</v>
      </c>
      <c r="Q77" s="97">
        <v>0.24806725832207885</v>
      </c>
      <c r="R77" s="88">
        <v>0.5448869802781482</v>
      </c>
      <c r="S77" s="89">
        <v>0.0010897739605562962</v>
      </c>
      <c r="T77" s="90">
        <v>0.0010897739605562962</v>
      </c>
    </row>
    <row r="78" spans="1:20" ht="15">
      <c r="A78" s="39" t="s">
        <v>158</v>
      </c>
      <c r="B78" s="52" t="s">
        <v>159</v>
      </c>
      <c r="C78" s="88">
        <v>47.82085847335639</v>
      </c>
      <c r="D78" s="89">
        <v>0.20562969143543247</v>
      </c>
      <c r="E78" s="97">
        <v>7.737414900989064</v>
      </c>
      <c r="F78" s="88">
        <v>3.7566583195805836</v>
      </c>
      <c r="G78" s="89">
        <v>0.07094095348425364</v>
      </c>
      <c r="H78" s="90">
        <v>0.21998228898935288</v>
      </c>
      <c r="I78" s="91">
        <v>3.7274332222187287</v>
      </c>
      <c r="J78" s="89">
        <v>0.05963893155549966</v>
      </c>
      <c r="K78" s="97">
        <v>0.14047483276024317</v>
      </c>
      <c r="L78" s="88">
        <v>9.031025843665017</v>
      </c>
      <c r="M78" s="89">
        <v>0.2804219808144392</v>
      </c>
      <c r="N78" s="90">
        <v>0.7765531776399855</v>
      </c>
      <c r="O78" s="91">
        <v>11.187376868861254</v>
      </c>
      <c r="P78" s="89">
        <v>0.3638204158022971</v>
      </c>
      <c r="Q78" s="97">
        <v>1.319649135397015</v>
      </c>
      <c r="R78" s="88">
        <v>8.440828840236696</v>
      </c>
      <c r="S78" s="89">
        <v>0.32919232476923116</v>
      </c>
      <c r="T78" s="90">
        <v>1.3532634708273596</v>
      </c>
    </row>
    <row r="79" spans="1:20" ht="15">
      <c r="A79" s="39" t="s">
        <v>160</v>
      </c>
      <c r="B79" s="52" t="s">
        <v>161</v>
      </c>
      <c r="C79" s="88">
        <v>18.915382389965625</v>
      </c>
      <c r="D79" s="89">
        <v>0.2383338181135669</v>
      </c>
      <c r="E79" s="97">
        <v>0.33291073006339506</v>
      </c>
      <c r="F79" s="88">
        <v>13.151429819017268</v>
      </c>
      <c r="G79" s="89">
        <v>0.2226767859467868</v>
      </c>
      <c r="H79" s="90">
        <v>0.7426436577954675</v>
      </c>
      <c r="I79" s="91">
        <v>11.510367217304585</v>
      </c>
      <c r="J79" s="89">
        <v>0.25887288900507766</v>
      </c>
      <c r="K79" s="97">
        <v>0.7431361125139367</v>
      </c>
      <c r="L79" s="88">
        <v>11.213120090769426</v>
      </c>
      <c r="M79" s="89">
        <v>0.29576659430036834</v>
      </c>
      <c r="N79" s="90">
        <v>0.9530165585650424</v>
      </c>
      <c r="O79" s="91">
        <v>10.872415115657171</v>
      </c>
      <c r="P79" s="89">
        <v>0.3299950316948165</v>
      </c>
      <c r="Q79" s="97">
        <v>1.248823773097256</v>
      </c>
      <c r="R79" s="88">
        <v>9.439084050796719</v>
      </c>
      <c r="S79" s="89">
        <v>0.4156538251041104</v>
      </c>
      <c r="T79" s="90">
        <v>1.3616505231153746</v>
      </c>
    </row>
    <row r="80" spans="1:20" ht="15">
      <c r="A80" s="39" t="s">
        <v>162</v>
      </c>
      <c r="B80" s="53" t="s">
        <v>163</v>
      </c>
      <c r="C80" s="88">
        <v>14.372790888732261</v>
      </c>
      <c r="D80" s="89">
        <v>0.08463976856697887</v>
      </c>
      <c r="E80" s="97">
        <v>0.08463976856697887</v>
      </c>
      <c r="F80" s="88">
        <v>19.6993243206445</v>
      </c>
      <c r="G80" s="89">
        <v>0.3537106413959998</v>
      </c>
      <c r="H80" s="90">
        <v>0.9382993688502402</v>
      </c>
      <c r="I80" s="91">
        <v>16.862400028759154</v>
      </c>
      <c r="J80" s="89">
        <v>0.3731159268933398</v>
      </c>
      <c r="K80" s="97">
        <v>1.0831736934674858</v>
      </c>
      <c r="L80" s="88">
        <v>15.190772027402083</v>
      </c>
      <c r="M80" s="89">
        <v>0.42236737175865696</v>
      </c>
      <c r="N80" s="90">
        <v>1.3948348771536325</v>
      </c>
      <c r="O80" s="91">
        <v>15.632900603766387</v>
      </c>
      <c r="P80" s="89">
        <v>0.5171177348580377</v>
      </c>
      <c r="Q80" s="97">
        <v>1.877467557536921</v>
      </c>
      <c r="R80" s="88">
        <v>11.377878333830456</v>
      </c>
      <c r="S80" s="89">
        <v>0.4049186112922015</v>
      </c>
      <c r="T80" s="90">
        <v>1.7915975332277885</v>
      </c>
    </row>
    <row r="81" spans="1:20" ht="15">
      <c r="A81" s="39" t="s">
        <v>164</v>
      </c>
      <c r="B81" s="52" t="s">
        <v>165</v>
      </c>
      <c r="C81" s="88">
        <v>41.357958964979986</v>
      </c>
      <c r="D81" s="89">
        <v>0.2481477537898799</v>
      </c>
      <c r="E81" s="97">
        <v>0.9485648007774442</v>
      </c>
      <c r="F81" s="88">
        <v>25.67519678726294</v>
      </c>
      <c r="G81" s="89">
        <v>0.40662346539828054</v>
      </c>
      <c r="H81" s="90">
        <v>0.9687594293299401</v>
      </c>
      <c r="I81" s="91">
        <v>22.301216517278377</v>
      </c>
      <c r="J81" s="89">
        <v>0.43480708498578113</v>
      </c>
      <c r="K81" s="97">
        <v>1.100345132693902</v>
      </c>
      <c r="L81" s="88">
        <v>23.074729383573196</v>
      </c>
      <c r="M81" s="89">
        <v>0.5337064129600015</v>
      </c>
      <c r="N81" s="90">
        <v>1.439532566447379</v>
      </c>
      <c r="O81" s="91">
        <v>20.97273896199279</v>
      </c>
      <c r="P81" s="89">
        <v>0.6289232461565492</v>
      </c>
      <c r="Q81" s="97">
        <v>1.9024992926911422</v>
      </c>
      <c r="R81" s="88">
        <v>14.503840859869529</v>
      </c>
      <c r="S81" s="89">
        <v>0.4480650837066837</v>
      </c>
      <c r="T81" s="90">
        <v>2.070034787009057</v>
      </c>
    </row>
    <row r="82" spans="1:20" ht="15">
      <c r="A82" s="39" t="s">
        <v>166</v>
      </c>
      <c r="B82" s="52" t="s">
        <v>167</v>
      </c>
      <c r="C82" s="88">
        <v>117.49026691047202</v>
      </c>
      <c r="D82" s="89">
        <v>1.8847396983554885</v>
      </c>
      <c r="E82" s="97">
        <v>4.087682202926839</v>
      </c>
      <c r="F82" s="88">
        <v>16.420412306283737</v>
      </c>
      <c r="G82" s="89">
        <v>0.24448169433800232</v>
      </c>
      <c r="H82" s="90">
        <v>0.7136363316603949</v>
      </c>
      <c r="I82" s="91">
        <v>11.202897943601563</v>
      </c>
      <c r="J82" s="89">
        <v>0.19853004388579162</v>
      </c>
      <c r="K82" s="97">
        <v>1.1213917187480515</v>
      </c>
      <c r="L82" s="88">
        <v>6.138205298491141</v>
      </c>
      <c r="M82" s="89">
        <v>0.11943924476647345</v>
      </c>
      <c r="N82" s="90">
        <v>2.3829024485850816</v>
      </c>
      <c r="O82" s="91">
        <v>8.161056352444358</v>
      </c>
      <c r="P82" s="89">
        <v>0.17478262354818336</v>
      </c>
      <c r="Q82" s="97">
        <v>1.0929014631981737</v>
      </c>
      <c r="R82" s="88">
        <v>5.925775630698078</v>
      </c>
      <c r="S82" s="89">
        <v>0.27140052388597197</v>
      </c>
      <c r="T82" s="90">
        <v>2.7602262887791644</v>
      </c>
    </row>
    <row r="83" spans="1:20" ht="15">
      <c r="A83" s="39" t="s">
        <v>168</v>
      </c>
      <c r="B83" s="52" t="s">
        <v>169</v>
      </c>
      <c r="C83" s="88">
        <v>23.342180019560747</v>
      </c>
      <c r="D83" s="89">
        <v>0.8286473906944065</v>
      </c>
      <c r="E83" s="97">
        <v>2.5793108921614625</v>
      </c>
      <c r="F83" s="88">
        <v>22.928230328564293</v>
      </c>
      <c r="G83" s="89">
        <v>0.31968504000969644</v>
      </c>
      <c r="H83" s="90">
        <v>1.1057957941319008</v>
      </c>
      <c r="I83" s="91">
        <v>13.425631674172195</v>
      </c>
      <c r="J83" s="89">
        <v>0.23542804114351956</v>
      </c>
      <c r="K83" s="97">
        <v>0.54110090515369</v>
      </c>
      <c r="L83" s="88">
        <v>16.228383087233542</v>
      </c>
      <c r="M83" s="89">
        <v>0.47957670019859117</v>
      </c>
      <c r="N83" s="90">
        <v>2.6620144257231018</v>
      </c>
      <c r="O83" s="91">
        <v>16.547354821117626</v>
      </c>
      <c r="P83" s="89">
        <v>0.7493587826134697</v>
      </c>
      <c r="Q83" s="97">
        <v>3.142815462096555</v>
      </c>
      <c r="R83" s="88">
        <v>11.843835803408716</v>
      </c>
      <c r="S83" s="89">
        <v>0.175288769890449</v>
      </c>
      <c r="T83" s="90">
        <v>0.885918918094972</v>
      </c>
    </row>
    <row r="84" spans="1:20" ht="15">
      <c r="A84" s="39" t="s">
        <v>170</v>
      </c>
      <c r="B84" s="53" t="s">
        <v>171</v>
      </c>
      <c r="C84" s="88">
        <v>0</v>
      </c>
      <c r="D84" s="89">
        <v>0</v>
      </c>
      <c r="E84" s="97">
        <v>0</v>
      </c>
      <c r="F84" s="88">
        <v>0</v>
      </c>
      <c r="G84" s="89">
        <v>0</v>
      </c>
      <c r="H84" s="90">
        <v>0</v>
      </c>
      <c r="I84" s="91">
        <v>2.763401412214184</v>
      </c>
      <c r="J84" s="89">
        <v>0.1731731551654222</v>
      </c>
      <c r="K84" s="97">
        <v>0.5876833669975499</v>
      </c>
      <c r="L84" s="88">
        <v>1.3863113894380763</v>
      </c>
      <c r="M84" s="89">
        <v>0.013863113894380764</v>
      </c>
      <c r="N84" s="90">
        <v>0.013863113894380764</v>
      </c>
      <c r="O84" s="91">
        <v>10.48268442930987</v>
      </c>
      <c r="P84" s="89">
        <v>0.4549485042320484</v>
      </c>
      <c r="Q84" s="97">
        <v>2.656312234387121</v>
      </c>
      <c r="R84" s="88">
        <v>0</v>
      </c>
      <c r="S84" s="89">
        <v>0</v>
      </c>
      <c r="T84" s="90">
        <v>0</v>
      </c>
    </row>
    <row r="85" spans="1:20" ht="15">
      <c r="A85" s="39" t="s">
        <v>172</v>
      </c>
      <c r="B85" s="53" t="s">
        <v>173</v>
      </c>
      <c r="C85" s="88">
        <v>31.403195723781977</v>
      </c>
      <c r="D85" s="89">
        <v>1.0156690731234628</v>
      </c>
      <c r="E85" s="97">
        <v>5.322393058099276</v>
      </c>
      <c r="F85" s="88">
        <v>26.558843751255534</v>
      </c>
      <c r="G85" s="89">
        <v>0.624753361887011</v>
      </c>
      <c r="H85" s="90">
        <v>3.9290954874813036</v>
      </c>
      <c r="I85" s="91">
        <v>16.546574709629272</v>
      </c>
      <c r="J85" s="89">
        <v>0.5331890368197009</v>
      </c>
      <c r="K85" s="97">
        <v>3.613771916583033</v>
      </c>
      <c r="L85" s="88">
        <v>10.347030652919125</v>
      </c>
      <c r="M85" s="89">
        <v>0.3857585274190874</v>
      </c>
      <c r="N85" s="90">
        <v>1.30107277748501</v>
      </c>
      <c r="O85" s="91">
        <v>11.17468021289924</v>
      </c>
      <c r="P85" s="89">
        <v>0.5082883113981598</v>
      </c>
      <c r="Q85" s="97">
        <v>1.8492499369460687</v>
      </c>
      <c r="R85" s="88">
        <v>11.094475971657904</v>
      </c>
      <c r="S85" s="89">
        <v>0.46596799080963197</v>
      </c>
      <c r="T85" s="90">
        <v>1.3905076551144573</v>
      </c>
    </row>
    <row r="86" spans="1:20" ht="15">
      <c r="A86" s="39" t="s">
        <v>174</v>
      </c>
      <c r="B86" s="53" t="s">
        <v>175</v>
      </c>
      <c r="C86" s="88">
        <v>13.644581705904274</v>
      </c>
      <c r="D86" s="89">
        <v>0.06822290852952137</v>
      </c>
      <c r="E86" s="97">
        <v>0.06822290852952137</v>
      </c>
      <c r="F86" s="88">
        <v>6.578978699550514</v>
      </c>
      <c r="G86" s="89">
        <v>0.15598546271514926</v>
      </c>
      <c r="H86" s="90">
        <v>0.43453093184934444</v>
      </c>
      <c r="I86" s="91">
        <v>3.2361381231467257</v>
      </c>
      <c r="J86" s="89">
        <v>0.06611764958498052</v>
      </c>
      <c r="K86" s="97">
        <v>0.6436009181120256</v>
      </c>
      <c r="L86" s="88">
        <v>4.1030126329923045</v>
      </c>
      <c r="M86" s="89">
        <v>0.14965564722371932</v>
      </c>
      <c r="N86" s="90">
        <v>0.6294994975228194</v>
      </c>
      <c r="O86" s="91">
        <v>5.108515496292504</v>
      </c>
      <c r="P86" s="89">
        <v>0.12598606526772077</v>
      </c>
      <c r="Q86" s="97">
        <v>0.6197492708072603</v>
      </c>
      <c r="R86" s="88">
        <v>6.819847023329435</v>
      </c>
      <c r="S86" s="89">
        <v>0.22164502825820664</v>
      </c>
      <c r="T86" s="90">
        <v>0.949532547094329</v>
      </c>
    </row>
    <row r="87" spans="1:20" ht="15">
      <c r="A87" s="39" t="s">
        <v>176</v>
      </c>
      <c r="B87" s="53" t="s">
        <v>177</v>
      </c>
      <c r="C87" s="88">
        <v>0</v>
      </c>
      <c r="D87" s="89">
        <v>0</v>
      </c>
      <c r="E87" s="97">
        <v>0</v>
      </c>
      <c r="F87" s="88">
        <v>13.570918498763282</v>
      </c>
      <c r="G87" s="89">
        <v>0.3244683241067948</v>
      </c>
      <c r="H87" s="90">
        <v>0.6020552933996801</v>
      </c>
      <c r="I87" s="91">
        <v>13.044187305622392</v>
      </c>
      <c r="J87" s="89">
        <v>0.20777526922527095</v>
      </c>
      <c r="K87" s="97">
        <v>0.8017516554634335</v>
      </c>
      <c r="L87" s="88">
        <v>19.727094953111397</v>
      </c>
      <c r="M87" s="89">
        <v>0.7797393847256135</v>
      </c>
      <c r="N87" s="90">
        <v>2.6486220644940617</v>
      </c>
      <c r="O87" s="91">
        <v>2.9442068387742024</v>
      </c>
      <c r="P87" s="89">
        <v>0.1104077564540326</v>
      </c>
      <c r="Q87" s="97">
        <v>0.1104077564540326</v>
      </c>
      <c r="R87" s="88">
        <v>10.004639151174398</v>
      </c>
      <c r="S87" s="89">
        <v>0.1100510306629184</v>
      </c>
      <c r="T87" s="90">
        <v>0.1100510306629184</v>
      </c>
    </row>
    <row r="88" spans="1:20" ht="15">
      <c r="A88" s="39" t="s">
        <v>178</v>
      </c>
      <c r="B88" s="52" t="s">
        <v>179</v>
      </c>
      <c r="C88" s="88">
        <v>1.8144768543880876</v>
      </c>
      <c r="D88" s="89">
        <v>0.035382298660567704</v>
      </c>
      <c r="E88" s="97">
        <v>0.035382298660567704</v>
      </c>
      <c r="F88" s="88">
        <v>6.538210307553379</v>
      </c>
      <c r="G88" s="89">
        <v>0.10645311430326346</v>
      </c>
      <c r="H88" s="90">
        <v>0.2514908781680039</v>
      </c>
      <c r="I88" s="91">
        <v>8.919598320245953</v>
      </c>
      <c r="J88" s="89">
        <v>0.16494177846169106</v>
      </c>
      <c r="K88" s="97">
        <v>0.5153545696142107</v>
      </c>
      <c r="L88" s="88">
        <v>10.338272457844768</v>
      </c>
      <c r="M88" s="89">
        <v>0.4833539999906192</v>
      </c>
      <c r="N88" s="90">
        <v>1.5688726080643198</v>
      </c>
      <c r="O88" s="91">
        <v>12.9006849437255</v>
      </c>
      <c r="P88" s="89">
        <v>0.32009824516618895</v>
      </c>
      <c r="Q88" s="97">
        <v>1.0911157437560333</v>
      </c>
      <c r="R88" s="88">
        <v>8.941358929010466</v>
      </c>
      <c r="S88" s="89">
        <v>0.6357306198526441</v>
      </c>
      <c r="T88" s="90">
        <v>2.1781150351069494</v>
      </c>
    </row>
    <row r="89" spans="1:20" ht="28.5">
      <c r="A89" s="39" t="s">
        <v>180</v>
      </c>
      <c r="B89" s="52" t="s">
        <v>181</v>
      </c>
      <c r="C89" s="88">
        <v>0</v>
      </c>
      <c r="D89" s="89">
        <v>0</v>
      </c>
      <c r="E89" s="97">
        <v>0</v>
      </c>
      <c r="F89" s="88">
        <v>2.349393647342951</v>
      </c>
      <c r="G89" s="89">
        <v>0.004698787294685902</v>
      </c>
      <c r="H89" s="90">
        <v>0.004698787294685902</v>
      </c>
      <c r="I89" s="91">
        <v>5.419780127107936</v>
      </c>
      <c r="J89" s="89">
        <v>0.338736257944246</v>
      </c>
      <c r="K89" s="97">
        <v>0.6944093287857043</v>
      </c>
      <c r="L89" s="88">
        <v>3.90370045663458</v>
      </c>
      <c r="M89" s="89">
        <v>0.053871066301557205</v>
      </c>
      <c r="N89" s="90">
        <v>0.5223151210977068</v>
      </c>
      <c r="O89" s="91">
        <v>7.2495647288841125</v>
      </c>
      <c r="P89" s="89">
        <v>0.35812849760687515</v>
      </c>
      <c r="Q89" s="97">
        <v>0.8202882490732373</v>
      </c>
      <c r="R89" s="88">
        <v>2.880996728066421</v>
      </c>
      <c r="S89" s="89">
        <v>0.2981831613548746</v>
      </c>
      <c r="T89" s="90">
        <v>3.1071549712196354</v>
      </c>
    </row>
    <row r="90" spans="1:20" ht="28.5">
      <c r="A90" s="39" t="s">
        <v>182</v>
      </c>
      <c r="B90" s="52" t="s">
        <v>183</v>
      </c>
      <c r="C90" s="88" t="s">
        <v>218</v>
      </c>
      <c r="D90" s="89" t="s">
        <v>218</v>
      </c>
      <c r="E90" s="97" t="s">
        <v>218</v>
      </c>
      <c r="F90" s="88" t="s">
        <v>218</v>
      </c>
      <c r="G90" s="89" t="s">
        <v>219</v>
      </c>
      <c r="H90" s="90" t="s">
        <v>218</v>
      </c>
      <c r="I90" s="91" t="s">
        <v>218</v>
      </c>
      <c r="J90" s="89" t="s">
        <v>218</v>
      </c>
      <c r="K90" s="97" t="s">
        <v>218</v>
      </c>
      <c r="L90" s="88" t="s">
        <v>218</v>
      </c>
      <c r="M90" s="89" t="s">
        <v>218</v>
      </c>
      <c r="N90" s="90" t="s">
        <v>218</v>
      </c>
      <c r="O90" s="91" t="s">
        <v>218</v>
      </c>
      <c r="P90" s="89" t="s">
        <v>218</v>
      </c>
      <c r="Q90" s="97" t="s">
        <v>218</v>
      </c>
      <c r="R90" s="88" t="s">
        <v>218</v>
      </c>
      <c r="S90" s="89" t="s">
        <v>218</v>
      </c>
      <c r="T90" s="90" t="s">
        <v>218</v>
      </c>
    </row>
    <row r="91" spans="1:20" ht="15.75" thickBot="1">
      <c r="A91" s="40" t="s">
        <v>184</v>
      </c>
      <c r="B91" s="69" t="s">
        <v>185</v>
      </c>
      <c r="C91" s="88">
        <v>671.4518804009911</v>
      </c>
      <c r="D91" s="89">
        <v>6.04306692360892</v>
      </c>
      <c r="E91" s="97">
        <v>6.04306692360892</v>
      </c>
      <c r="F91" s="88">
        <v>7.535069626869004</v>
      </c>
      <c r="G91" s="89">
        <v>0.22793585621278736</v>
      </c>
      <c r="H91" s="90">
        <v>1.3581963002431379</v>
      </c>
      <c r="I91" s="91">
        <v>1.728622768297228</v>
      </c>
      <c r="J91" s="89">
        <v>0.10803892301857675</v>
      </c>
      <c r="K91" s="97">
        <v>0.10803892301857675</v>
      </c>
      <c r="L91" s="88">
        <v>2.810188876517891</v>
      </c>
      <c r="M91" s="89">
        <v>0.047070663681674674</v>
      </c>
      <c r="N91" s="90">
        <v>0.12610722583374034</v>
      </c>
      <c r="O91" s="91">
        <v>1.3373648553528574</v>
      </c>
      <c r="P91" s="89">
        <v>0.01604837826423429</v>
      </c>
      <c r="Q91" s="97">
        <v>0.01604837826423429</v>
      </c>
      <c r="R91" s="88">
        <v>3.746455689010759</v>
      </c>
      <c r="S91" s="89">
        <v>0.3783920245900867</v>
      </c>
      <c r="T91" s="90">
        <v>1.5023287312933145</v>
      </c>
    </row>
    <row r="92" spans="1:20" ht="15.75" thickBot="1">
      <c r="A92" s="268" t="s">
        <v>187</v>
      </c>
      <c r="B92" s="269"/>
      <c r="C92" s="22">
        <v>25.76616971369746</v>
      </c>
      <c r="D92" s="23">
        <v>0.40691297561074286</v>
      </c>
      <c r="E92" s="26">
        <v>1.2831848680291609</v>
      </c>
      <c r="F92" s="22">
        <v>19.797074692574064</v>
      </c>
      <c r="G92" s="23">
        <v>0.3758042378231364</v>
      </c>
      <c r="H92" s="24">
        <v>1.314617566289025</v>
      </c>
      <c r="I92" s="25">
        <v>15.803002603056425</v>
      </c>
      <c r="J92" s="23">
        <v>0.39600630716887447</v>
      </c>
      <c r="K92" s="26">
        <v>1.399869908565081</v>
      </c>
      <c r="L92" s="22">
        <v>15.387550855572096</v>
      </c>
      <c r="M92" s="23">
        <v>0.4645087553365484</v>
      </c>
      <c r="N92" s="24">
        <v>1.7528073860820217</v>
      </c>
      <c r="O92" s="25">
        <v>14.05328886543473</v>
      </c>
      <c r="P92" s="23">
        <v>0.4805248715088261</v>
      </c>
      <c r="Q92" s="26">
        <v>1.985402509091981</v>
      </c>
      <c r="R92" s="22">
        <v>9.416563699115448</v>
      </c>
      <c r="S92" s="23">
        <v>0.36595061948009316</v>
      </c>
      <c r="T92" s="24">
        <v>1.9246670928039162</v>
      </c>
    </row>
    <row r="93" spans="1:20" ht="15">
      <c r="A93" s="1"/>
      <c r="B93" s="2"/>
      <c r="C93" s="5"/>
      <c r="D93" s="5"/>
      <c r="E93" s="6"/>
      <c r="F93" s="5"/>
      <c r="G93" s="5"/>
      <c r="H93" s="6"/>
      <c r="I93" s="5"/>
      <c r="J93" s="5"/>
      <c r="K93" s="6"/>
      <c r="L93" s="5"/>
      <c r="M93" s="5"/>
      <c r="N93" s="6"/>
      <c r="O93" s="5"/>
      <c r="P93" s="5"/>
      <c r="Q93" s="6"/>
      <c r="R93" s="5"/>
      <c r="S93" s="5"/>
      <c r="T93" s="6"/>
    </row>
    <row r="94" spans="1:20" ht="36" customHeight="1">
      <c r="A94" s="236" t="s">
        <v>188</v>
      </c>
      <c r="B94" s="237"/>
      <c r="C94" s="237"/>
      <c r="D94" s="237"/>
      <c r="E94" s="237"/>
      <c r="F94" s="237"/>
      <c r="G94" s="237"/>
      <c r="H94" s="237"/>
      <c r="I94" s="21"/>
      <c r="J94" s="21"/>
      <c r="K94" s="21"/>
      <c r="L94" s="21"/>
      <c r="M94" s="21"/>
      <c r="N94" s="21"/>
      <c r="O94" s="9"/>
      <c r="P94" s="9"/>
      <c r="Q94" s="9"/>
      <c r="R94" s="21"/>
      <c r="S94" s="21"/>
      <c r="T94" s="21"/>
    </row>
    <row r="95" spans="1:20" ht="15">
      <c r="A95" s="270"/>
      <c r="B95" s="271"/>
      <c r="C95" s="271"/>
      <c r="D95" s="271"/>
      <c r="E95" s="271"/>
      <c r="F95" s="271"/>
      <c r="G95" s="271"/>
      <c r="H95" s="271"/>
      <c r="I95" s="21"/>
      <c r="J95" s="21"/>
      <c r="K95" s="21"/>
      <c r="L95" s="21"/>
      <c r="M95" s="21"/>
      <c r="N95" s="21"/>
      <c r="O95" s="9"/>
      <c r="P95" s="9"/>
      <c r="Q95" s="9"/>
      <c r="R95" s="21"/>
      <c r="S95" s="21"/>
      <c r="T95" s="21"/>
    </row>
  </sheetData>
  <sheetProtection/>
  <mergeCells count="12">
    <mergeCell ref="O2:Q2"/>
    <mergeCell ref="R2:T2"/>
    <mergeCell ref="A92:B92"/>
    <mergeCell ref="A94:H94"/>
    <mergeCell ref="A95:H95"/>
    <mergeCell ref="A1:T1"/>
    <mergeCell ref="A2:A3"/>
    <mergeCell ref="B2:B3"/>
    <mergeCell ref="C2:E2"/>
    <mergeCell ref="F2:H2"/>
    <mergeCell ref="I2:K2"/>
    <mergeCell ref="L2:N2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99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7.7109375" style="83" customWidth="1"/>
    <col min="2" max="2" width="51.421875" style="83" bestFit="1" customWidth="1"/>
    <col min="3" max="29" width="9.57421875" style="83" customWidth="1"/>
    <col min="30" max="16384" width="9.140625" style="83" customWidth="1"/>
  </cols>
  <sheetData>
    <row r="1" spans="1:29" ht="24.75" customHeight="1" thickBot="1" thickTop="1">
      <c r="A1" s="238" t="s">
        <v>213</v>
      </c>
      <c r="B1" s="239"/>
      <c r="C1" s="239"/>
      <c r="D1" s="239"/>
      <c r="E1" s="239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6"/>
    </row>
    <row r="2" spans="1:29" ht="24.75" customHeight="1" thickBot="1" thickTop="1">
      <c r="A2" s="257" t="s">
        <v>1</v>
      </c>
      <c r="B2" s="279" t="s">
        <v>2</v>
      </c>
      <c r="C2" s="261" t="s">
        <v>200</v>
      </c>
      <c r="D2" s="262"/>
      <c r="E2" s="263"/>
      <c r="F2" s="276" t="s">
        <v>201</v>
      </c>
      <c r="G2" s="262"/>
      <c r="H2" s="262"/>
      <c r="I2" s="261" t="s">
        <v>202</v>
      </c>
      <c r="J2" s="262"/>
      <c r="K2" s="263"/>
      <c r="L2" s="276" t="s">
        <v>203</v>
      </c>
      <c r="M2" s="262"/>
      <c r="N2" s="262"/>
      <c r="O2" s="281" t="s">
        <v>204</v>
      </c>
      <c r="P2" s="262"/>
      <c r="Q2" s="263"/>
      <c r="R2" s="276" t="s">
        <v>205</v>
      </c>
      <c r="S2" s="262"/>
      <c r="T2" s="262"/>
      <c r="U2" s="281" t="s">
        <v>206</v>
      </c>
      <c r="V2" s="262"/>
      <c r="W2" s="263"/>
      <c r="X2" s="276" t="s">
        <v>207</v>
      </c>
      <c r="Y2" s="262"/>
      <c r="Z2" s="262"/>
      <c r="AA2" s="261" t="s">
        <v>208</v>
      </c>
      <c r="AB2" s="262"/>
      <c r="AC2" s="263"/>
    </row>
    <row r="3" spans="1:29" ht="24.75" customHeight="1" thickBot="1">
      <c r="A3" s="278"/>
      <c r="B3" s="280"/>
      <c r="C3" s="61" t="s">
        <v>8</v>
      </c>
      <c r="D3" s="61" t="s">
        <v>9</v>
      </c>
      <c r="E3" s="76" t="s">
        <v>10</v>
      </c>
      <c r="F3" s="61" t="s">
        <v>8</v>
      </c>
      <c r="G3" s="62" t="s">
        <v>9</v>
      </c>
      <c r="H3" s="63" t="s">
        <v>10</v>
      </c>
      <c r="I3" s="61" t="s">
        <v>8</v>
      </c>
      <c r="J3" s="62" t="s">
        <v>9</v>
      </c>
      <c r="K3" s="63" t="s">
        <v>10</v>
      </c>
      <c r="L3" s="71" t="s">
        <v>8</v>
      </c>
      <c r="M3" s="62" t="s">
        <v>9</v>
      </c>
      <c r="N3" s="70" t="s">
        <v>10</v>
      </c>
      <c r="O3" s="74" t="s">
        <v>8</v>
      </c>
      <c r="P3" s="62" t="s">
        <v>9</v>
      </c>
      <c r="Q3" s="75" t="s">
        <v>10</v>
      </c>
      <c r="R3" s="71" t="s">
        <v>8</v>
      </c>
      <c r="S3" s="62" t="s">
        <v>9</v>
      </c>
      <c r="T3" s="70" t="s">
        <v>10</v>
      </c>
      <c r="U3" s="74" t="s">
        <v>8</v>
      </c>
      <c r="V3" s="62" t="s">
        <v>9</v>
      </c>
      <c r="W3" s="75" t="s">
        <v>10</v>
      </c>
      <c r="X3" s="71" t="s">
        <v>8</v>
      </c>
      <c r="Y3" s="62" t="s">
        <v>9</v>
      </c>
      <c r="Z3" s="70" t="s">
        <v>10</v>
      </c>
      <c r="AA3" s="61" t="s">
        <v>8</v>
      </c>
      <c r="AB3" s="62" t="s">
        <v>9</v>
      </c>
      <c r="AC3" s="63" t="s">
        <v>10</v>
      </c>
    </row>
    <row r="4" spans="1:29" ht="28.5">
      <c r="A4" s="38" t="s">
        <v>11</v>
      </c>
      <c r="B4" s="51" t="s">
        <v>12</v>
      </c>
      <c r="C4" s="84">
        <v>11.53733408072673</v>
      </c>
      <c r="D4" s="185">
        <v>0.42043094238720996</v>
      </c>
      <c r="E4" s="86">
        <v>2.383088796801746</v>
      </c>
      <c r="F4" s="87">
        <v>9.919703243858278</v>
      </c>
      <c r="G4" s="185">
        <v>0.361714893284975</v>
      </c>
      <c r="H4" s="96">
        <v>1.3049723892411416</v>
      </c>
      <c r="I4" s="84">
        <v>11.263713550127816</v>
      </c>
      <c r="J4" s="85">
        <v>0.3243949502436811</v>
      </c>
      <c r="K4" s="86">
        <v>1.6197220085083799</v>
      </c>
      <c r="L4" s="87">
        <v>15.606480162418626</v>
      </c>
      <c r="M4" s="85">
        <v>0.3634891106919683</v>
      </c>
      <c r="N4" s="96">
        <v>1.7255091975939574</v>
      </c>
      <c r="O4" s="84">
        <v>16.069798446411056</v>
      </c>
      <c r="P4" s="85">
        <v>0.5694734824446918</v>
      </c>
      <c r="Q4" s="86">
        <v>2.264335037339608</v>
      </c>
      <c r="R4" s="87">
        <v>16.080750776484177</v>
      </c>
      <c r="S4" s="85">
        <v>0.6170988110475802</v>
      </c>
      <c r="T4" s="96">
        <v>3.029211427520207</v>
      </c>
      <c r="U4" s="84">
        <v>16.099759630588718</v>
      </c>
      <c r="V4" s="85">
        <v>0.26679601673547015</v>
      </c>
      <c r="W4" s="86">
        <v>0.26679601673547015</v>
      </c>
      <c r="X4" s="87" t="s">
        <v>218</v>
      </c>
      <c r="Y4" s="85" t="s">
        <v>218</v>
      </c>
      <c r="Z4" s="96" t="s">
        <v>218</v>
      </c>
      <c r="AA4" s="84" t="s">
        <v>218</v>
      </c>
      <c r="AB4" s="85" t="s">
        <v>218</v>
      </c>
      <c r="AC4" s="86" t="s">
        <v>218</v>
      </c>
    </row>
    <row r="5" spans="1:29" ht="15">
      <c r="A5" s="39" t="s">
        <v>13</v>
      </c>
      <c r="B5" s="52" t="s">
        <v>14</v>
      </c>
      <c r="C5" s="88">
        <v>14.726243279195675</v>
      </c>
      <c r="D5" s="89">
        <v>0.42522027468677515</v>
      </c>
      <c r="E5" s="90">
        <v>16.578068371554533</v>
      </c>
      <c r="F5" s="91">
        <v>40.26026489804933</v>
      </c>
      <c r="G5" s="89">
        <v>0.47507112579698213</v>
      </c>
      <c r="H5" s="97">
        <v>2.286783046209202</v>
      </c>
      <c r="I5" s="88">
        <v>20.66696427095217</v>
      </c>
      <c r="J5" s="89">
        <v>0.7095657733026912</v>
      </c>
      <c r="K5" s="90">
        <v>7.943003268135951</v>
      </c>
      <c r="L5" s="91">
        <v>34.26997359727001</v>
      </c>
      <c r="M5" s="89">
        <v>0.9652709229897719</v>
      </c>
      <c r="N5" s="97">
        <v>5.034830287665585</v>
      </c>
      <c r="O5" s="88" t="s">
        <v>218</v>
      </c>
      <c r="P5" s="89" t="s">
        <v>218</v>
      </c>
      <c r="Q5" s="90" t="s">
        <v>218</v>
      </c>
      <c r="R5" s="91" t="s">
        <v>218</v>
      </c>
      <c r="S5" s="89" t="s">
        <v>218</v>
      </c>
      <c r="T5" s="97" t="s">
        <v>218</v>
      </c>
      <c r="U5" s="88" t="s">
        <v>218</v>
      </c>
      <c r="V5" s="89" t="s">
        <v>218</v>
      </c>
      <c r="W5" s="90" t="s">
        <v>218</v>
      </c>
      <c r="X5" s="91" t="s">
        <v>218</v>
      </c>
      <c r="Y5" s="89" t="s">
        <v>218</v>
      </c>
      <c r="Z5" s="97" t="s">
        <v>218</v>
      </c>
      <c r="AA5" s="88" t="s">
        <v>218</v>
      </c>
      <c r="AB5" s="89" t="s">
        <v>218</v>
      </c>
      <c r="AC5" s="90" t="s">
        <v>218</v>
      </c>
    </row>
    <row r="6" spans="1:29" ht="15">
      <c r="A6" s="39" t="s">
        <v>15</v>
      </c>
      <c r="B6" s="52" t="s">
        <v>16</v>
      </c>
      <c r="C6" s="88"/>
      <c r="D6" s="89"/>
      <c r="E6" s="90"/>
      <c r="F6" s="91"/>
      <c r="G6" s="89"/>
      <c r="H6" s="97"/>
      <c r="I6" s="88"/>
      <c r="J6" s="89"/>
      <c r="K6" s="90"/>
      <c r="L6" s="91"/>
      <c r="M6" s="89"/>
      <c r="N6" s="97"/>
      <c r="O6" s="88" t="s">
        <v>218</v>
      </c>
      <c r="P6" s="89" t="s">
        <v>218</v>
      </c>
      <c r="Q6" s="90" t="s">
        <v>218</v>
      </c>
      <c r="R6" s="91" t="s">
        <v>218</v>
      </c>
      <c r="S6" s="89" t="s">
        <v>218</v>
      </c>
      <c r="T6" s="97" t="s">
        <v>218</v>
      </c>
      <c r="U6" s="88" t="s">
        <v>218</v>
      </c>
      <c r="V6" s="89" t="s">
        <v>218</v>
      </c>
      <c r="W6" s="90" t="s">
        <v>218</v>
      </c>
      <c r="X6" s="91" t="s">
        <v>218</v>
      </c>
      <c r="Y6" s="89" t="s">
        <v>218</v>
      </c>
      <c r="Z6" s="97" t="s">
        <v>218</v>
      </c>
      <c r="AA6" s="88" t="s">
        <v>218</v>
      </c>
      <c r="AB6" s="89" t="s">
        <v>218</v>
      </c>
      <c r="AC6" s="90" t="s">
        <v>218</v>
      </c>
    </row>
    <row r="7" spans="1:29" ht="15">
      <c r="A7" s="39" t="s">
        <v>17</v>
      </c>
      <c r="B7" s="52" t="s">
        <v>18</v>
      </c>
      <c r="C7" s="88"/>
      <c r="D7" s="89"/>
      <c r="E7" s="90"/>
      <c r="F7" s="91"/>
      <c r="G7" s="89"/>
      <c r="H7" s="97"/>
      <c r="I7" s="88"/>
      <c r="J7" s="89"/>
      <c r="K7" s="90"/>
      <c r="L7" s="91"/>
      <c r="M7" s="89"/>
      <c r="N7" s="97"/>
      <c r="O7" s="88" t="s">
        <v>218</v>
      </c>
      <c r="P7" s="89" t="s">
        <v>218</v>
      </c>
      <c r="Q7" s="90" t="s">
        <v>218</v>
      </c>
      <c r="R7" s="91" t="s">
        <v>218</v>
      </c>
      <c r="S7" s="89" t="s">
        <v>218</v>
      </c>
      <c r="T7" s="97" t="s">
        <v>218</v>
      </c>
      <c r="U7" s="88" t="s">
        <v>218</v>
      </c>
      <c r="V7" s="89" t="s">
        <v>218</v>
      </c>
      <c r="W7" s="90" t="s">
        <v>218</v>
      </c>
      <c r="X7" s="91" t="s">
        <v>218</v>
      </c>
      <c r="Y7" s="89" t="s">
        <v>218</v>
      </c>
      <c r="Z7" s="97" t="s">
        <v>218</v>
      </c>
      <c r="AA7" s="88" t="s">
        <v>218</v>
      </c>
      <c r="AB7" s="89" t="s">
        <v>218</v>
      </c>
      <c r="AC7" s="90" t="s">
        <v>218</v>
      </c>
    </row>
    <row r="8" spans="1:29" ht="15">
      <c r="A8" s="39" t="s">
        <v>19</v>
      </c>
      <c r="B8" s="53" t="s">
        <v>20</v>
      </c>
      <c r="C8" s="88"/>
      <c r="D8" s="89"/>
      <c r="E8" s="90"/>
      <c r="F8" s="91"/>
      <c r="G8" s="89"/>
      <c r="H8" s="97"/>
      <c r="I8" s="88"/>
      <c r="J8" s="89"/>
      <c r="K8" s="90"/>
      <c r="L8" s="91"/>
      <c r="M8" s="89"/>
      <c r="N8" s="97"/>
      <c r="O8" s="88" t="s">
        <v>218</v>
      </c>
      <c r="P8" s="89" t="s">
        <v>218</v>
      </c>
      <c r="Q8" s="90" t="s">
        <v>218</v>
      </c>
      <c r="R8" s="91" t="s">
        <v>218</v>
      </c>
      <c r="S8" s="89" t="s">
        <v>218</v>
      </c>
      <c r="T8" s="97" t="s">
        <v>218</v>
      </c>
      <c r="U8" s="88" t="s">
        <v>218</v>
      </c>
      <c r="V8" s="89" t="s">
        <v>218</v>
      </c>
      <c r="W8" s="90" t="s">
        <v>218</v>
      </c>
      <c r="X8" s="91" t="s">
        <v>218</v>
      </c>
      <c r="Y8" s="89" t="s">
        <v>218</v>
      </c>
      <c r="Z8" s="97" t="s">
        <v>218</v>
      </c>
      <c r="AA8" s="88" t="s">
        <v>218</v>
      </c>
      <c r="AB8" s="89" t="s">
        <v>218</v>
      </c>
      <c r="AC8" s="90" t="s">
        <v>218</v>
      </c>
    </row>
    <row r="9" spans="1:29" ht="15">
      <c r="A9" s="39" t="s">
        <v>21</v>
      </c>
      <c r="B9" s="52" t="s">
        <v>22</v>
      </c>
      <c r="C9" s="88" t="s">
        <v>218</v>
      </c>
      <c r="D9" s="89" t="s">
        <v>218</v>
      </c>
      <c r="E9" s="90" t="s">
        <v>218</v>
      </c>
      <c r="F9" s="91">
        <v>0</v>
      </c>
      <c r="G9" s="89">
        <v>0</v>
      </c>
      <c r="H9" s="97">
        <v>0</v>
      </c>
      <c r="I9" s="88" t="s">
        <v>219</v>
      </c>
      <c r="J9" s="89" t="s">
        <v>218</v>
      </c>
      <c r="K9" s="90" t="s">
        <v>218</v>
      </c>
      <c r="L9" s="91" t="s">
        <v>219</v>
      </c>
      <c r="M9" s="89" t="s">
        <v>218</v>
      </c>
      <c r="N9" s="97" t="s">
        <v>218</v>
      </c>
      <c r="O9" s="88" t="s">
        <v>218</v>
      </c>
      <c r="P9" s="89" t="s">
        <v>218</v>
      </c>
      <c r="Q9" s="90" t="s">
        <v>218</v>
      </c>
      <c r="R9" s="91" t="s">
        <v>218</v>
      </c>
      <c r="S9" s="89" t="s">
        <v>218</v>
      </c>
      <c r="T9" s="97" t="s">
        <v>218</v>
      </c>
      <c r="U9" s="88" t="s">
        <v>218</v>
      </c>
      <c r="V9" s="89" t="s">
        <v>218</v>
      </c>
      <c r="W9" s="90" t="s">
        <v>218</v>
      </c>
      <c r="X9" s="91" t="s">
        <v>218</v>
      </c>
      <c r="Y9" s="89" t="s">
        <v>218</v>
      </c>
      <c r="Z9" s="97" t="s">
        <v>218</v>
      </c>
      <c r="AA9" s="88" t="s">
        <v>218</v>
      </c>
      <c r="AB9" s="89" t="s">
        <v>218</v>
      </c>
      <c r="AC9" s="90" t="s">
        <v>218</v>
      </c>
    </row>
    <row r="10" spans="1:29" ht="15">
      <c r="A10" s="39" t="s">
        <v>23</v>
      </c>
      <c r="B10" s="52" t="s">
        <v>24</v>
      </c>
      <c r="C10" s="88">
        <v>22.115111366172062</v>
      </c>
      <c r="D10" s="89">
        <v>1.120498975886051</v>
      </c>
      <c r="E10" s="90">
        <v>6.649276817429066</v>
      </c>
      <c r="F10" s="91">
        <v>26.52687498716762</v>
      </c>
      <c r="G10" s="89">
        <v>1.4801996242839532</v>
      </c>
      <c r="H10" s="97">
        <v>7.8466496212041825</v>
      </c>
      <c r="I10" s="88">
        <v>33.22893119617507</v>
      </c>
      <c r="J10" s="89">
        <v>0.9304100734929018</v>
      </c>
      <c r="K10" s="90">
        <v>2.88854351898179</v>
      </c>
      <c r="L10" s="91">
        <v>27.431186012472505</v>
      </c>
      <c r="M10" s="89">
        <v>1.7373084474565919</v>
      </c>
      <c r="N10" s="97">
        <v>7.3949905625290455</v>
      </c>
      <c r="O10" s="88" t="s">
        <v>218</v>
      </c>
      <c r="P10" s="89" t="s">
        <v>218</v>
      </c>
      <c r="Q10" s="90" t="s">
        <v>218</v>
      </c>
      <c r="R10" s="91">
        <v>32.53989731795634</v>
      </c>
      <c r="S10" s="89">
        <v>0.9916105551103537</v>
      </c>
      <c r="T10" s="97">
        <v>4.331231595637451</v>
      </c>
      <c r="U10" s="88">
        <v>20.373548675404393</v>
      </c>
      <c r="V10" s="89">
        <v>0.6918517571022742</v>
      </c>
      <c r="W10" s="90">
        <v>2.0288658889256874</v>
      </c>
      <c r="X10" s="91" t="s">
        <v>218</v>
      </c>
      <c r="Y10" s="89" t="s">
        <v>218</v>
      </c>
      <c r="Z10" s="97" t="s">
        <v>218</v>
      </c>
      <c r="AA10" s="88" t="s">
        <v>218</v>
      </c>
      <c r="AB10" s="89" t="s">
        <v>218</v>
      </c>
      <c r="AC10" s="90" t="s">
        <v>218</v>
      </c>
    </row>
    <row r="11" spans="1:29" ht="28.5">
      <c r="A11" s="39" t="s">
        <v>25</v>
      </c>
      <c r="B11" s="52" t="s">
        <v>26</v>
      </c>
      <c r="C11" s="88" t="s">
        <v>218</v>
      </c>
      <c r="D11" s="89" t="s">
        <v>218</v>
      </c>
      <c r="E11" s="90" t="s">
        <v>218</v>
      </c>
      <c r="F11" s="91">
        <v>63.65341985954873</v>
      </c>
      <c r="G11" s="89">
        <v>0.6365341985954872</v>
      </c>
      <c r="H11" s="97">
        <v>0.6365341985954872</v>
      </c>
      <c r="I11" s="88">
        <v>23.000957989900282</v>
      </c>
      <c r="J11" s="89">
        <v>0.06900287396970084</v>
      </c>
      <c r="K11" s="90">
        <v>0.06900287396970084</v>
      </c>
      <c r="L11" s="91" t="s">
        <v>219</v>
      </c>
      <c r="M11" s="89" t="s">
        <v>218</v>
      </c>
      <c r="N11" s="97" t="s">
        <v>218</v>
      </c>
      <c r="O11" s="88" t="s">
        <v>218</v>
      </c>
      <c r="P11" s="89" t="s">
        <v>218</v>
      </c>
      <c r="Q11" s="90" t="s">
        <v>218</v>
      </c>
      <c r="R11" s="91" t="s">
        <v>218</v>
      </c>
      <c r="S11" s="89" t="s">
        <v>218</v>
      </c>
      <c r="T11" s="97" t="s">
        <v>218</v>
      </c>
      <c r="U11" s="88" t="s">
        <v>218</v>
      </c>
      <c r="V11" s="89" t="s">
        <v>218</v>
      </c>
      <c r="W11" s="90" t="s">
        <v>218</v>
      </c>
      <c r="X11" s="91" t="s">
        <v>218</v>
      </c>
      <c r="Y11" s="89" t="s">
        <v>218</v>
      </c>
      <c r="Z11" s="97" t="s">
        <v>218</v>
      </c>
      <c r="AA11" s="88" t="s">
        <v>218</v>
      </c>
      <c r="AB11" s="89" t="s">
        <v>218</v>
      </c>
      <c r="AC11" s="90" t="s">
        <v>218</v>
      </c>
    </row>
    <row r="12" spans="1:29" ht="15">
      <c r="A12" s="39" t="s">
        <v>27</v>
      </c>
      <c r="B12" s="53" t="s">
        <v>28</v>
      </c>
      <c r="C12" s="88">
        <v>11.70621699988835</v>
      </c>
      <c r="D12" s="89">
        <v>0.2684356656870949</v>
      </c>
      <c r="E12" s="90">
        <v>1.3482332682630032</v>
      </c>
      <c r="F12" s="91">
        <v>11.936002328743168</v>
      </c>
      <c r="G12" s="89">
        <v>0.39447032086456074</v>
      </c>
      <c r="H12" s="97">
        <v>2.4032121761896303</v>
      </c>
      <c r="I12" s="88">
        <v>16.265753807186957</v>
      </c>
      <c r="J12" s="89">
        <v>0.4391753527940478</v>
      </c>
      <c r="K12" s="90">
        <v>1.4267389768018273</v>
      </c>
      <c r="L12" s="91">
        <v>24.390795673537795</v>
      </c>
      <c r="M12" s="89">
        <v>0.7070289498982627</v>
      </c>
      <c r="N12" s="97">
        <v>2.3994825399635724</v>
      </c>
      <c r="O12" s="88">
        <v>27.414644929235536</v>
      </c>
      <c r="P12" s="89">
        <v>0.7033015750129504</v>
      </c>
      <c r="Q12" s="90">
        <v>2.3604554849145014</v>
      </c>
      <c r="R12" s="91">
        <v>26.396760516644058</v>
      </c>
      <c r="S12" s="89">
        <v>0.6246709577024081</v>
      </c>
      <c r="T12" s="97">
        <v>1.7304281132731376</v>
      </c>
      <c r="U12" s="88">
        <v>30.36587976405411</v>
      </c>
      <c r="V12" s="89">
        <v>0.6018777184249549</v>
      </c>
      <c r="W12" s="90">
        <v>2.125753669819582</v>
      </c>
      <c r="X12" s="91">
        <v>14.741063150806387</v>
      </c>
      <c r="Y12" s="89">
        <v>0.36257345711310324</v>
      </c>
      <c r="Z12" s="97">
        <v>1.3235773817522118</v>
      </c>
      <c r="AA12" s="88">
        <v>15.973748344785086</v>
      </c>
      <c r="AB12" s="89">
        <v>0.3937313105525405</v>
      </c>
      <c r="AC12" s="90">
        <v>1.019729556496821</v>
      </c>
    </row>
    <row r="13" spans="1:29" ht="15">
      <c r="A13" s="39" t="s">
        <v>29</v>
      </c>
      <c r="B13" s="52" t="s">
        <v>30</v>
      </c>
      <c r="C13" s="88">
        <v>29.68240225354075</v>
      </c>
      <c r="D13" s="89">
        <v>0.8739818441320333</v>
      </c>
      <c r="E13" s="90">
        <v>4.336928773711787</v>
      </c>
      <c r="F13" s="91">
        <v>26.783218048797416</v>
      </c>
      <c r="G13" s="89">
        <v>0.28696305052282944</v>
      </c>
      <c r="H13" s="97">
        <v>0.28696305052282944</v>
      </c>
      <c r="I13" s="88">
        <v>17.46631315846909</v>
      </c>
      <c r="J13" s="89">
        <v>0.13723531767368571</v>
      </c>
      <c r="K13" s="90">
        <v>0.5115134567837376</v>
      </c>
      <c r="L13" s="91">
        <v>23.994123989855094</v>
      </c>
      <c r="M13" s="89">
        <v>0.39281808703391335</v>
      </c>
      <c r="N13" s="97">
        <v>1.4725536665773926</v>
      </c>
      <c r="O13" s="88">
        <v>29.264057292000803</v>
      </c>
      <c r="P13" s="89">
        <v>0.6711853140197604</v>
      </c>
      <c r="Q13" s="90">
        <v>3.0075898881391794</v>
      </c>
      <c r="R13" s="91">
        <v>20.30457402492698</v>
      </c>
      <c r="S13" s="89">
        <v>0.7021998516953913</v>
      </c>
      <c r="T13" s="97">
        <v>1.9712357282533275</v>
      </c>
      <c r="U13" s="88">
        <v>19.006729292188595</v>
      </c>
      <c r="V13" s="89">
        <v>0.46739275213972864</v>
      </c>
      <c r="W13" s="90">
        <v>1.3745321047214571</v>
      </c>
      <c r="X13" s="91" t="s">
        <v>218</v>
      </c>
      <c r="Y13" s="89" t="s">
        <v>218</v>
      </c>
      <c r="Z13" s="97" t="s">
        <v>218</v>
      </c>
      <c r="AA13" s="88">
        <v>5.42432384767686</v>
      </c>
      <c r="AB13" s="89">
        <v>0.16840059945287705</v>
      </c>
      <c r="AC13" s="90">
        <v>0.4087967699749197</v>
      </c>
    </row>
    <row r="14" spans="1:29" ht="15">
      <c r="A14" s="39" t="s">
        <v>31</v>
      </c>
      <c r="B14" s="52" t="s">
        <v>32</v>
      </c>
      <c r="C14" s="88">
        <v>0</v>
      </c>
      <c r="D14" s="89">
        <v>0</v>
      </c>
      <c r="E14" s="90">
        <v>0</v>
      </c>
      <c r="F14" s="91">
        <v>0</v>
      </c>
      <c r="G14" s="89">
        <v>0</v>
      </c>
      <c r="H14" s="97">
        <v>0</v>
      </c>
      <c r="I14" s="88">
        <v>0</v>
      </c>
      <c r="J14" s="89">
        <v>0</v>
      </c>
      <c r="K14" s="90">
        <v>0</v>
      </c>
      <c r="L14" s="91">
        <v>27.929872558784503</v>
      </c>
      <c r="M14" s="89">
        <v>0.5984972691168108</v>
      </c>
      <c r="N14" s="97">
        <v>1.1969945382336216</v>
      </c>
      <c r="O14" s="88">
        <v>5.04759057680458</v>
      </c>
      <c r="P14" s="89">
        <v>0.11104699268970075</v>
      </c>
      <c r="Q14" s="90">
        <v>0.11104699268970075</v>
      </c>
      <c r="R14" s="91">
        <v>0</v>
      </c>
      <c r="S14" s="89">
        <v>0</v>
      </c>
      <c r="T14" s="97">
        <v>0</v>
      </c>
      <c r="U14" s="88">
        <v>20.415263298075068</v>
      </c>
      <c r="V14" s="89">
        <v>0.2653984228749759</v>
      </c>
      <c r="W14" s="90">
        <v>2.9449017307473286</v>
      </c>
      <c r="X14" s="91">
        <v>3.124851862491394</v>
      </c>
      <c r="Y14" s="89">
        <v>0.01562425931245697</v>
      </c>
      <c r="Z14" s="97">
        <v>0.24998814899931152</v>
      </c>
      <c r="AA14" s="88" t="s">
        <v>218</v>
      </c>
      <c r="AB14" s="89" t="s">
        <v>218</v>
      </c>
      <c r="AC14" s="90" t="s">
        <v>218</v>
      </c>
    </row>
    <row r="15" spans="1:29" ht="15">
      <c r="A15" s="39" t="s">
        <v>33</v>
      </c>
      <c r="B15" s="52" t="s">
        <v>34</v>
      </c>
      <c r="C15" s="88">
        <v>17.638888386670537</v>
      </c>
      <c r="D15" s="89">
        <v>0.868085292744</v>
      </c>
      <c r="E15" s="90">
        <v>3.135942371030212</v>
      </c>
      <c r="F15" s="91">
        <v>10.362888457018967</v>
      </c>
      <c r="G15" s="89">
        <v>0.310886653710569</v>
      </c>
      <c r="H15" s="97">
        <v>5.20735144965203</v>
      </c>
      <c r="I15" s="88">
        <v>16.62503158409646</v>
      </c>
      <c r="J15" s="89">
        <v>0.6698502309092199</v>
      </c>
      <c r="K15" s="90">
        <v>3.0337219092729355</v>
      </c>
      <c r="L15" s="91">
        <v>21.577794266139456</v>
      </c>
      <c r="M15" s="89">
        <v>0.4461279022297924</v>
      </c>
      <c r="N15" s="97">
        <v>1.412925177790586</v>
      </c>
      <c r="O15" s="88">
        <v>23.38685889966195</v>
      </c>
      <c r="P15" s="89">
        <v>0.575316728931684</v>
      </c>
      <c r="Q15" s="90">
        <v>2.259170569707344</v>
      </c>
      <c r="R15" s="91">
        <v>22.741014502126877</v>
      </c>
      <c r="S15" s="89">
        <v>0.43408048481659783</v>
      </c>
      <c r="T15" s="97">
        <v>1.089021702477852</v>
      </c>
      <c r="U15" s="88">
        <v>23.129161797265798</v>
      </c>
      <c r="V15" s="89">
        <v>0.5349875685280611</v>
      </c>
      <c r="W15" s="90">
        <v>2.1134451166489177</v>
      </c>
      <c r="X15" s="91">
        <v>18.85145262695935</v>
      </c>
      <c r="Y15" s="89">
        <v>0.3010519858911387</v>
      </c>
      <c r="Z15" s="97">
        <v>0.9651372488862976</v>
      </c>
      <c r="AA15" s="88">
        <v>19.38557792422727</v>
      </c>
      <c r="AB15" s="89">
        <v>0.5921688256541299</v>
      </c>
      <c r="AC15" s="90">
        <v>4.295117108836605</v>
      </c>
    </row>
    <row r="16" spans="1:29" ht="15">
      <c r="A16" s="39" t="s">
        <v>35</v>
      </c>
      <c r="B16" s="52" t="s">
        <v>36</v>
      </c>
      <c r="C16" s="88">
        <v>6.845745902889535</v>
      </c>
      <c r="D16" s="89">
        <v>0.6537687337259506</v>
      </c>
      <c r="E16" s="90">
        <v>0.6537687337259506</v>
      </c>
      <c r="F16" s="91">
        <v>7.584673301764154</v>
      </c>
      <c r="G16" s="89">
        <v>0.03792336650882077</v>
      </c>
      <c r="H16" s="97">
        <v>1.4600496105895997</v>
      </c>
      <c r="I16" s="88">
        <v>2.6779874479782526</v>
      </c>
      <c r="J16" s="89">
        <v>0.08971257950727146</v>
      </c>
      <c r="K16" s="90">
        <v>0.3909861674048249</v>
      </c>
      <c r="L16" s="91">
        <v>1.7275838949722973</v>
      </c>
      <c r="M16" s="89">
        <v>0.009501711422347636</v>
      </c>
      <c r="N16" s="97">
        <v>0.009501711422347636</v>
      </c>
      <c r="O16" s="88">
        <v>6.6992014501627395</v>
      </c>
      <c r="P16" s="89">
        <v>0.10551242284006315</v>
      </c>
      <c r="Q16" s="90">
        <v>0.4823425044117173</v>
      </c>
      <c r="R16" s="91">
        <v>6.9833272712233185</v>
      </c>
      <c r="S16" s="89">
        <v>0.020949981813669954</v>
      </c>
      <c r="T16" s="97">
        <v>0.020949981813669954</v>
      </c>
      <c r="U16" s="88" t="s">
        <v>218</v>
      </c>
      <c r="V16" s="89" t="s">
        <v>218</v>
      </c>
      <c r="W16" s="90" t="s">
        <v>218</v>
      </c>
      <c r="X16" s="91">
        <v>15.832644723236795</v>
      </c>
      <c r="Y16" s="89">
        <v>0.18999173667884153</v>
      </c>
      <c r="Z16" s="97">
        <v>0.5858078547597614</v>
      </c>
      <c r="AA16" s="88" t="s">
        <v>218</v>
      </c>
      <c r="AB16" s="89" t="s">
        <v>218</v>
      </c>
      <c r="AC16" s="90" t="s">
        <v>218</v>
      </c>
    </row>
    <row r="17" spans="1:29" ht="15">
      <c r="A17" s="39" t="s">
        <v>37</v>
      </c>
      <c r="B17" s="52" t="s">
        <v>38</v>
      </c>
      <c r="C17" s="88">
        <v>0</v>
      </c>
      <c r="D17" s="89">
        <v>0</v>
      </c>
      <c r="E17" s="90">
        <v>0</v>
      </c>
      <c r="F17" s="91">
        <v>0</v>
      </c>
      <c r="G17" s="89">
        <v>0</v>
      </c>
      <c r="H17" s="97">
        <v>0</v>
      </c>
      <c r="I17" s="88">
        <v>13.402671608142336</v>
      </c>
      <c r="J17" s="89">
        <v>0.4422881630686971</v>
      </c>
      <c r="K17" s="90">
        <v>0.4422881630686971</v>
      </c>
      <c r="L17" s="91">
        <v>6.32439904453509</v>
      </c>
      <c r="M17" s="89">
        <v>0.03162199522267545</v>
      </c>
      <c r="N17" s="97">
        <v>2.4032716369233342</v>
      </c>
      <c r="O17" s="88" t="s">
        <v>218</v>
      </c>
      <c r="P17" s="89" t="s">
        <v>218</v>
      </c>
      <c r="Q17" s="90" t="s">
        <v>218</v>
      </c>
      <c r="R17" s="91">
        <v>46.59074549385957</v>
      </c>
      <c r="S17" s="89">
        <v>0.4542597685651308</v>
      </c>
      <c r="T17" s="97">
        <v>0.4542597685651308</v>
      </c>
      <c r="U17" s="88" t="s">
        <v>218</v>
      </c>
      <c r="V17" s="89" t="s">
        <v>218</v>
      </c>
      <c r="W17" s="90" t="s">
        <v>218</v>
      </c>
      <c r="X17" s="91">
        <v>15.871579033242018</v>
      </c>
      <c r="Y17" s="89">
        <v>0.313022808711162</v>
      </c>
      <c r="Z17" s="97">
        <v>0.9082070224577377</v>
      </c>
      <c r="AA17" s="88" t="s">
        <v>218</v>
      </c>
      <c r="AB17" s="89" t="s">
        <v>218</v>
      </c>
      <c r="AC17" s="90" t="s">
        <v>218</v>
      </c>
    </row>
    <row r="18" spans="1:29" ht="42.75">
      <c r="A18" s="39" t="s">
        <v>39</v>
      </c>
      <c r="B18" s="52" t="s">
        <v>40</v>
      </c>
      <c r="C18" s="88">
        <v>33.45431819046336</v>
      </c>
      <c r="D18" s="89">
        <v>0.9218523234705459</v>
      </c>
      <c r="E18" s="90">
        <v>4.917784773998114</v>
      </c>
      <c r="F18" s="91">
        <v>40.70768817855493</v>
      </c>
      <c r="G18" s="89">
        <v>1.4255832400129935</v>
      </c>
      <c r="H18" s="97">
        <v>4.967152111547272</v>
      </c>
      <c r="I18" s="88">
        <v>35.70217247719524</v>
      </c>
      <c r="J18" s="89">
        <v>0.8406745925489566</v>
      </c>
      <c r="K18" s="90">
        <v>3.0581142112497544</v>
      </c>
      <c r="L18" s="91">
        <v>30.109950758866432</v>
      </c>
      <c r="M18" s="89">
        <v>0.901355945297679</v>
      </c>
      <c r="N18" s="97">
        <v>3.542047191286973</v>
      </c>
      <c r="O18" s="88">
        <v>30.9808231651564</v>
      </c>
      <c r="P18" s="89">
        <v>0.9860969324519294</v>
      </c>
      <c r="Q18" s="90">
        <v>3.6496920948220835</v>
      </c>
      <c r="R18" s="91">
        <v>34.17523174049085</v>
      </c>
      <c r="S18" s="89">
        <v>0.9035369487554431</v>
      </c>
      <c r="T18" s="97">
        <v>4.836029368209185</v>
      </c>
      <c r="U18" s="88">
        <v>38.16786807838508</v>
      </c>
      <c r="V18" s="89">
        <v>1.1901435228078256</v>
      </c>
      <c r="W18" s="90">
        <v>4.3129690928575135</v>
      </c>
      <c r="X18" s="91" t="s">
        <v>218</v>
      </c>
      <c r="Y18" s="89" t="s">
        <v>218</v>
      </c>
      <c r="Z18" s="97" t="s">
        <v>218</v>
      </c>
      <c r="AA18" s="88">
        <v>14.855138438882593</v>
      </c>
      <c r="AB18" s="89">
        <v>0.17915296957292406</v>
      </c>
      <c r="AC18" s="90">
        <v>0.7585033686893452</v>
      </c>
    </row>
    <row r="19" spans="1:29" ht="15">
      <c r="A19" s="39" t="s">
        <v>41</v>
      </c>
      <c r="B19" s="53" t="s">
        <v>42</v>
      </c>
      <c r="C19" s="88">
        <v>30.053483931341315</v>
      </c>
      <c r="D19" s="89">
        <v>0.2554546134164012</v>
      </c>
      <c r="E19" s="90">
        <v>0.2554546134164012</v>
      </c>
      <c r="F19" s="91">
        <v>13.359254562145354</v>
      </c>
      <c r="G19" s="89">
        <v>0.46490205876265833</v>
      </c>
      <c r="H19" s="97">
        <v>2.0680126062201007</v>
      </c>
      <c r="I19" s="88">
        <v>18.667283516679763</v>
      </c>
      <c r="J19" s="89">
        <v>0.16956115860984117</v>
      </c>
      <c r="K19" s="90">
        <v>0.16956115860984117</v>
      </c>
      <c r="L19" s="91">
        <v>17.18761024240632</v>
      </c>
      <c r="M19" s="89">
        <v>0.42923795052746305</v>
      </c>
      <c r="N19" s="97">
        <v>1.5826170588994661</v>
      </c>
      <c r="O19" s="88">
        <v>17.39151067531349</v>
      </c>
      <c r="P19" s="89">
        <v>0.3995347047031477</v>
      </c>
      <c r="Q19" s="90">
        <v>0.9635836995781798</v>
      </c>
      <c r="R19" s="91">
        <v>12.871488551426927</v>
      </c>
      <c r="S19" s="89">
        <v>0.2770434678688081</v>
      </c>
      <c r="T19" s="97">
        <v>1.713593529411992</v>
      </c>
      <c r="U19" s="88">
        <v>8.868998664792576</v>
      </c>
      <c r="V19" s="89">
        <v>0.4687635335953909</v>
      </c>
      <c r="W19" s="90">
        <v>2.360354655070682</v>
      </c>
      <c r="X19" s="91">
        <v>7.758569234570553</v>
      </c>
      <c r="Y19" s="89">
        <v>0.27195826895915726</v>
      </c>
      <c r="Z19" s="97">
        <v>0.9151028239301373</v>
      </c>
      <c r="AA19" s="88">
        <v>18.623682641521896</v>
      </c>
      <c r="AB19" s="89">
        <v>0.34143418176123475</v>
      </c>
      <c r="AC19" s="90">
        <v>0.5742302147802585</v>
      </c>
    </row>
    <row r="20" spans="1:29" ht="15">
      <c r="A20" s="39" t="s">
        <v>43</v>
      </c>
      <c r="B20" s="52" t="s">
        <v>44</v>
      </c>
      <c r="C20" s="88">
        <v>7.848084317934371</v>
      </c>
      <c r="D20" s="89">
        <v>0.6383108578586622</v>
      </c>
      <c r="E20" s="90">
        <v>3.0908372072131534</v>
      </c>
      <c r="F20" s="91">
        <v>6.20438276047104</v>
      </c>
      <c r="G20" s="89">
        <v>0.17217162160307134</v>
      </c>
      <c r="H20" s="97">
        <v>0.4048359751207353</v>
      </c>
      <c r="I20" s="88">
        <v>6.703048708383321</v>
      </c>
      <c r="J20" s="89">
        <v>0.1517761743255366</v>
      </c>
      <c r="K20" s="90">
        <v>0.5467772589266966</v>
      </c>
      <c r="L20" s="91">
        <v>9.129892387610502</v>
      </c>
      <c r="M20" s="89">
        <v>0.1512953595661169</v>
      </c>
      <c r="N20" s="97">
        <v>0.5751832204194617</v>
      </c>
      <c r="O20" s="88">
        <v>10.526898063990421</v>
      </c>
      <c r="P20" s="89">
        <v>0.2531996008022959</v>
      </c>
      <c r="Q20" s="90">
        <v>1.499805950485372</v>
      </c>
      <c r="R20" s="91">
        <v>20.9165065930989</v>
      </c>
      <c r="S20" s="89">
        <v>0.4656494418594805</v>
      </c>
      <c r="T20" s="97">
        <v>1.00570678422228</v>
      </c>
      <c r="U20" s="88">
        <v>16.79039884696973</v>
      </c>
      <c r="V20" s="89">
        <v>0.3831655121487964</v>
      </c>
      <c r="W20" s="90">
        <v>0.9966608546342288</v>
      </c>
      <c r="X20" s="91" t="s">
        <v>218</v>
      </c>
      <c r="Y20" s="89" t="s">
        <v>218</v>
      </c>
      <c r="Z20" s="97" t="s">
        <v>218</v>
      </c>
      <c r="AA20" s="88" t="s">
        <v>218</v>
      </c>
      <c r="AB20" s="89" t="s">
        <v>218</v>
      </c>
      <c r="AC20" s="90" t="s">
        <v>218</v>
      </c>
    </row>
    <row r="21" spans="1:29" ht="15">
      <c r="A21" s="39" t="s">
        <v>45</v>
      </c>
      <c r="B21" s="52" t="s">
        <v>46</v>
      </c>
      <c r="C21" s="88">
        <v>0</v>
      </c>
      <c r="D21" s="89">
        <v>0</v>
      </c>
      <c r="E21" s="90">
        <v>0</v>
      </c>
      <c r="F21" s="91" t="s">
        <v>218</v>
      </c>
      <c r="G21" s="89" t="s">
        <v>218</v>
      </c>
      <c r="H21" s="97" t="s">
        <v>218</v>
      </c>
      <c r="I21" s="88" t="s">
        <v>219</v>
      </c>
      <c r="J21" s="89" t="s">
        <v>218</v>
      </c>
      <c r="K21" s="90" t="s">
        <v>218</v>
      </c>
      <c r="L21" s="91">
        <v>51.93296216268243</v>
      </c>
      <c r="M21" s="89">
        <v>0.7097504828899932</v>
      </c>
      <c r="N21" s="97">
        <v>0.7097504828899932</v>
      </c>
      <c r="O21" s="88">
        <v>0</v>
      </c>
      <c r="P21" s="89">
        <v>0</v>
      </c>
      <c r="Q21" s="90">
        <v>0</v>
      </c>
      <c r="R21" s="91" t="s">
        <v>218</v>
      </c>
      <c r="S21" s="89" t="s">
        <v>218</v>
      </c>
      <c r="T21" s="97" t="s">
        <v>218</v>
      </c>
      <c r="U21" s="88">
        <v>2.2987679247578314</v>
      </c>
      <c r="V21" s="89">
        <v>0.03907905472088314</v>
      </c>
      <c r="W21" s="90">
        <v>0.03907905472088314</v>
      </c>
      <c r="X21" s="91" t="s">
        <v>218</v>
      </c>
      <c r="Y21" s="89" t="s">
        <v>218</v>
      </c>
      <c r="Z21" s="97" t="s">
        <v>218</v>
      </c>
      <c r="AA21" s="88">
        <v>0.5444842576778501</v>
      </c>
      <c r="AB21" s="89">
        <v>0.005263347824219218</v>
      </c>
      <c r="AC21" s="90">
        <v>0.03248756070811172</v>
      </c>
    </row>
    <row r="22" spans="1:29" ht="15">
      <c r="A22" s="39" t="s">
        <v>47</v>
      </c>
      <c r="B22" s="53" t="s">
        <v>48</v>
      </c>
      <c r="C22" s="88">
        <v>7.731972612682902</v>
      </c>
      <c r="D22" s="89">
        <v>0.15592811435577186</v>
      </c>
      <c r="E22" s="90">
        <v>0.6391764026484532</v>
      </c>
      <c r="F22" s="91">
        <v>9.867571759818764</v>
      </c>
      <c r="G22" s="89">
        <v>0.7663814066792574</v>
      </c>
      <c r="H22" s="97">
        <v>4.096686875618091</v>
      </c>
      <c r="I22" s="88">
        <v>13.234348523445059</v>
      </c>
      <c r="J22" s="89">
        <v>0.24351201283138907</v>
      </c>
      <c r="K22" s="90">
        <v>0.24351201283138907</v>
      </c>
      <c r="L22" s="91">
        <v>17.942814713602807</v>
      </c>
      <c r="M22" s="89">
        <v>0.3777560591037178</v>
      </c>
      <c r="N22" s="97">
        <v>1.0954686476478301</v>
      </c>
      <c r="O22" s="88">
        <v>20.582745362178997</v>
      </c>
      <c r="P22" s="89">
        <v>0.5431248753677682</v>
      </c>
      <c r="Q22" s="90">
        <v>1.8086855699341795</v>
      </c>
      <c r="R22" s="91">
        <v>12.457938962001819</v>
      </c>
      <c r="S22" s="89">
        <v>0.31700525257985923</v>
      </c>
      <c r="T22" s="97">
        <v>0.8749237420651925</v>
      </c>
      <c r="U22" s="88">
        <v>4.209816048427563</v>
      </c>
      <c r="V22" s="89">
        <v>0.14026873194691283</v>
      </c>
      <c r="W22" s="90">
        <v>0.6708809630508036</v>
      </c>
      <c r="X22" s="91">
        <v>7.033661464650868</v>
      </c>
      <c r="Y22" s="89">
        <v>0.24073051150094296</v>
      </c>
      <c r="Z22" s="97">
        <v>0.7837705510511938</v>
      </c>
      <c r="AA22" s="88">
        <v>4.918352203138515</v>
      </c>
      <c r="AB22" s="89">
        <v>0.10769495341355026</v>
      </c>
      <c r="AC22" s="90">
        <v>0.3875322339369485</v>
      </c>
    </row>
    <row r="23" spans="1:29" ht="15">
      <c r="A23" s="39" t="s">
        <v>49</v>
      </c>
      <c r="B23" s="52" t="s">
        <v>50</v>
      </c>
      <c r="C23" s="88">
        <v>0</v>
      </c>
      <c r="D23" s="89">
        <v>0</v>
      </c>
      <c r="E23" s="90">
        <v>0</v>
      </c>
      <c r="F23" s="91">
        <v>0</v>
      </c>
      <c r="G23" s="89">
        <v>0</v>
      </c>
      <c r="H23" s="97">
        <v>0</v>
      </c>
      <c r="I23" s="88">
        <v>2.955897098955484</v>
      </c>
      <c r="J23" s="89">
        <v>0.10641229556239742</v>
      </c>
      <c r="K23" s="90">
        <v>0.10641229556239742</v>
      </c>
      <c r="L23" s="91">
        <v>9.390615713561429</v>
      </c>
      <c r="M23" s="89">
        <v>0.14880514130720418</v>
      </c>
      <c r="N23" s="97">
        <v>0.6363948033575092</v>
      </c>
      <c r="O23" s="88">
        <v>10.466546228351806</v>
      </c>
      <c r="P23" s="89">
        <v>0.31748523559333813</v>
      </c>
      <c r="Q23" s="90">
        <v>0.8931452781526875</v>
      </c>
      <c r="R23" s="91">
        <v>16.369273601323908</v>
      </c>
      <c r="S23" s="89">
        <v>0.36480095454378997</v>
      </c>
      <c r="T23" s="97">
        <v>0.715571103143588</v>
      </c>
      <c r="U23" s="88">
        <v>10.189026018210031</v>
      </c>
      <c r="V23" s="89">
        <v>0.3280300320862618</v>
      </c>
      <c r="W23" s="90">
        <v>1.0709798459140765</v>
      </c>
      <c r="X23" s="91">
        <v>3.270150920523535</v>
      </c>
      <c r="Y23" s="89">
        <v>0.06270995294651015</v>
      </c>
      <c r="Z23" s="97">
        <v>0.28633056736466367</v>
      </c>
      <c r="AA23" s="88">
        <v>2.304607148107879</v>
      </c>
      <c r="AB23" s="89">
        <v>0.06838201522276346</v>
      </c>
      <c r="AC23" s="90">
        <v>0.31144605037476636</v>
      </c>
    </row>
    <row r="24" spans="1:29" ht="28.5">
      <c r="A24" s="39" t="s">
        <v>51</v>
      </c>
      <c r="B24" s="52" t="s">
        <v>52</v>
      </c>
      <c r="C24" s="88">
        <v>18.034995104500773</v>
      </c>
      <c r="D24" s="89">
        <v>0.3907582272641834</v>
      </c>
      <c r="E24" s="90">
        <v>0.9919247307475425</v>
      </c>
      <c r="F24" s="91">
        <v>22.69337434764725</v>
      </c>
      <c r="G24" s="89">
        <v>1.0292112718844724</v>
      </c>
      <c r="H24" s="97">
        <v>8.838401856221909</v>
      </c>
      <c r="I24" s="88">
        <v>22.253675544758725</v>
      </c>
      <c r="J24" s="89">
        <v>0.4673271864399332</v>
      </c>
      <c r="K24" s="90">
        <v>1.5104682276004984</v>
      </c>
      <c r="L24" s="91">
        <v>26.733282159968716</v>
      </c>
      <c r="M24" s="89">
        <v>0.7610191572775306</v>
      </c>
      <c r="N24" s="97">
        <v>2.640703059150331</v>
      </c>
      <c r="O24" s="88">
        <v>17.982942100441203</v>
      </c>
      <c r="P24" s="89">
        <v>0.3022846934026545</v>
      </c>
      <c r="Q24" s="90">
        <v>0.7518582459136847</v>
      </c>
      <c r="R24" s="91">
        <v>15.793844763962895</v>
      </c>
      <c r="S24" s="89">
        <v>0.34665464405005736</v>
      </c>
      <c r="T24" s="97">
        <v>1.2730243850132656</v>
      </c>
      <c r="U24" s="88">
        <v>13.500081256610576</v>
      </c>
      <c r="V24" s="89">
        <v>0.2958662667920729</v>
      </c>
      <c r="W24" s="90">
        <v>0.8163133245819666</v>
      </c>
      <c r="X24" s="91">
        <v>5.251887983903975</v>
      </c>
      <c r="Y24" s="89">
        <v>0.19670707721531253</v>
      </c>
      <c r="Z24" s="97">
        <v>0.6980236574970556</v>
      </c>
      <c r="AA24" s="88">
        <v>6.478196496008297</v>
      </c>
      <c r="AB24" s="89">
        <v>0.16065927310100578</v>
      </c>
      <c r="AC24" s="90">
        <v>0.45217811542137915</v>
      </c>
    </row>
    <row r="25" spans="1:29" ht="28.5">
      <c r="A25" s="39" t="s">
        <v>53</v>
      </c>
      <c r="B25" s="52" t="s">
        <v>54</v>
      </c>
      <c r="C25" s="88">
        <v>22.556133405055572</v>
      </c>
      <c r="D25" s="89">
        <v>0.8505541971489706</v>
      </c>
      <c r="E25" s="90">
        <v>4.022510457234911</v>
      </c>
      <c r="F25" s="91">
        <v>32.243166856993476</v>
      </c>
      <c r="G25" s="89">
        <v>0.7185620042415688</v>
      </c>
      <c r="H25" s="97">
        <v>1.8043012963648184</v>
      </c>
      <c r="I25" s="88">
        <v>32.36335576516932</v>
      </c>
      <c r="J25" s="89">
        <v>0.9888803150468402</v>
      </c>
      <c r="K25" s="90">
        <v>6.483908429341213</v>
      </c>
      <c r="L25" s="91">
        <v>38.10439516568116</v>
      </c>
      <c r="M25" s="89">
        <v>1.1429495372902163</v>
      </c>
      <c r="N25" s="97">
        <v>7.193617549544014</v>
      </c>
      <c r="O25" s="88">
        <v>37.86023535486631</v>
      </c>
      <c r="P25" s="89">
        <v>0.8992846013136652</v>
      </c>
      <c r="Q25" s="90">
        <v>2.654480951899844</v>
      </c>
      <c r="R25" s="91">
        <v>26.09542905381648</v>
      </c>
      <c r="S25" s="89">
        <v>0.6447227828931008</v>
      </c>
      <c r="T25" s="97">
        <v>2.5708139749605077</v>
      </c>
      <c r="U25" s="88">
        <v>21.604134974998924</v>
      </c>
      <c r="V25" s="89">
        <v>0.4618434976798239</v>
      </c>
      <c r="W25" s="90">
        <v>1.367067775650123</v>
      </c>
      <c r="X25" s="91">
        <v>16.322004101549517</v>
      </c>
      <c r="Y25" s="89">
        <v>0.8333417587058731</v>
      </c>
      <c r="Z25" s="97">
        <v>4.523034235182911</v>
      </c>
      <c r="AA25" s="88">
        <v>5.597618931278292</v>
      </c>
      <c r="AB25" s="89">
        <v>0.24165330508201405</v>
      </c>
      <c r="AC25" s="90">
        <v>0.6307560844513587</v>
      </c>
    </row>
    <row r="26" spans="1:29" ht="15">
      <c r="A26" s="39" t="s">
        <v>55</v>
      </c>
      <c r="B26" s="52" t="s">
        <v>56</v>
      </c>
      <c r="C26" s="88">
        <v>21.65575421180959</v>
      </c>
      <c r="D26" s="89">
        <v>0.12271594053358768</v>
      </c>
      <c r="E26" s="90">
        <v>0.12271594053358768</v>
      </c>
      <c r="F26" s="91">
        <v>33.07162652873594</v>
      </c>
      <c r="G26" s="89">
        <v>0.8929339162758703</v>
      </c>
      <c r="H26" s="97">
        <v>2.9599105743218663</v>
      </c>
      <c r="I26" s="88">
        <v>20.368078332913523</v>
      </c>
      <c r="J26" s="89">
        <v>0.7174089812815097</v>
      </c>
      <c r="K26" s="90">
        <v>3.518019752057119</v>
      </c>
      <c r="L26" s="91">
        <v>31.733283178077926</v>
      </c>
      <c r="M26" s="89">
        <v>1.024119593474333</v>
      </c>
      <c r="N26" s="97">
        <v>3.043510341170201</v>
      </c>
      <c r="O26" s="88">
        <v>37.1365769895855</v>
      </c>
      <c r="P26" s="89">
        <v>0.7394820893051214</v>
      </c>
      <c r="Q26" s="90">
        <v>1.8187638580649501</v>
      </c>
      <c r="R26" s="91">
        <v>25.441352672101356</v>
      </c>
      <c r="S26" s="89">
        <v>0.5161659051743641</v>
      </c>
      <c r="T26" s="97">
        <v>2.8462513301913392</v>
      </c>
      <c r="U26" s="88">
        <v>17.45415199917239</v>
      </c>
      <c r="V26" s="89">
        <v>0.6241475464889237</v>
      </c>
      <c r="W26" s="90">
        <v>1.3756457575644014</v>
      </c>
      <c r="X26" s="91">
        <v>18.006882695625915</v>
      </c>
      <c r="Y26" s="89">
        <v>0.5304232138924138</v>
      </c>
      <c r="Z26" s="97">
        <v>2.4658086374774038</v>
      </c>
      <c r="AA26" s="88">
        <v>2.9627795752203308</v>
      </c>
      <c r="AB26" s="89">
        <v>0.08327206230354112</v>
      </c>
      <c r="AC26" s="90">
        <v>0.9148704203483384</v>
      </c>
    </row>
    <row r="27" spans="1:29" ht="28.5">
      <c r="A27" s="39" t="s">
        <v>57</v>
      </c>
      <c r="B27" s="52" t="s">
        <v>58</v>
      </c>
      <c r="C27" s="88">
        <v>25.131731471685168</v>
      </c>
      <c r="D27" s="89">
        <v>0.8019132637530076</v>
      </c>
      <c r="E27" s="90">
        <v>2.974561041744111</v>
      </c>
      <c r="F27" s="91">
        <v>31.406792997224958</v>
      </c>
      <c r="G27" s="89">
        <v>1.0211498269589536</v>
      </c>
      <c r="H27" s="97">
        <v>4.110342580784359</v>
      </c>
      <c r="I27" s="88">
        <v>29.185699959260607</v>
      </c>
      <c r="J27" s="89">
        <v>0.7653240757342162</v>
      </c>
      <c r="K27" s="90">
        <v>2.7689818472320447</v>
      </c>
      <c r="L27" s="91">
        <v>28.263759148467642</v>
      </c>
      <c r="M27" s="89">
        <v>0.7696550714693167</v>
      </c>
      <c r="N27" s="97">
        <v>2.6589470196855935</v>
      </c>
      <c r="O27" s="88">
        <v>26.082623560674406</v>
      </c>
      <c r="P27" s="89">
        <v>0.6217215790716248</v>
      </c>
      <c r="Q27" s="90">
        <v>2.0764707241458593</v>
      </c>
      <c r="R27" s="91">
        <v>25.656333037249862</v>
      </c>
      <c r="S27" s="89">
        <v>0.5242861226758336</v>
      </c>
      <c r="T27" s="97">
        <v>1.8814122757132883</v>
      </c>
      <c r="U27" s="88">
        <v>18.87503888893772</v>
      </c>
      <c r="V27" s="89">
        <v>0.642316443148701</v>
      </c>
      <c r="W27" s="90">
        <v>2.100328429180417</v>
      </c>
      <c r="X27" s="91">
        <v>8.220047650629825</v>
      </c>
      <c r="Y27" s="89">
        <v>0.2347645609019878</v>
      </c>
      <c r="Z27" s="97">
        <v>1.2458304219294563</v>
      </c>
      <c r="AA27" s="88">
        <v>7.07713157377236</v>
      </c>
      <c r="AB27" s="89">
        <v>0.21360069840840212</v>
      </c>
      <c r="AC27" s="90">
        <v>0.97600078158297</v>
      </c>
    </row>
    <row r="28" spans="1:29" ht="28.5">
      <c r="A28" s="39" t="s">
        <v>59</v>
      </c>
      <c r="B28" s="52" t="s">
        <v>60</v>
      </c>
      <c r="C28" s="88">
        <v>14.187375505779936</v>
      </c>
      <c r="D28" s="89">
        <v>0.48709989236511114</v>
      </c>
      <c r="E28" s="90">
        <v>2.2605218305876034</v>
      </c>
      <c r="F28" s="91">
        <v>8.030831325157036</v>
      </c>
      <c r="G28" s="89">
        <v>0.03613874096320666</v>
      </c>
      <c r="H28" s="97">
        <v>0.03613874096320666</v>
      </c>
      <c r="I28" s="88">
        <v>5.348609246600785</v>
      </c>
      <c r="J28" s="89">
        <v>0.1693726261423582</v>
      </c>
      <c r="K28" s="90">
        <v>0.1693726261423582</v>
      </c>
      <c r="L28" s="91">
        <v>6.085137118654889</v>
      </c>
      <c r="M28" s="89">
        <v>0.1921164718889615</v>
      </c>
      <c r="N28" s="97">
        <v>0.5507049092382674</v>
      </c>
      <c r="O28" s="88">
        <v>5.386581038440469</v>
      </c>
      <c r="P28" s="89">
        <v>0.1547417825588353</v>
      </c>
      <c r="Q28" s="90">
        <v>0.22819516035575077</v>
      </c>
      <c r="R28" s="91">
        <v>4.691897087332135</v>
      </c>
      <c r="S28" s="89">
        <v>0.05075779576295674</v>
      </c>
      <c r="T28" s="97">
        <v>0.14672841800384134</v>
      </c>
      <c r="U28" s="88">
        <v>6.588921058685873</v>
      </c>
      <c r="V28" s="89">
        <v>0.09187884365167523</v>
      </c>
      <c r="W28" s="90">
        <v>0.36641722109691993</v>
      </c>
      <c r="X28" s="91">
        <v>2.0515183062343185</v>
      </c>
      <c r="Y28" s="89">
        <v>0.03097792642413821</v>
      </c>
      <c r="Z28" s="97">
        <v>0.12329625020468254</v>
      </c>
      <c r="AA28" s="88">
        <v>1.7403454607493907</v>
      </c>
      <c r="AB28" s="89">
        <v>0.020884145528992686</v>
      </c>
      <c r="AC28" s="90">
        <v>0.20035727116877358</v>
      </c>
    </row>
    <row r="29" spans="1:29" ht="15">
      <c r="A29" s="39" t="s">
        <v>61</v>
      </c>
      <c r="B29" s="52" t="s">
        <v>62</v>
      </c>
      <c r="C29" s="88">
        <v>0</v>
      </c>
      <c r="D29" s="89">
        <v>0</v>
      </c>
      <c r="E29" s="90">
        <v>0</v>
      </c>
      <c r="F29" s="91">
        <v>18.811976448325183</v>
      </c>
      <c r="G29" s="89">
        <v>0.32398403883226706</v>
      </c>
      <c r="H29" s="97">
        <v>0.7942834500403966</v>
      </c>
      <c r="I29" s="88">
        <v>19.093407260743323</v>
      </c>
      <c r="J29" s="89">
        <v>0.9875534533195575</v>
      </c>
      <c r="K29" s="90">
        <v>2.578670725048168</v>
      </c>
      <c r="L29" s="91">
        <v>20.84416477195525</v>
      </c>
      <c r="M29" s="89">
        <v>0.5470435243484255</v>
      </c>
      <c r="N29" s="97">
        <v>1.9366545091454421</v>
      </c>
      <c r="O29" s="88">
        <v>10.056502374788563</v>
      </c>
      <c r="P29" s="89">
        <v>0.15671382867378844</v>
      </c>
      <c r="Q29" s="90">
        <v>0.21956696851621696</v>
      </c>
      <c r="R29" s="91">
        <v>12.474170427222992</v>
      </c>
      <c r="S29" s="89">
        <v>0.3952752754126286</v>
      </c>
      <c r="T29" s="97">
        <v>1.330838057454353</v>
      </c>
      <c r="U29" s="88">
        <v>8.098963426478708</v>
      </c>
      <c r="V29" s="89">
        <v>0.18928972659560703</v>
      </c>
      <c r="W29" s="90">
        <v>0.443559508589706</v>
      </c>
      <c r="X29" s="91">
        <v>10.438799266172534</v>
      </c>
      <c r="Y29" s="89">
        <v>0.23556471115109825</v>
      </c>
      <c r="Z29" s="97">
        <v>0.7166298580560373</v>
      </c>
      <c r="AA29" s="88" t="s">
        <v>218</v>
      </c>
      <c r="AB29" s="89" t="s">
        <v>218</v>
      </c>
      <c r="AC29" s="90" t="s">
        <v>218</v>
      </c>
    </row>
    <row r="30" spans="1:29" ht="28.5">
      <c r="A30" s="39" t="s">
        <v>63</v>
      </c>
      <c r="B30" s="53" t="s">
        <v>64</v>
      </c>
      <c r="C30" s="88">
        <v>15.775615532473859</v>
      </c>
      <c r="D30" s="89">
        <v>0.3805867247209318</v>
      </c>
      <c r="E30" s="90">
        <v>1.9334988786988272</v>
      </c>
      <c r="F30" s="91">
        <v>24.789704802542566</v>
      </c>
      <c r="G30" s="89">
        <v>0.7200819014071888</v>
      </c>
      <c r="H30" s="97">
        <v>1.937433476532047</v>
      </c>
      <c r="I30" s="88">
        <v>21.269876969992282</v>
      </c>
      <c r="J30" s="89">
        <v>0.5389459595319582</v>
      </c>
      <c r="K30" s="90">
        <v>1.5206325889162173</v>
      </c>
      <c r="L30" s="91">
        <v>22.813332828885507</v>
      </c>
      <c r="M30" s="89">
        <v>0.5117495679722327</v>
      </c>
      <c r="N30" s="97">
        <v>1.5707422630024155</v>
      </c>
      <c r="O30" s="88">
        <v>21.804742264059026</v>
      </c>
      <c r="P30" s="89">
        <v>0.34601262724077503</v>
      </c>
      <c r="Q30" s="90">
        <v>0.8580936955633733</v>
      </c>
      <c r="R30" s="91">
        <v>17.82362294285656</v>
      </c>
      <c r="S30" s="89">
        <v>0.4733785841437415</v>
      </c>
      <c r="T30" s="97">
        <v>1.3891198416408994</v>
      </c>
      <c r="U30" s="88">
        <v>13.577808086313347</v>
      </c>
      <c r="V30" s="89">
        <v>0.25448307631080364</v>
      </c>
      <c r="W30" s="90">
        <v>0.9300126370407499</v>
      </c>
      <c r="X30" s="91">
        <v>14.781841534738824</v>
      </c>
      <c r="Y30" s="89">
        <v>0.2704529525244807</v>
      </c>
      <c r="Z30" s="97">
        <v>0.9274236874017617</v>
      </c>
      <c r="AA30" s="88">
        <v>11.735147193651802</v>
      </c>
      <c r="AB30" s="89">
        <v>0.3026049334969937</v>
      </c>
      <c r="AC30" s="90">
        <v>0.9338749204658492</v>
      </c>
    </row>
    <row r="31" spans="1:29" ht="42.75">
      <c r="A31" s="39" t="s">
        <v>65</v>
      </c>
      <c r="B31" s="54" t="s">
        <v>66</v>
      </c>
      <c r="C31" s="88">
        <v>7.767237636305312</v>
      </c>
      <c r="D31" s="89">
        <v>0.34952569363373903</v>
      </c>
      <c r="E31" s="90">
        <v>0.34952569363373903</v>
      </c>
      <c r="F31" s="91">
        <v>33.61372784645249</v>
      </c>
      <c r="G31" s="89">
        <v>0.5490242214920573</v>
      </c>
      <c r="H31" s="97">
        <v>1.5994532166936977</v>
      </c>
      <c r="I31" s="88">
        <v>35.20835364799453</v>
      </c>
      <c r="J31" s="89">
        <v>0.48285742145821064</v>
      </c>
      <c r="K31" s="90">
        <v>2.620507464372164</v>
      </c>
      <c r="L31" s="91">
        <v>24.223348575633192</v>
      </c>
      <c r="M31" s="89">
        <v>0.4868893063702272</v>
      </c>
      <c r="N31" s="97">
        <v>1.985708999487531</v>
      </c>
      <c r="O31" s="88">
        <v>32.03479176638881</v>
      </c>
      <c r="P31" s="89">
        <v>0.9676924833582733</v>
      </c>
      <c r="Q31" s="90">
        <v>2.7129842045931354</v>
      </c>
      <c r="R31" s="91">
        <v>41.12872583398054</v>
      </c>
      <c r="S31" s="89">
        <v>0.8554774973467952</v>
      </c>
      <c r="T31" s="97">
        <v>2.509973968395558</v>
      </c>
      <c r="U31" s="88">
        <v>18.20154512882256</v>
      </c>
      <c r="V31" s="89">
        <v>0.4198375267921807</v>
      </c>
      <c r="W31" s="90">
        <v>1.5145059248699526</v>
      </c>
      <c r="X31" s="91">
        <v>14.580869128870996</v>
      </c>
      <c r="Y31" s="89">
        <v>0.3634695005526811</v>
      </c>
      <c r="Z31" s="97">
        <v>1.1639141202561663</v>
      </c>
      <c r="AA31" s="88">
        <v>8.87319298997498</v>
      </c>
      <c r="AB31" s="89">
        <v>0.2555895512034199</v>
      </c>
      <c r="AC31" s="90">
        <v>0.8638885237583452</v>
      </c>
    </row>
    <row r="32" spans="1:29" ht="15">
      <c r="A32" s="39" t="s">
        <v>67</v>
      </c>
      <c r="B32" s="52" t="s">
        <v>68</v>
      </c>
      <c r="C32" s="88">
        <v>23.472638356239305</v>
      </c>
      <c r="D32" s="89">
        <v>0.03520895753435896</v>
      </c>
      <c r="E32" s="90">
        <v>0.03520895753435896</v>
      </c>
      <c r="F32" s="91">
        <v>7.261915205230438</v>
      </c>
      <c r="G32" s="89">
        <v>0.021785745615691313</v>
      </c>
      <c r="H32" s="97">
        <v>0.021785745615691313</v>
      </c>
      <c r="I32" s="88">
        <v>34.520110438271544</v>
      </c>
      <c r="J32" s="89">
        <v>1.077794559239367</v>
      </c>
      <c r="K32" s="90">
        <v>5.105140777037714</v>
      </c>
      <c r="L32" s="91">
        <v>50.57304896475704</v>
      </c>
      <c r="M32" s="89">
        <v>1.3884600715778752</v>
      </c>
      <c r="N32" s="97">
        <v>3.8021737721685525</v>
      </c>
      <c r="O32" s="88">
        <v>19.80268603633397</v>
      </c>
      <c r="P32" s="89">
        <v>0.8633971111841611</v>
      </c>
      <c r="Q32" s="90">
        <v>2.0515582733641993</v>
      </c>
      <c r="R32" s="91">
        <v>15.884132244296048</v>
      </c>
      <c r="S32" s="89">
        <v>0.18050150277609145</v>
      </c>
      <c r="T32" s="97">
        <v>0.18050150277609145</v>
      </c>
      <c r="U32" s="88" t="s">
        <v>218</v>
      </c>
      <c r="V32" s="89" t="s">
        <v>218</v>
      </c>
      <c r="W32" s="90" t="s">
        <v>218</v>
      </c>
      <c r="X32" s="91">
        <v>11.026691150563838</v>
      </c>
      <c r="Y32" s="89">
        <v>0.2747967505153672</v>
      </c>
      <c r="Z32" s="97">
        <v>1.0365089681530009</v>
      </c>
      <c r="AA32" s="88">
        <v>15.635887057479774</v>
      </c>
      <c r="AB32" s="89">
        <v>0.4843063718453151</v>
      </c>
      <c r="AC32" s="90">
        <v>1.26102413801233</v>
      </c>
    </row>
    <row r="33" spans="1:29" ht="15">
      <c r="A33" s="39" t="s">
        <v>69</v>
      </c>
      <c r="B33" s="52" t="s">
        <v>70</v>
      </c>
      <c r="C33" s="88">
        <v>26.65094717656629</v>
      </c>
      <c r="D33" s="89">
        <v>1.1368532609889563</v>
      </c>
      <c r="E33" s="90">
        <v>4.620512784782979</v>
      </c>
      <c r="F33" s="91">
        <v>26.862552547040785</v>
      </c>
      <c r="G33" s="89">
        <v>0.6892365456148623</v>
      </c>
      <c r="H33" s="97">
        <v>2.0677096368445866</v>
      </c>
      <c r="I33" s="88">
        <v>21.33622131321575</v>
      </c>
      <c r="J33" s="89">
        <v>0.6375262928388865</v>
      </c>
      <c r="K33" s="90">
        <v>1.8216865757223606</v>
      </c>
      <c r="L33" s="91">
        <v>24.929141142119697</v>
      </c>
      <c r="M33" s="89">
        <v>0.547677968152895</v>
      </c>
      <c r="N33" s="97">
        <v>1.7114618531038912</v>
      </c>
      <c r="O33" s="88">
        <v>24.2863336109849</v>
      </c>
      <c r="P33" s="89">
        <v>0.40288698634113307</v>
      </c>
      <c r="Q33" s="90">
        <v>0.9268729512356703</v>
      </c>
      <c r="R33" s="91">
        <v>20.84387417524864</v>
      </c>
      <c r="S33" s="89">
        <v>0.46993461776924206</v>
      </c>
      <c r="T33" s="97">
        <v>1.407908955655431</v>
      </c>
      <c r="U33" s="88">
        <v>39.491779343821655</v>
      </c>
      <c r="V33" s="89">
        <v>0.6797851617716502</v>
      </c>
      <c r="W33" s="90">
        <v>1.4893666383199942</v>
      </c>
      <c r="X33" s="91" t="s">
        <v>218</v>
      </c>
      <c r="Y33" s="89" t="s">
        <v>218</v>
      </c>
      <c r="Z33" s="97" t="s">
        <v>218</v>
      </c>
      <c r="AA33" s="88" t="s">
        <v>218</v>
      </c>
      <c r="AB33" s="89" t="s">
        <v>218</v>
      </c>
      <c r="AC33" s="90" t="s">
        <v>218</v>
      </c>
    </row>
    <row r="34" spans="1:29" ht="15">
      <c r="A34" s="39" t="s">
        <v>71</v>
      </c>
      <c r="B34" s="52" t="s">
        <v>72</v>
      </c>
      <c r="C34" s="88">
        <v>6.517041146591999</v>
      </c>
      <c r="D34" s="89">
        <v>0.2903703888648213</v>
      </c>
      <c r="E34" s="90">
        <v>1.756704646848021</v>
      </c>
      <c r="F34" s="91">
        <v>5.893565970455788</v>
      </c>
      <c r="G34" s="89">
        <v>0.23405876282667276</v>
      </c>
      <c r="H34" s="97">
        <v>0.612930860927402</v>
      </c>
      <c r="I34" s="88">
        <v>7.5602438980042965</v>
      </c>
      <c r="J34" s="89">
        <v>0.10508739018225972</v>
      </c>
      <c r="K34" s="90">
        <v>0.5020001948274853</v>
      </c>
      <c r="L34" s="91">
        <v>7.546244816632666</v>
      </c>
      <c r="M34" s="89">
        <v>0.16979050837423498</v>
      </c>
      <c r="N34" s="97">
        <v>0.6144799350686599</v>
      </c>
      <c r="O34" s="88">
        <v>15.381611355917576</v>
      </c>
      <c r="P34" s="89">
        <v>0.3560843028894919</v>
      </c>
      <c r="Q34" s="90">
        <v>1.6827482823373827</v>
      </c>
      <c r="R34" s="91">
        <v>17.277240755542376</v>
      </c>
      <c r="S34" s="89">
        <v>0.1606783390265441</v>
      </c>
      <c r="T34" s="97">
        <v>0.7437852145260994</v>
      </c>
      <c r="U34" s="88">
        <v>12.035171223327916</v>
      </c>
      <c r="V34" s="89">
        <v>0.15645722590326291</v>
      </c>
      <c r="W34" s="90">
        <v>0.7582157870696588</v>
      </c>
      <c r="X34" s="91">
        <v>8.833627443069965</v>
      </c>
      <c r="Y34" s="89">
        <v>0.09186972540792764</v>
      </c>
      <c r="Z34" s="97">
        <v>0.2243741370539771</v>
      </c>
      <c r="AA34" s="88" t="s">
        <v>218</v>
      </c>
      <c r="AB34" s="89" t="s">
        <v>218</v>
      </c>
      <c r="AC34" s="90" t="s">
        <v>218</v>
      </c>
    </row>
    <row r="35" spans="1:29" ht="28.5">
      <c r="A35" s="39" t="s">
        <v>73</v>
      </c>
      <c r="B35" s="52" t="s">
        <v>74</v>
      </c>
      <c r="C35" s="88">
        <v>22.10898681551452</v>
      </c>
      <c r="D35" s="89">
        <v>0.8045214646756673</v>
      </c>
      <c r="E35" s="90">
        <v>2.4166350866402677</v>
      </c>
      <c r="F35" s="91">
        <v>22.181125877192233</v>
      </c>
      <c r="G35" s="89">
        <v>0.5687874421365723</v>
      </c>
      <c r="H35" s="97">
        <v>2.529440533066957</v>
      </c>
      <c r="I35" s="88">
        <v>27.298659530522222</v>
      </c>
      <c r="J35" s="89">
        <v>0.5470874216116902</v>
      </c>
      <c r="K35" s="90">
        <v>1.5916789852796325</v>
      </c>
      <c r="L35" s="91">
        <v>33.451044738596</v>
      </c>
      <c r="M35" s="89">
        <v>0.5376348636299647</v>
      </c>
      <c r="N35" s="97">
        <v>1.625801379222847</v>
      </c>
      <c r="O35" s="88">
        <v>21.454585113020965</v>
      </c>
      <c r="P35" s="89">
        <v>0.4638276972053104</v>
      </c>
      <c r="Q35" s="90">
        <v>5.520979902417396</v>
      </c>
      <c r="R35" s="91">
        <v>19.333901561238694</v>
      </c>
      <c r="S35" s="89">
        <v>0.40410577347715804</v>
      </c>
      <c r="T35" s="97">
        <v>3.998577613031394</v>
      </c>
      <c r="U35" s="88">
        <v>11.929099508410028</v>
      </c>
      <c r="V35" s="89">
        <v>0.2200256131551183</v>
      </c>
      <c r="W35" s="90">
        <v>0.9357715836597199</v>
      </c>
      <c r="X35" s="91">
        <v>7.290339672964111</v>
      </c>
      <c r="Y35" s="89">
        <v>0.27338773773615416</v>
      </c>
      <c r="Z35" s="97">
        <v>0.9112924591205138</v>
      </c>
      <c r="AA35" s="88">
        <v>2.610043519500238</v>
      </c>
      <c r="AB35" s="89">
        <v>0.08978549707080818</v>
      </c>
      <c r="AC35" s="90">
        <v>0.28553876103332604</v>
      </c>
    </row>
    <row r="36" spans="1:29" ht="28.5">
      <c r="A36" s="39" t="s">
        <v>75</v>
      </c>
      <c r="B36" s="52" t="s">
        <v>76</v>
      </c>
      <c r="C36" s="88">
        <v>0</v>
      </c>
      <c r="D36" s="89">
        <v>0</v>
      </c>
      <c r="E36" s="90">
        <v>0</v>
      </c>
      <c r="F36" s="91">
        <v>21.4385265615126</v>
      </c>
      <c r="G36" s="89">
        <v>0.6717404989273948</v>
      </c>
      <c r="H36" s="97">
        <v>3.35155631911647</v>
      </c>
      <c r="I36" s="88">
        <v>4.20655072683728</v>
      </c>
      <c r="J36" s="89">
        <v>0.042065507268372805</v>
      </c>
      <c r="K36" s="90">
        <v>0.042065507268372805</v>
      </c>
      <c r="L36" s="91">
        <v>7.131836112745371</v>
      </c>
      <c r="M36" s="89">
        <v>0.07987656446274816</v>
      </c>
      <c r="N36" s="97">
        <v>0.07987656446274816</v>
      </c>
      <c r="O36" s="88">
        <v>0</v>
      </c>
      <c r="P36" s="89">
        <v>0</v>
      </c>
      <c r="Q36" s="90">
        <v>0</v>
      </c>
      <c r="R36" s="91">
        <v>2.4692334337235855</v>
      </c>
      <c r="S36" s="89">
        <v>0.09300779267025505</v>
      </c>
      <c r="T36" s="97">
        <v>0.09300779267025505</v>
      </c>
      <c r="U36" s="88">
        <v>1.957119013561915</v>
      </c>
      <c r="V36" s="89">
        <v>0.00782847605424766</v>
      </c>
      <c r="W36" s="90">
        <v>0.00782847605424766</v>
      </c>
      <c r="X36" s="91">
        <v>4.192323572717756</v>
      </c>
      <c r="Y36" s="89">
        <v>0.10287317074592031</v>
      </c>
      <c r="Z36" s="97">
        <v>0.46567040300034146</v>
      </c>
      <c r="AA36" s="88">
        <v>2.8548086301765503</v>
      </c>
      <c r="AB36" s="89">
        <v>0.08790656008392699</v>
      </c>
      <c r="AC36" s="90">
        <v>0.6736809724078889</v>
      </c>
    </row>
    <row r="37" spans="1:29" ht="15">
      <c r="A37" s="39" t="s">
        <v>77</v>
      </c>
      <c r="B37" s="52" t="s">
        <v>78</v>
      </c>
      <c r="C37" s="88" t="s">
        <v>218</v>
      </c>
      <c r="D37" s="89" t="s">
        <v>218</v>
      </c>
      <c r="E37" s="90" t="s">
        <v>218</v>
      </c>
      <c r="F37" s="91" t="s">
        <v>218</v>
      </c>
      <c r="G37" s="89" t="s">
        <v>218</v>
      </c>
      <c r="H37" s="97" t="s">
        <v>218</v>
      </c>
      <c r="I37" s="88" t="s">
        <v>219</v>
      </c>
      <c r="J37" s="89" t="s">
        <v>218</v>
      </c>
      <c r="K37" s="90" t="s">
        <v>218</v>
      </c>
      <c r="L37" s="91" t="s">
        <v>219</v>
      </c>
      <c r="M37" s="89" t="s">
        <v>218</v>
      </c>
      <c r="N37" s="97" t="s">
        <v>218</v>
      </c>
      <c r="O37" s="88">
        <v>0</v>
      </c>
      <c r="P37" s="89">
        <v>0</v>
      </c>
      <c r="Q37" s="90">
        <v>0</v>
      </c>
      <c r="R37" s="91" t="s">
        <v>218</v>
      </c>
      <c r="S37" s="89" t="s">
        <v>218</v>
      </c>
      <c r="T37" s="97" t="s">
        <v>218</v>
      </c>
      <c r="U37" s="88" t="s">
        <v>218</v>
      </c>
      <c r="V37" s="89" t="s">
        <v>218</v>
      </c>
      <c r="W37" s="90" t="s">
        <v>218</v>
      </c>
      <c r="X37" s="91" t="s">
        <v>218</v>
      </c>
      <c r="Y37" s="89" t="s">
        <v>218</v>
      </c>
      <c r="Z37" s="97" t="s">
        <v>218</v>
      </c>
      <c r="AA37" s="88" t="s">
        <v>218</v>
      </c>
      <c r="AB37" s="89" t="s">
        <v>218</v>
      </c>
      <c r="AC37" s="90" t="s">
        <v>218</v>
      </c>
    </row>
    <row r="38" spans="1:29" ht="15">
      <c r="A38" s="39" t="s">
        <v>79</v>
      </c>
      <c r="B38" s="52" t="s">
        <v>80</v>
      </c>
      <c r="C38" s="88">
        <v>26.083505560546925</v>
      </c>
      <c r="D38" s="89">
        <v>0.508628358430665</v>
      </c>
      <c r="E38" s="90">
        <v>1.9758255462114296</v>
      </c>
      <c r="F38" s="91">
        <v>37.980234977202905</v>
      </c>
      <c r="G38" s="89">
        <v>0.6836442295896523</v>
      </c>
      <c r="H38" s="97">
        <v>2.311368585755491</v>
      </c>
      <c r="I38" s="88">
        <v>45.792306646349765</v>
      </c>
      <c r="J38" s="89">
        <v>1.2850466052631904</v>
      </c>
      <c r="K38" s="90">
        <v>4.07551529152513</v>
      </c>
      <c r="L38" s="91">
        <v>45.110151035196054</v>
      </c>
      <c r="M38" s="89">
        <v>0.6908975763811607</v>
      </c>
      <c r="N38" s="97">
        <v>2.6496278186988844</v>
      </c>
      <c r="O38" s="88">
        <v>30.456967198760033</v>
      </c>
      <c r="P38" s="89">
        <v>0.3096458331873937</v>
      </c>
      <c r="Q38" s="90">
        <v>0.3096458331873937</v>
      </c>
      <c r="R38" s="91" t="s">
        <v>218</v>
      </c>
      <c r="S38" s="89" t="s">
        <v>218</v>
      </c>
      <c r="T38" s="97" t="s">
        <v>218</v>
      </c>
      <c r="U38" s="88" t="s">
        <v>218</v>
      </c>
      <c r="V38" s="89" t="s">
        <v>218</v>
      </c>
      <c r="W38" s="90" t="s">
        <v>218</v>
      </c>
      <c r="X38" s="91">
        <v>8.82069044660126</v>
      </c>
      <c r="Y38" s="89">
        <v>0.12407771228219107</v>
      </c>
      <c r="Z38" s="97">
        <v>0.4769053301462415</v>
      </c>
      <c r="AA38" s="88" t="s">
        <v>218</v>
      </c>
      <c r="AB38" s="89" t="s">
        <v>218</v>
      </c>
      <c r="AC38" s="90" t="s">
        <v>218</v>
      </c>
    </row>
    <row r="39" spans="1:29" ht="28.5">
      <c r="A39" s="39" t="s">
        <v>81</v>
      </c>
      <c r="B39" s="52" t="s">
        <v>82</v>
      </c>
      <c r="C39" s="88">
        <v>29.483949929391297</v>
      </c>
      <c r="D39" s="89">
        <v>0.9515274749939919</v>
      </c>
      <c r="E39" s="90">
        <v>5.1730930330659275</v>
      </c>
      <c r="F39" s="91">
        <v>33.1896225587908</v>
      </c>
      <c r="G39" s="89">
        <v>1.0087898435632467</v>
      </c>
      <c r="H39" s="97">
        <v>3.17048236548449</v>
      </c>
      <c r="I39" s="88">
        <v>34.72721503732324</v>
      </c>
      <c r="J39" s="89">
        <v>1.108470299336495</v>
      </c>
      <c r="K39" s="90">
        <v>3.944059430408252</v>
      </c>
      <c r="L39" s="91">
        <v>26.81097077180456</v>
      </c>
      <c r="M39" s="89">
        <v>0.9978343904636827</v>
      </c>
      <c r="N39" s="97">
        <v>2.964943659047169</v>
      </c>
      <c r="O39" s="88">
        <v>20.28775905596944</v>
      </c>
      <c r="P39" s="89">
        <v>0.4379357644495472</v>
      </c>
      <c r="Q39" s="90">
        <v>6.052048399765228</v>
      </c>
      <c r="R39" s="91">
        <v>26.333138160890996</v>
      </c>
      <c r="S39" s="89">
        <v>0.7248196278785246</v>
      </c>
      <c r="T39" s="97">
        <v>2.008560113221961</v>
      </c>
      <c r="U39" s="88">
        <v>17.073692535831864</v>
      </c>
      <c r="V39" s="89">
        <v>0.3604446202008949</v>
      </c>
      <c r="W39" s="90">
        <v>1.048135014005234</v>
      </c>
      <c r="X39" s="91">
        <v>23.518333033580117</v>
      </c>
      <c r="Y39" s="89">
        <v>0.7435411443693406</v>
      </c>
      <c r="Z39" s="97">
        <v>5.458514641966893</v>
      </c>
      <c r="AA39" s="88">
        <v>18.932687332010435</v>
      </c>
      <c r="AB39" s="89">
        <v>0.8416030297348449</v>
      </c>
      <c r="AC39" s="90">
        <v>5.946666935330516</v>
      </c>
    </row>
    <row r="40" spans="1:29" ht="28.5">
      <c r="A40" s="39" t="s">
        <v>83</v>
      </c>
      <c r="B40" s="52" t="s">
        <v>84</v>
      </c>
      <c r="C40" s="88">
        <v>9.46077553004468</v>
      </c>
      <c r="D40" s="89">
        <v>0.3122055924914744</v>
      </c>
      <c r="E40" s="90">
        <v>0.3122055924914744</v>
      </c>
      <c r="F40" s="91">
        <v>22.204103673624545</v>
      </c>
      <c r="G40" s="89">
        <v>1.310042116743848</v>
      </c>
      <c r="H40" s="97">
        <v>1.310042116743848</v>
      </c>
      <c r="I40" s="88">
        <v>25.81968906209119</v>
      </c>
      <c r="J40" s="89">
        <v>0.4733609661383385</v>
      </c>
      <c r="K40" s="90">
        <v>0.4733609661383385</v>
      </c>
      <c r="L40" s="91">
        <v>20.051391142601595</v>
      </c>
      <c r="M40" s="89">
        <v>0.3093643204858532</v>
      </c>
      <c r="N40" s="97">
        <v>0.9538733214980474</v>
      </c>
      <c r="O40" s="88">
        <v>10.502004570122322</v>
      </c>
      <c r="P40" s="89">
        <v>0.14002672760163096</v>
      </c>
      <c r="Q40" s="90">
        <v>0.14002672760163096</v>
      </c>
      <c r="R40" s="91" t="s">
        <v>218</v>
      </c>
      <c r="S40" s="89" t="s">
        <v>218</v>
      </c>
      <c r="T40" s="97" t="s">
        <v>218</v>
      </c>
      <c r="U40" s="88">
        <v>11.832838951405524</v>
      </c>
      <c r="V40" s="89">
        <v>0.3632681558081496</v>
      </c>
      <c r="W40" s="90">
        <v>1.3394773692991053</v>
      </c>
      <c r="X40" s="91" t="s">
        <v>218</v>
      </c>
      <c r="Y40" s="89" t="s">
        <v>218</v>
      </c>
      <c r="Z40" s="97" t="s">
        <v>218</v>
      </c>
      <c r="AA40" s="88" t="s">
        <v>218</v>
      </c>
      <c r="AB40" s="89" t="s">
        <v>218</v>
      </c>
      <c r="AC40" s="90" t="s">
        <v>218</v>
      </c>
    </row>
    <row r="41" spans="1:29" ht="28.5">
      <c r="A41" s="39" t="s">
        <v>85</v>
      </c>
      <c r="B41" s="53" t="s">
        <v>86</v>
      </c>
      <c r="C41" s="88">
        <v>32.5347784920442</v>
      </c>
      <c r="D41" s="89">
        <v>1.2187889520658557</v>
      </c>
      <c r="E41" s="90">
        <v>4.9467323209459195</v>
      </c>
      <c r="F41" s="91">
        <v>45.284567820591015</v>
      </c>
      <c r="G41" s="89">
        <v>1.7437978895506137</v>
      </c>
      <c r="H41" s="97">
        <v>6.843442196234995</v>
      </c>
      <c r="I41" s="88">
        <v>52.402826257670235</v>
      </c>
      <c r="J41" s="89">
        <v>1.600959814443517</v>
      </c>
      <c r="K41" s="90">
        <v>6.593933183637351</v>
      </c>
      <c r="L41" s="91">
        <v>45.55809386987343</v>
      </c>
      <c r="M41" s="89">
        <v>1.631673035882967</v>
      </c>
      <c r="N41" s="97">
        <v>7.577747080910197</v>
      </c>
      <c r="O41" s="88">
        <v>47.5592412079315</v>
      </c>
      <c r="P41" s="89">
        <v>1.298355879882715</v>
      </c>
      <c r="Q41" s="90">
        <v>5.395635832868181</v>
      </c>
      <c r="R41" s="91">
        <v>34.925918783693334</v>
      </c>
      <c r="S41" s="89">
        <v>1.1098280790131005</v>
      </c>
      <c r="T41" s="97">
        <v>4.485400126406142</v>
      </c>
      <c r="U41" s="88">
        <v>24.96242548447822</v>
      </c>
      <c r="V41" s="89">
        <v>0.918797709097361</v>
      </c>
      <c r="W41" s="90">
        <v>3.219551383269149</v>
      </c>
      <c r="X41" s="91">
        <v>24.33587266771422</v>
      </c>
      <c r="Y41" s="89">
        <v>0.9146460008258884</v>
      </c>
      <c r="Z41" s="97">
        <v>4.524011385250919</v>
      </c>
      <c r="AA41" s="88" t="s">
        <v>218</v>
      </c>
      <c r="AB41" s="89" t="s">
        <v>218</v>
      </c>
      <c r="AC41" s="90" t="s">
        <v>218</v>
      </c>
    </row>
    <row r="42" spans="1:29" ht="15">
      <c r="A42" s="39" t="s">
        <v>87</v>
      </c>
      <c r="B42" s="52" t="s">
        <v>88</v>
      </c>
      <c r="C42" s="88">
        <v>32.32760118628072</v>
      </c>
      <c r="D42" s="89">
        <v>1.1023712004521726</v>
      </c>
      <c r="E42" s="90">
        <v>2.79957026273191</v>
      </c>
      <c r="F42" s="91">
        <v>26.150158114070862</v>
      </c>
      <c r="G42" s="89">
        <v>0.8457941765019795</v>
      </c>
      <c r="H42" s="97">
        <v>2.56189830273788</v>
      </c>
      <c r="I42" s="88">
        <v>35.894015950244984</v>
      </c>
      <c r="J42" s="89">
        <v>0.9480243036270587</v>
      </c>
      <c r="K42" s="90">
        <v>6.268784315075139</v>
      </c>
      <c r="L42" s="91">
        <v>33.873844816262014</v>
      </c>
      <c r="M42" s="89">
        <v>1.0620357685027149</v>
      </c>
      <c r="N42" s="97">
        <v>2.978781228530041</v>
      </c>
      <c r="O42" s="88">
        <v>40.964189657202404</v>
      </c>
      <c r="P42" s="89">
        <v>1.3231994412559351</v>
      </c>
      <c r="Q42" s="90">
        <v>4.353427169322963</v>
      </c>
      <c r="R42" s="91">
        <v>29.24343770477367</v>
      </c>
      <c r="S42" s="89">
        <v>0.8327561327742803</v>
      </c>
      <c r="T42" s="97">
        <v>2.946465749259217</v>
      </c>
      <c r="U42" s="88">
        <v>24.93858524243856</v>
      </c>
      <c r="V42" s="89">
        <v>0.7970371843483364</v>
      </c>
      <c r="W42" s="90">
        <v>3.2986890164804543</v>
      </c>
      <c r="X42" s="91">
        <v>16.213366308765572</v>
      </c>
      <c r="Y42" s="89">
        <v>0.7708718708622176</v>
      </c>
      <c r="Z42" s="97">
        <v>2.4290570615314238</v>
      </c>
      <c r="AA42" s="88">
        <v>13.27391697679358</v>
      </c>
      <c r="AB42" s="89">
        <v>0.41700135408228883</v>
      </c>
      <c r="AC42" s="90">
        <v>1.4125451273418073</v>
      </c>
    </row>
    <row r="43" spans="1:29" ht="15">
      <c r="A43" s="39" t="s">
        <v>89</v>
      </c>
      <c r="B43" s="52" t="s">
        <v>90</v>
      </c>
      <c r="C43" s="88">
        <v>31.12106846114727</v>
      </c>
      <c r="D43" s="89">
        <v>1.043903556255806</v>
      </c>
      <c r="E43" s="90">
        <v>4.447617264329315</v>
      </c>
      <c r="F43" s="91">
        <v>37.4952597035565</v>
      </c>
      <c r="G43" s="89">
        <v>1.1697407306924372</v>
      </c>
      <c r="H43" s="97">
        <v>4.8436265112995756</v>
      </c>
      <c r="I43" s="88">
        <v>40.45213695331001</v>
      </c>
      <c r="J43" s="89">
        <v>1.3160887866034314</v>
      </c>
      <c r="K43" s="90">
        <v>6.208976519672589</v>
      </c>
      <c r="L43" s="91">
        <v>37.79200302822358</v>
      </c>
      <c r="M43" s="89">
        <v>1.0425412429098804</v>
      </c>
      <c r="N43" s="97">
        <v>3.7727872089971726</v>
      </c>
      <c r="O43" s="88">
        <v>31.536211207714125</v>
      </c>
      <c r="P43" s="89">
        <v>0.9121887179042913</v>
      </c>
      <c r="Q43" s="90">
        <v>3.2716914767423226</v>
      </c>
      <c r="R43" s="91">
        <v>26.700805852174465</v>
      </c>
      <c r="S43" s="89">
        <v>0.7761090923974405</v>
      </c>
      <c r="T43" s="97">
        <v>3.3717845657656746</v>
      </c>
      <c r="U43" s="88">
        <v>16.29047620734293</v>
      </c>
      <c r="V43" s="89">
        <v>0.513103456313567</v>
      </c>
      <c r="W43" s="90">
        <v>2.7891157035680507</v>
      </c>
      <c r="X43" s="91">
        <v>9.172108180356556</v>
      </c>
      <c r="Y43" s="89">
        <v>0.35477714441619157</v>
      </c>
      <c r="Z43" s="97">
        <v>1.386639314706304</v>
      </c>
      <c r="AA43" s="88" t="s">
        <v>218</v>
      </c>
      <c r="AB43" s="89" t="s">
        <v>218</v>
      </c>
      <c r="AC43" s="90" t="s">
        <v>218</v>
      </c>
    </row>
    <row r="44" spans="1:29" ht="28.5">
      <c r="A44" s="39" t="s">
        <v>91</v>
      </c>
      <c r="B44" s="53" t="s">
        <v>92</v>
      </c>
      <c r="C44" s="88">
        <v>10.787440028347936</v>
      </c>
      <c r="D44" s="89">
        <v>0.40018600572695945</v>
      </c>
      <c r="E44" s="90">
        <v>1.6558019960395358</v>
      </c>
      <c r="F44" s="91">
        <v>11.766959724280365</v>
      </c>
      <c r="G44" s="89">
        <v>0.3050693261850465</v>
      </c>
      <c r="H44" s="97">
        <v>1.5079140980003727</v>
      </c>
      <c r="I44" s="88">
        <v>13.919612500259372</v>
      </c>
      <c r="J44" s="89">
        <v>0.35231019224794413</v>
      </c>
      <c r="K44" s="90">
        <v>1.2522851383854035</v>
      </c>
      <c r="L44" s="91">
        <v>16.200094014757884</v>
      </c>
      <c r="M44" s="89">
        <v>0.4264963325998298</v>
      </c>
      <c r="N44" s="97">
        <v>1.3832770694050942</v>
      </c>
      <c r="O44" s="88">
        <v>19.636481805867756</v>
      </c>
      <c r="P44" s="89">
        <v>0.3948461431383469</v>
      </c>
      <c r="Q44" s="90">
        <v>1.2326301722809083</v>
      </c>
      <c r="R44" s="91">
        <v>14.365016635337442</v>
      </c>
      <c r="S44" s="89">
        <v>0.3622787122180223</v>
      </c>
      <c r="T44" s="97">
        <v>1.1506027958645892</v>
      </c>
      <c r="U44" s="88">
        <v>18.093678757196187</v>
      </c>
      <c r="V44" s="89">
        <v>0.38334739169092585</v>
      </c>
      <c r="W44" s="90">
        <v>1.1140536491930797</v>
      </c>
      <c r="X44" s="91">
        <v>17.683478154830205</v>
      </c>
      <c r="Y44" s="89">
        <v>0.33932629748213067</v>
      </c>
      <c r="Z44" s="97">
        <v>1.3413900595891755</v>
      </c>
      <c r="AA44" s="88">
        <v>13.663560468264052</v>
      </c>
      <c r="AB44" s="89">
        <v>0.19427875040812947</v>
      </c>
      <c r="AC44" s="90">
        <v>0.41844653934058657</v>
      </c>
    </row>
    <row r="45" spans="1:29" ht="28.5">
      <c r="A45" s="39" t="s">
        <v>93</v>
      </c>
      <c r="B45" s="53" t="s">
        <v>94</v>
      </c>
      <c r="C45" s="88">
        <v>7.034464195243506</v>
      </c>
      <c r="D45" s="89">
        <v>0.24050430228759845</v>
      </c>
      <c r="E45" s="90">
        <v>1.506010608777716</v>
      </c>
      <c r="F45" s="91">
        <v>9.784576418388385</v>
      </c>
      <c r="G45" s="89">
        <v>0.2801394575212439</v>
      </c>
      <c r="H45" s="97">
        <v>1.3257461532117676</v>
      </c>
      <c r="I45" s="88">
        <v>11.47539047207595</v>
      </c>
      <c r="J45" s="89">
        <v>0.32378695107932143</v>
      </c>
      <c r="K45" s="90">
        <v>1.5629862748792243</v>
      </c>
      <c r="L45" s="91">
        <v>11.862538473158722</v>
      </c>
      <c r="M45" s="89">
        <v>0.33047835190100006</v>
      </c>
      <c r="N45" s="97">
        <v>1.4284921006131688</v>
      </c>
      <c r="O45" s="88">
        <v>10.228298345746833</v>
      </c>
      <c r="P45" s="89">
        <v>0.2658568755111728</v>
      </c>
      <c r="Q45" s="90">
        <v>1.0625598057839982</v>
      </c>
      <c r="R45" s="91">
        <v>10.459821866127722</v>
      </c>
      <c r="S45" s="89">
        <v>0.2607671468017914</v>
      </c>
      <c r="T45" s="97">
        <v>0.9840681992436319</v>
      </c>
      <c r="U45" s="88">
        <v>11.991665994493191</v>
      </c>
      <c r="V45" s="89">
        <v>0.25517087483371337</v>
      </c>
      <c r="W45" s="90">
        <v>0.683779249246263</v>
      </c>
      <c r="X45" s="91">
        <v>11.69713698869841</v>
      </c>
      <c r="Y45" s="89">
        <v>0.25296665487646675</v>
      </c>
      <c r="Z45" s="97">
        <v>0.7976547646523955</v>
      </c>
      <c r="AA45" s="88">
        <v>7.036477450929491</v>
      </c>
      <c r="AB45" s="89">
        <v>0.09891276873878027</v>
      </c>
      <c r="AC45" s="90">
        <v>0.35524159016549745</v>
      </c>
    </row>
    <row r="46" spans="1:29" ht="28.5">
      <c r="A46" s="39" t="s">
        <v>95</v>
      </c>
      <c r="B46" s="53" t="s">
        <v>96</v>
      </c>
      <c r="C46" s="88">
        <v>6.1729057198196635</v>
      </c>
      <c r="D46" s="89">
        <v>0.2084542777692948</v>
      </c>
      <c r="E46" s="90">
        <v>0.749243026727855</v>
      </c>
      <c r="F46" s="91">
        <v>10.170234480762662</v>
      </c>
      <c r="G46" s="89">
        <v>0.2804585304802272</v>
      </c>
      <c r="H46" s="97">
        <v>0.9113266277956323</v>
      </c>
      <c r="I46" s="88">
        <v>10.091514051248645</v>
      </c>
      <c r="J46" s="89">
        <v>0.2962634666682694</v>
      </c>
      <c r="K46" s="90">
        <v>1.128432084433389</v>
      </c>
      <c r="L46" s="91">
        <v>12.089268443592612</v>
      </c>
      <c r="M46" s="89">
        <v>0.37588361962337263</v>
      </c>
      <c r="N46" s="97">
        <v>1.561356333161322</v>
      </c>
      <c r="O46" s="88">
        <v>7.313350188047051</v>
      </c>
      <c r="P46" s="89">
        <v>0.1613281605838498</v>
      </c>
      <c r="Q46" s="90">
        <v>0.6175074297392599</v>
      </c>
      <c r="R46" s="91">
        <v>10.722692161332715</v>
      </c>
      <c r="S46" s="89">
        <v>0.23072935811439144</v>
      </c>
      <c r="T46" s="97">
        <v>0.7441261144996296</v>
      </c>
      <c r="U46" s="88">
        <v>9.535939695572106</v>
      </c>
      <c r="V46" s="89">
        <v>0.20444855001763232</v>
      </c>
      <c r="W46" s="90">
        <v>0.6687639383360647</v>
      </c>
      <c r="X46" s="91">
        <v>21.25249498657399</v>
      </c>
      <c r="Y46" s="89">
        <v>0.5003863302356111</v>
      </c>
      <c r="Z46" s="97">
        <v>1.811262206347136</v>
      </c>
      <c r="AA46" s="88">
        <v>21.12066671473165</v>
      </c>
      <c r="AB46" s="89">
        <v>0.4794207395444511</v>
      </c>
      <c r="AC46" s="90">
        <v>1.2667425049941419</v>
      </c>
    </row>
    <row r="47" spans="1:29" ht="28.5">
      <c r="A47" s="39" t="s">
        <v>97</v>
      </c>
      <c r="B47" s="52" t="s">
        <v>98</v>
      </c>
      <c r="C47" s="88">
        <v>18.284742878760706</v>
      </c>
      <c r="D47" s="89">
        <v>0.9289466577622897</v>
      </c>
      <c r="E47" s="90">
        <v>4.671445357318688</v>
      </c>
      <c r="F47" s="91">
        <v>22.981612500865925</v>
      </c>
      <c r="G47" s="89">
        <v>0.9926607309495646</v>
      </c>
      <c r="H47" s="97">
        <v>6.1945797767536765</v>
      </c>
      <c r="I47" s="88">
        <v>24.893041032853553</v>
      </c>
      <c r="J47" s="89">
        <v>1.067026515883953</v>
      </c>
      <c r="K47" s="90">
        <v>5.326219470098538</v>
      </c>
      <c r="L47" s="91">
        <v>28.75541333151076</v>
      </c>
      <c r="M47" s="89">
        <v>1.0329624202667034</v>
      </c>
      <c r="N47" s="97">
        <v>4.640300700455213</v>
      </c>
      <c r="O47" s="88">
        <v>29.5009750110389</v>
      </c>
      <c r="P47" s="89">
        <v>1.070936256650731</v>
      </c>
      <c r="Q47" s="90">
        <v>3.545775593514285</v>
      </c>
      <c r="R47" s="91">
        <v>30.816004747579388</v>
      </c>
      <c r="S47" s="89">
        <v>1.0586940108203924</v>
      </c>
      <c r="T47" s="97">
        <v>3.4285542744032744</v>
      </c>
      <c r="U47" s="88">
        <v>35.15751858148102</v>
      </c>
      <c r="V47" s="89">
        <v>1.23980273859491</v>
      </c>
      <c r="W47" s="90">
        <v>5.988211498227865</v>
      </c>
      <c r="X47" s="91">
        <v>22.011675337129383</v>
      </c>
      <c r="Y47" s="89">
        <v>0.7445688440124635</v>
      </c>
      <c r="Z47" s="97">
        <v>2.8978849096012076</v>
      </c>
      <c r="AA47" s="88">
        <v>32.51488694579092</v>
      </c>
      <c r="AB47" s="89">
        <v>1.0370664015073314</v>
      </c>
      <c r="AC47" s="90">
        <v>4.314970439986253</v>
      </c>
    </row>
    <row r="48" spans="1:29" ht="15">
      <c r="A48" s="39" t="s">
        <v>99</v>
      </c>
      <c r="B48" s="52" t="s">
        <v>100</v>
      </c>
      <c r="C48" s="88">
        <v>12.320132533086518</v>
      </c>
      <c r="D48" s="89">
        <v>0.7958805616373891</v>
      </c>
      <c r="E48" s="90">
        <v>22.602515145200524</v>
      </c>
      <c r="F48" s="91">
        <v>81.89731845248137</v>
      </c>
      <c r="G48" s="89">
        <v>1.838594799258207</v>
      </c>
      <c r="H48" s="97">
        <v>8.595123571587921</v>
      </c>
      <c r="I48" s="88">
        <v>18.4123406872222</v>
      </c>
      <c r="J48" s="89">
        <v>0.2884600040998145</v>
      </c>
      <c r="K48" s="90">
        <v>0.2884600040998145</v>
      </c>
      <c r="L48" s="91">
        <v>60.00730682075329</v>
      </c>
      <c r="M48" s="89">
        <v>1.2146306587511098</v>
      </c>
      <c r="N48" s="97">
        <v>2.921735076927712</v>
      </c>
      <c r="O48" s="88">
        <v>10.916941778148201</v>
      </c>
      <c r="P48" s="89">
        <v>0.12554483044870432</v>
      </c>
      <c r="Q48" s="90">
        <v>1.3537007804903771</v>
      </c>
      <c r="R48" s="91" t="s">
        <v>218</v>
      </c>
      <c r="S48" s="89" t="s">
        <v>218</v>
      </c>
      <c r="T48" s="97" t="s">
        <v>218</v>
      </c>
      <c r="U48" s="88" t="s">
        <v>218</v>
      </c>
      <c r="V48" s="89" t="s">
        <v>218</v>
      </c>
      <c r="W48" s="90" t="s">
        <v>218</v>
      </c>
      <c r="X48" s="91" t="s">
        <v>218</v>
      </c>
      <c r="Y48" s="89" t="s">
        <v>218</v>
      </c>
      <c r="Z48" s="97" t="s">
        <v>218</v>
      </c>
      <c r="AA48" s="88" t="s">
        <v>218</v>
      </c>
      <c r="AB48" s="89" t="s">
        <v>218</v>
      </c>
      <c r="AC48" s="90" t="s">
        <v>218</v>
      </c>
    </row>
    <row r="49" spans="1:29" ht="15">
      <c r="A49" s="39" t="s">
        <v>101</v>
      </c>
      <c r="B49" s="52" t="s">
        <v>102</v>
      </c>
      <c r="C49" s="88">
        <v>4.763398427554545</v>
      </c>
      <c r="D49" s="89">
        <v>0.014290195282663636</v>
      </c>
      <c r="E49" s="90">
        <v>0.014290195282663636</v>
      </c>
      <c r="F49" s="91">
        <v>0</v>
      </c>
      <c r="G49" s="89">
        <v>0</v>
      </c>
      <c r="H49" s="97">
        <v>0</v>
      </c>
      <c r="I49" s="88">
        <v>3.6775604711381558</v>
      </c>
      <c r="J49" s="89">
        <v>0.06987364895162496</v>
      </c>
      <c r="K49" s="90">
        <v>0.06987364895162496</v>
      </c>
      <c r="L49" s="91">
        <v>5.0842941653631595</v>
      </c>
      <c r="M49" s="89">
        <v>0.04575864748826843</v>
      </c>
      <c r="N49" s="97">
        <v>0.04575864748826843</v>
      </c>
      <c r="O49" s="88">
        <v>5.038060362882083</v>
      </c>
      <c r="P49" s="89">
        <v>0.23175077669257585</v>
      </c>
      <c r="Q49" s="90">
        <v>0.9874598311248883</v>
      </c>
      <c r="R49" s="91">
        <v>2.334579843331016</v>
      </c>
      <c r="S49" s="89">
        <v>0.014007479059986096</v>
      </c>
      <c r="T49" s="97">
        <v>0.014007479059986096</v>
      </c>
      <c r="U49" s="88">
        <v>5.96666537422065</v>
      </c>
      <c r="V49" s="89">
        <v>0.1153555305682659</v>
      </c>
      <c r="W49" s="90">
        <v>1.0103553367013633</v>
      </c>
      <c r="X49" s="91">
        <v>6.342965603285397</v>
      </c>
      <c r="Y49" s="89">
        <v>0.07207915458278862</v>
      </c>
      <c r="Z49" s="97">
        <v>0.07207915458278862</v>
      </c>
      <c r="AA49" s="88">
        <v>11.612378557830429</v>
      </c>
      <c r="AB49" s="89">
        <v>0.1477732094908225</v>
      </c>
      <c r="AC49" s="90">
        <v>0.3526975369819477</v>
      </c>
    </row>
    <row r="50" spans="1:29" ht="28.5">
      <c r="A50" s="39" t="s">
        <v>103</v>
      </c>
      <c r="B50" s="52" t="s">
        <v>104</v>
      </c>
      <c r="C50" s="88">
        <v>27.867088945954496</v>
      </c>
      <c r="D50" s="89">
        <v>0.8013988105299755</v>
      </c>
      <c r="E50" s="90">
        <v>2.3634224803953194</v>
      </c>
      <c r="F50" s="91">
        <v>15.275344878882843</v>
      </c>
      <c r="G50" s="89">
        <v>0.45307249338875144</v>
      </c>
      <c r="H50" s="97">
        <v>5.7381977144550556</v>
      </c>
      <c r="I50" s="88">
        <v>38.796938806092975</v>
      </c>
      <c r="J50" s="89">
        <v>1.3903829054892924</v>
      </c>
      <c r="K50" s="90">
        <v>6.736906861649149</v>
      </c>
      <c r="L50" s="91">
        <v>39.601713119723854</v>
      </c>
      <c r="M50" s="89">
        <v>1.1618617023065894</v>
      </c>
      <c r="N50" s="97">
        <v>3.754777072187822</v>
      </c>
      <c r="O50" s="88">
        <v>53.78054068304549</v>
      </c>
      <c r="P50" s="89">
        <v>1.3400097279548968</v>
      </c>
      <c r="Q50" s="90">
        <v>4.144943099786149</v>
      </c>
      <c r="R50" s="91">
        <v>26.063588931928184</v>
      </c>
      <c r="S50" s="89">
        <v>0.6325188045675254</v>
      </c>
      <c r="T50" s="97">
        <v>1.8035924078732926</v>
      </c>
      <c r="U50" s="88">
        <v>34.905824280865744</v>
      </c>
      <c r="V50" s="89">
        <v>0.7835101761487722</v>
      </c>
      <c r="W50" s="90">
        <v>2.4538384415712575</v>
      </c>
      <c r="X50" s="91">
        <v>27.043371171871044</v>
      </c>
      <c r="Y50" s="89">
        <v>0.6999039373488214</v>
      </c>
      <c r="Z50" s="97">
        <v>1.9535701506143663</v>
      </c>
      <c r="AA50" s="88">
        <v>29.067487577506093</v>
      </c>
      <c r="AB50" s="89">
        <v>0.7521974669969321</v>
      </c>
      <c r="AC50" s="90">
        <v>3.0770883003376728</v>
      </c>
    </row>
    <row r="51" spans="1:29" ht="15">
      <c r="A51" s="39" t="s">
        <v>105</v>
      </c>
      <c r="B51" s="52" t="s">
        <v>106</v>
      </c>
      <c r="C51" s="88">
        <v>13.983733870526565</v>
      </c>
      <c r="D51" s="89">
        <v>0.40994419820438405</v>
      </c>
      <c r="E51" s="90">
        <v>6.923420237897021</v>
      </c>
      <c r="F51" s="91">
        <v>12.931849077769062</v>
      </c>
      <c r="G51" s="89">
        <v>1.0940344319792628</v>
      </c>
      <c r="H51" s="97">
        <v>3.61574500214423</v>
      </c>
      <c r="I51" s="88">
        <v>10.544400608116673</v>
      </c>
      <c r="J51" s="89">
        <v>0.34445041986514463</v>
      </c>
      <c r="K51" s="90">
        <v>2.2775905313532014</v>
      </c>
      <c r="L51" s="91">
        <v>33.73539901568742</v>
      </c>
      <c r="M51" s="89">
        <v>1.5329365312728365</v>
      </c>
      <c r="N51" s="97">
        <v>6.188421595437701</v>
      </c>
      <c r="O51" s="88">
        <v>9.592553599928047</v>
      </c>
      <c r="P51" s="89">
        <v>0.39329469759705</v>
      </c>
      <c r="Q51" s="90">
        <v>1.5444011295884157</v>
      </c>
      <c r="R51" s="91">
        <v>26.872104101575836</v>
      </c>
      <c r="S51" s="89">
        <v>0.36874498406051287</v>
      </c>
      <c r="T51" s="97">
        <v>0.8166133857534434</v>
      </c>
      <c r="U51" s="88">
        <v>26.454285976078168</v>
      </c>
      <c r="V51" s="89">
        <v>0.645190641305462</v>
      </c>
      <c r="W51" s="90">
        <v>2.9599406642123016</v>
      </c>
      <c r="X51" s="91">
        <v>20.522296246508304</v>
      </c>
      <c r="Y51" s="89">
        <v>0.524656964910734</v>
      </c>
      <c r="Z51" s="97">
        <v>1.1938622772968743</v>
      </c>
      <c r="AA51" s="88">
        <v>17.787833386393025</v>
      </c>
      <c r="AB51" s="89">
        <v>0.48537726842315043</v>
      </c>
      <c r="AC51" s="90">
        <v>1.6125576826650696</v>
      </c>
    </row>
    <row r="52" spans="1:29" ht="15">
      <c r="A52" s="39" t="s">
        <v>107</v>
      </c>
      <c r="B52" s="52" t="s">
        <v>108</v>
      </c>
      <c r="C52" s="88">
        <v>12.757051125136826</v>
      </c>
      <c r="D52" s="89">
        <v>0.38412898387912</v>
      </c>
      <c r="E52" s="90">
        <v>1.3940621979524521</v>
      </c>
      <c r="F52" s="91">
        <v>7.814482949468688</v>
      </c>
      <c r="G52" s="89">
        <v>0.3166428491124712</v>
      </c>
      <c r="H52" s="97">
        <v>0.7386249283837804</v>
      </c>
      <c r="I52" s="88">
        <v>12.819296981053247</v>
      </c>
      <c r="J52" s="89">
        <v>0.3494834570408451</v>
      </c>
      <c r="K52" s="90">
        <v>0.9011335320451856</v>
      </c>
      <c r="L52" s="91">
        <v>13.228767943989045</v>
      </c>
      <c r="M52" s="89">
        <v>0.3396958625617187</v>
      </c>
      <c r="N52" s="97">
        <v>1.6271384571106524</v>
      </c>
      <c r="O52" s="88">
        <v>16.879241308088677</v>
      </c>
      <c r="P52" s="89">
        <v>0.40113020520398973</v>
      </c>
      <c r="Q52" s="90">
        <v>1.2575034774526066</v>
      </c>
      <c r="R52" s="91">
        <v>28.18917511693027</v>
      </c>
      <c r="S52" s="89">
        <v>0.5074051521047449</v>
      </c>
      <c r="T52" s="97">
        <v>1.4262638410123758</v>
      </c>
      <c r="U52" s="88">
        <v>20.787112034884213</v>
      </c>
      <c r="V52" s="89">
        <v>0.4166661123436791</v>
      </c>
      <c r="W52" s="90">
        <v>1.4906669008126967</v>
      </c>
      <c r="X52" s="91">
        <v>19.60557162462092</v>
      </c>
      <c r="Y52" s="89">
        <v>0.5785822026110352</v>
      </c>
      <c r="Z52" s="97">
        <v>1.5915367365497828</v>
      </c>
      <c r="AA52" s="88" t="s">
        <v>218</v>
      </c>
      <c r="AB52" s="89" t="s">
        <v>218</v>
      </c>
      <c r="AC52" s="90" t="s">
        <v>218</v>
      </c>
    </row>
    <row r="53" spans="1:29" ht="15">
      <c r="A53" s="39" t="s">
        <v>109</v>
      </c>
      <c r="B53" s="52" t="s">
        <v>110</v>
      </c>
      <c r="C53" s="88">
        <v>7.431034276799555</v>
      </c>
      <c r="D53" s="89">
        <v>0.20516323480881848</v>
      </c>
      <c r="E53" s="90">
        <v>1.2724812589404852</v>
      </c>
      <c r="F53" s="91">
        <v>9.11345888984193</v>
      </c>
      <c r="G53" s="89">
        <v>0.27692661635015475</v>
      </c>
      <c r="H53" s="97">
        <v>1.1126461132862897</v>
      </c>
      <c r="I53" s="88">
        <v>9.117685714996533</v>
      </c>
      <c r="J53" s="89">
        <v>0.22568528997516168</v>
      </c>
      <c r="K53" s="90">
        <v>0.8688883664043725</v>
      </c>
      <c r="L53" s="91">
        <v>14.336865175906754</v>
      </c>
      <c r="M53" s="89">
        <v>0.35957369892073276</v>
      </c>
      <c r="N53" s="97">
        <v>0.9932119366058972</v>
      </c>
      <c r="O53" s="88">
        <v>28.07007964730557</v>
      </c>
      <c r="P53" s="89">
        <v>0.5522551624992366</v>
      </c>
      <c r="Q53" s="90">
        <v>1.7468105182764257</v>
      </c>
      <c r="R53" s="91">
        <v>19.63358943020254</v>
      </c>
      <c r="S53" s="89">
        <v>0.47264275042950993</v>
      </c>
      <c r="T53" s="97">
        <v>2.268397881240718</v>
      </c>
      <c r="U53" s="88">
        <v>24.03005648121118</v>
      </c>
      <c r="V53" s="89">
        <v>0.5973558605709779</v>
      </c>
      <c r="W53" s="90">
        <v>1.831508217894052</v>
      </c>
      <c r="X53" s="91">
        <v>27.84593080010041</v>
      </c>
      <c r="Y53" s="89">
        <v>0.6590843759030663</v>
      </c>
      <c r="Z53" s="97">
        <v>1.9769650663560945</v>
      </c>
      <c r="AA53" s="88">
        <v>12.76084752396761</v>
      </c>
      <c r="AB53" s="89">
        <v>0.33671783513714537</v>
      </c>
      <c r="AC53" s="90">
        <v>1.149318974635083</v>
      </c>
    </row>
    <row r="54" spans="1:29" ht="15">
      <c r="A54" s="39" t="s">
        <v>111</v>
      </c>
      <c r="B54" s="52" t="s">
        <v>112</v>
      </c>
      <c r="C54" s="88">
        <v>0</v>
      </c>
      <c r="D54" s="89">
        <v>0</v>
      </c>
      <c r="E54" s="90">
        <v>0</v>
      </c>
      <c r="F54" s="91">
        <v>1.9600839488274613</v>
      </c>
      <c r="G54" s="89">
        <v>0.021560923437102072</v>
      </c>
      <c r="H54" s="97">
        <v>0.021560923437102072</v>
      </c>
      <c r="I54" s="88">
        <v>3.933661938339456</v>
      </c>
      <c r="J54" s="89">
        <v>0.0681834735978839</v>
      </c>
      <c r="K54" s="90">
        <v>0.0681834735978839</v>
      </c>
      <c r="L54" s="91">
        <v>2.1855045159954014</v>
      </c>
      <c r="M54" s="89">
        <v>0.023312048170617616</v>
      </c>
      <c r="N54" s="97">
        <v>0.023312048170617616</v>
      </c>
      <c r="O54" s="88">
        <v>5.794340890913403</v>
      </c>
      <c r="P54" s="89">
        <v>0.43805217135305324</v>
      </c>
      <c r="Q54" s="90">
        <v>2.4370997787181774</v>
      </c>
      <c r="R54" s="91">
        <v>1.5615967139008031</v>
      </c>
      <c r="S54" s="89">
        <v>0.00468479014170241</v>
      </c>
      <c r="T54" s="97">
        <v>0.00468479014170241</v>
      </c>
      <c r="U54" s="88">
        <v>1.5282771154388908</v>
      </c>
      <c r="V54" s="89">
        <v>0.008660236987487047</v>
      </c>
      <c r="W54" s="90">
        <v>0.008660236987487047</v>
      </c>
      <c r="X54" s="91">
        <v>1.1640493440749764</v>
      </c>
      <c r="Y54" s="89">
        <v>0.026385118465699464</v>
      </c>
      <c r="Z54" s="97">
        <v>0.17189128647507151</v>
      </c>
      <c r="AA54" s="88">
        <v>2.737496192998263</v>
      </c>
      <c r="AB54" s="89">
        <v>0.05109992893596758</v>
      </c>
      <c r="AC54" s="90">
        <v>0.05109992893596758</v>
      </c>
    </row>
    <row r="55" spans="1:29" ht="42.75">
      <c r="A55" s="39" t="s">
        <v>113</v>
      </c>
      <c r="B55" s="52" t="s">
        <v>114</v>
      </c>
      <c r="C55" s="88">
        <v>4.572760338416666</v>
      </c>
      <c r="D55" s="89">
        <v>0.11954502027575</v>
      </c>
      <c r="E55" s="90">
        <v>0.21753274181324997</v>
      </c>
      <c r="F55" s="91">
        <v>3.825035859950252</v>
      </c>
      <c r="G55" s="89">
        <v>0.061200573759204034</v>
      </c>
      <c r="H55" s="97">
        <v>0.061200573759204034</v>
      </c>
      <c r="I55" s="88">
        <v>3.951753796633629</v>
      </c>
      <c r="J55" s="89">
        <v>0.13277892756688994</v>
      </c>
      <c r="K55" s="90">
        <v>0.19205523451639436</v>
      </c>
      <c r="L55" s="91">
        <v>4.377873581495474</v>
      </c>
      <c r="M55" s="89">
        <v>0.04252791479167032</v>
      </c>
      <c r="N55" s="97">
        <v>0.04252791479167032</v>
      </c>
      <c r="O55" s="88">
        <v>3.171010268967945</v>
      </c>
      <c r="P55" s="89">
        <v>0.1405814552575789</v>
      </c>
      <c r="Q55" s="90">
        <v>0.37840722543017474</v>
      </c>
      <c r="R55" s="91">
        <v>7.756836035604281</v>
      </c>
      <c r="S55" s="89">
        <v>0.14272578305511877</v>
      </c>
      <c r="T55" s="97">
        <v>0.8990172965265362</v>
      </c>
      <c r="U55" s="88">
        <v>3.981722064133478</v>
      </c>
      <c r="V55" s="89">
        <v>0.07465728870250271</v>
      </c>
      <c r="W55" s="90">
        <v>0.44794373221501627</v>
      </c>
      <c r="X55" s="91" t="s">
        <v>218</v>
      </c>
      <c r="Y55" s="89" t="s">
        <v>218</v>
      </c>
      <c r="Z55" s="97" t="s">
        <v>218</v>
      </c>
      <c r="AA55" s="88" t="s">
        <v>218</v>
      </c>
      <c r="AB55" s="89" t="s">
        <v>218</v>
      </c>
      <c r="AC55" s="90" t="s">
        <v>218</v>
      </c>
    </row>
    <row r="56" spans="1:29" ht="28.5">
      <c r="A56" s="39" t="s">
        <v>115</v>
      </c>
      <c r="B56" s="53" t="s">
        <v>116</v>
      </c>
      <c r="C56" s="88">
        <v>0</v>
      </c>
      <c r="D56" s="89">
        <v>0</v>
      </c>
      <c r="E56" s="90">
        <v>0</v>
      </c>
      <c r="F56" s="91">
        <v>0</v>
      </c>
      <c r="G56" s="89">
        <v>0</v>
      </c>
      <c r="H56" s="97">
        <v>0</v>
      </c>
      <c r="I56" s="88">
        <v>6.761598838195041</v>
      </c>
      <c r="J56" s="89">
        <v>0.027046395352780164</v>
      </c>
      <c r="K56" s="90">
        <v>0.027046395352780164</v>
      </c>
      <c r="L56" s="91">
        <v>2.7348713684702863</v>
      </c>
      <c r="M56" s="89">
        <v>0.015041792526586575</v>
      </c>
      <c r="N56" s="97">
        <v>0.015041792526586575</v>
      </c>
      <c r="O56" s="88">
        <v>0</v>
      </c>
      <c r="P56" s="89">
        <v>0</v>
      </c>
      <c r="Q56" s="90">
        <v>0</v>
      </c>
      <c r="R56" s="91">
        <v>4.973667909984171</v>
      </c>
      <c r="S56" s="89">
        <v>0.0049736679099841715</v>
      </c>
      <c r="T56" s="97">
        <v>0.0049736679099841715</v>
      </c>
      <c r="U56" s="88">
        <v>5.72703070295522</v>
      </c>
      <c r="V56" s="89">
        <v>0.3512578831145869</v>
      </c>
      <c r="W56" s="90">
        <v>1.496664023705631</v>
      </c>
      <c r="X56" s="91">
        <v>3.9942685042951314</v>
      </c>
      <c r="Y56" s="89">
        <v>0.1637650086761004</v>
      </c>
      <c r="Z56" s="97">
        <v>0.5382276809537689</v>
      </c>
      <c r="AA56" s="88" t="s">
        <v>218</v>
      </c>
      <c r="AB56" s="89" t="s">
        <v>218</v>
      </c>
      <c r="AC56" s="90" t="s">
        <v>218</v>
      </c>
    </row>
    <row r="57" spans="1:29" ht="15">
      <c r="A57" s="39" t="s">
        <v>117</v>
      </c>
      <c r="B57" s="52" t="s">
        <v>118</v>
      </c>
      <c r="C57" s="88">
        <v>2.5715837628349676</v>
      </c>
      <c r="D57" s="89">
        <v>0</v>
      </c>
      <c r="E57" s="90">
        <v>0.5786063466378677</v>
      </c>
      <c r="F57" s="91">
        <v>10.568556362414926</v>
      </c>
      <c r="G57" s="89">
        <v>0.11096984180535673</v>
      </c>
      <c r="H57" s="97">
        <v>0.11096984180535673</v>
      </c>
      <c r="I57" s="88">
        <v>1.5843182908120788</v>
      </c>
      <c r="J57" s="89">
        <v>0.10298068890278511</v>
      </c>
      <c r="K57" s="90">
        <v>0.5782761761464087</v>
      </c>
      <c r="L57" s="91">
        <v>1.3997035134020877</v>
      </c>
      <c r="M57" s="89">
        <v>0.0111976281072167</v>
      </c>
      <c r="N57" s="97">
        <v>0.11617539161237328</v>
      </c>
      <c r="O57" s="88">
        <v>6.215752466484391</v>
      </c>
      <c r="P57" s="89">
        <v>0.31234156144084063</v>
      </c>
      <c r="Q57" s="90">
        <v>1.4777951489066639</v>
      </c>
      <c r="R57" s="91">
        <v>3.125378219598606</v>
      </c>
      <c r="S57" s="89">
        <v>0.01562689109799303</v>
      </c>
      <c r="T57" s="97">
        <v>0.01562689109799303</v>
      </c>
      <c r="U57" s="88">
        <v>1.5005034414121454</v>
      </c>
      <c r="V57" s="89">
        <v>0.028509565386830762</v>
      </c>
      <c r="W57" s="90">
        <v>0.1785599095280453</v>
      </c>
      <c r="X57" s="91">
        <v>2.2367320271452034</v>
      </c>
      <c r="Y57" s="89">
        <v>0.03243261439360545</v>
      </c>
      <c r="Z57" s="97">
        <v>0.03243261439360545</v>
      </c>
      <c r="AA57" s="88">
        <v>4.528254026230621</v>
      </c>
      <c r="AB57" s="89">
        <v>0.09829264446067988</v>
      </c>
      <c r="AC57" s="90">
        <v>0.2865597276164638</v>
      </c>
    </row>
    <row r="58" spans="1:29" ht="28.5">
      <c r="A58" s="39" t="s">
        <v>119</v>
      </c>
      <c r="B58" s="52" t="s">
        <v>120</v>
      </c>
      <c r="C58" s="88">
        <v>1.255256564692664</v>
      </c>
      <c r="D58" s="89">
        <v>0.020084105035082622</v>
      </c>
      <c r="E58" s="90">
        <v>0.12207370091636155</v>
      </c>
      <c r="F58" s="91">
        <v>1.3265777714078462</v>
      </c>
      <c r="G58" s="89">
        <v>0.02984799985667654</v>
      </c>
      <c r="H58" s="97">
        <v>0.21888533228229462</v>
      </c>
      <c r="I58" s="88">
        <v>1.4422644818260808</v>
      </c>
      <c r="J58" s="89">
        <v>0.01751321156503098</v>
      </c>
      <c r="K58" s="90">
        <v>0.071598129633509</v>
      </c>
      <c r="L58" s="91">
        <v>1.0122000002549678</v>
      </c>
      <c r="M58" s="89">
        <v>0.011400568423924375</v>
      </c>
      <c r="N58" s="97">
        <v>0.05934688422547548</v>
      </c>
      <c r="O58" s="88">
        <v>1.2317904861522397</v>
      </c>
      <c r="P58" s="89">
        <v>0.037672259034822665</v>
      </c>
      <c r="Q58" s="90">
        <v>0.12235785495778914</v>
      </c>
      <c r="R58" s="91">
        <v>0.9554920344451057</v>
      </c>
      <c r="S58" s="89">
        <v>0.0117525520236748</v>
      </c>
      <c r="T58" s="97">
        <v>0.04041731305702797</v>
      </c>
      <c r="U58" s="88">
        <v>1.1332291274587751</v>
      </c>
      <c r="V58" s="89">
        <v>0.014731978656964077</v>
      </c>
      <c r="W58" s="90">
        <v>0.09736326920083309</v>
      </c>
      <c r="X58" s="91">
        <v>1.173377294200486</v>
      </c>
      <c r="Y58" s="89">
        <v>0.008735142079048063</v>
      </c>
      <c r="Z58" s="97">
        <v>0.008735142079048063</v>
      </c>
      <c r="AA58" s="88">
        <v>1.529109613845488</v>
      </c>
      <c r="AB58" s="89">
        <v>0.08715924798919282</v>
      </c>
      <c r="AC58" s="90">
        <v>0.8517140549119369</v>
      </c>
    </row>
    <row r="59" spans="1:29" ht="15">
      <c r="A59" s="39" t="s">
        <v>121</v>
      </c>
      <c r="B59" s="52" t="s">
        <v>122</v>
      </c>
      <c r="C59" s="88">
        <v>0</v>
      </c>
      <c r="D59" s="89">
        <v>0</v>
      </c>
      <c r="E59" s="90">
        <v>0</v>
      </c>
      <c r="F59" s="91">
        <v>3.457071665666046</v>
      </c>
      <c r="G59" s="89">
        <v>0.03629925248949348</v>
      </c>
      <c r="H59" s="97">
        <v>0.03629925248949348</v>
      </c>
      <c r="I59" s="88">
        <v>1.2218278270603389</v>
      </c>
      <c r="J59" s="89">
        <v>0.0036654834811810167</v>
      </c>
      <c r="K59" s="90">
        <v>0.0036654834811810167</v>
      </c>
      <c r="L59" s="91">
        <v>1.8627589609836008</v>
      </c>
      <c r="M59" s="89">
        <v>0.029804143375737613</v>
      </c>
      <c r="N59" s="97">
        <v>0.029804143375737613</v>
      </c>
      <c r="O59" s="88">
        <v>0</v>
      </c>
      <c r="P59" s="89">
        <v>0</v>
      </c>
      <c r="Q59" s="90">
        <v>0</v>
      </c>
      <c r="R59" s="91">
        <v>3.409578846945557</v>
      </c>
      <c r="S59" s="89">
        <v>0.02216226250514612</v>
      </c>
      <c r="T59" s="97">
        <v>0.11805666757548991</v>
      </c>
      <c r="U59" s="88">
        <v>1.7834300303151003</v>
      </c>
      <c r="V59" s="89">
        <v>0.010700580181890601</v>
      </c>
      <c r="W59" s="90">
        <v>0.010700580181890601</v>
      </c>
      <c r="X59" s="91">
        <v>1.217867924902854</v>
      </c>
      <c r="Y59" s="89">
        <v>0.13883694343892533</v>
      </c>
      <c r="Z59" s="97">
        <v>0.7173242077677809</v>
      </c>
      <c r="AA59" s="88">
        <v>0.9889906744904532</v>
      </c>
      <c r="AB59" s="89">
        <v>0.006593271163269688</v>
      </c>
      <c r="AC59" s="90">
        <v>0.006593271163269688</v>
      </c>
    </row>
    <row r="60" spans="1:29" ht="28.5">
      <c r="A60" s="39" t="s">
        <v>123</v>
      </c>
      <c r="B60" s="53" t="s">
        <v>124</v>
      </c>
      <c r="C60" s="88">
        <v>3.279631398455552</v>
      </c>
      <c r="D60" s="89">
        <v>0.0666175127811284</v>
      </c>
      <c r="E60" s="90">
        <v>0.3279631398455552</v>
      </c>
      <c r="F60" s="91">
        <v>1.230006626660701</v>
      </c>
      <c r="G60" s="89">
        <v>0.023616127231885463</v>
      </c>
      <c r="H60" s="97">
        <v>0.11586662423143805</v>
      </c>
      <c r="I60" s="88">
        <v>1.3809531533655115</v>
      </c>
      <c r="J60" s="89">
        <v>0.023752394237886797</v>
      </c>
      <c r="K60" s="90">
        <v>0.14803817804078281</v>
      </c>
      <c r="L60" s="91">
        <v>1.6306531775839737</v>
      </c>
      <c r="M60" s="89">
        <v>0.08446783459884984</v>
      </c>
      <c r="N60" s="97">
        <v>0.41467510305960453</v>
      </c>
      <c r="O60" s="88">
        <v>1.5191684651131545</v>
      </c>
      <c r="P60" s="89">
        <v>0.0678561914417209</v>
      </c>
      <c r="Q60" s="90">
        <v>0.10583540306954976</v>
      </c>
      <c r="R60" s="91">
        <v>1.9475224875065944</v>
      </c>
      <c r="S60" s="89">
        <v>0.02636645829239697</v>
      </c>
      <c r="T60" s="97">
        <v>0.02636645829239697</v>
      </c>
      <c r="U60" s="88">
        <v>0.6908688431513142</v>
      </c>
      <c r="V60" s="89">
        <v>0.0020726065294539428</v>
      </c>
      <c r="W60" s="90">
        <v>0.027980188147628225</v>
      </c>
      <c r="X60" s="91">
        <v>1.0611006052175036</v>
      </c>
      <c r="Y60" s="89">
        <v>0.030935163798264144</v>
      </c>
      <c r="Z60" s="97">
        <v>0.11051770918957692</v>
      </c>
      <c r="AA60" s="88">
        <v>1.6689516376256934</v>
      </c>
      <c r="AB60" s="89">
        <v>0.032881275246555326</v>
      </c>
      <c r="AC60" s="90">
        <v>0.1536606700747305</v>
      </c>
    </row>
    <row r="61" spans="1:29" ht="42.75">
      <c r="A61" s="39" t="s">
        <v>125</v>
      </c>
      <c r="B61" s="53" t="s">
        <v>126</v>
      </c>
      <c r="C61" s="88">
        <v>0</v>
      </c>
      <c r="D61" s="89">
        <v>0</v>
      </c>
      <c r="E61" s="90">
        <v>0</v>
      </c>
      <c r="F61" s="91">
        <v>0</v>
      </c>
      <c r="G61" s="89">
        <v>0</v>
      </c>
      <c r="H61" s="97">
        <v>0</v>
      </c>
      <c r="I61" s="88">
        <v>0</v>
      </c>
      <c r="J61" s="89">
        <v>0</v>
      </c>
      <c r="K61" s="90">
        <v>0</v>
      </c>
      <c r="L61" s="91">
        <v>1.135683594189634</v>
      </c>
      <c r="M61" s="89">
        <v>0.0034070507825689016</v>
      </c>
      <c r="N61" s="97">
        <v>0.0034070507825689016</v>
      </c>
      <c r="O61" s="88">
        <v>0.48485760604854045</v>
      </c>
      <c r="P61" s="89">
        <v>0.009212294514922269</v>
      </c>
      <c r="Q61" s="90">
        <v>0.009212294514922269</v>
      </c>
      <c r="R61" s="91">
        <v>0.7362507238817118</v>
      </c>
      <c r="S61" s="89">
        <v>0.005521880429112838</v>
      </c>
      <c r="T61" s="97">
        <v>0.005521880429112838</v>
      </c>
      <c r="U61" s="88">
        <v>1.3231265011212752</v>
      </c>
      <c r="V61" s="89">
        <v>0.012853228868035244</v>
      </c>
      <c r="W61" s="90">
        <v>0.0553822949755048</v>
      </c>
      <c r="X61" s="91">
        <v>1.338247395613324</v>
      </c>
      <c r="Y61" s="89">
        <v>0.144530718726239</v>
      </c>
      <c r="Z61" s="97">
        <v>0.44563638273923695</v>
      </c>
      <c r="AA61" s="88">
        <v>1.3932190219019305</v>
      </c>
      <c r="AB61" s="89">
        <v>0.03168578118382676</v>
      </c>
      <c r="AC61" s="90">
        <v>0.24365410380176333</v>
      </c>
    </row>
    <row r="62" spans="1:29" ht="28.5">
      <c r="A62" s="39" t="s">
        <v>127</v>
      </c>
      <c r="B62" s="53" t="s">
        <v>128</v>
      </c>
      <c r="C62" s="88">
        <v>1.4986036857567202</v>
      </c>
      <c r="D62" s="89">
        <v>0.06061851908885933</v>
      </c>
      <c r="E62" s="90">
        <v>0.2264015518256965</v>
      </c>
      <c r="F62" s="91">
        <v>1.632692243172706</v>
      </c>
      <c r="G62" s="89">
        <v>0.04228672909817308</v>
      </c>
      <c r="H62" s="97">
        <v>0.21984201054320487</v>
      </c>
      <c r="I62" s="88">
        <v>1.374062834871136</v>
      </c>
      <c r="J62" s="89">
        <v>0.013740628348711358</v>
      </c>
      <c r="K62" s="90">
        <v>0.04465704213331191</v>
      </c>
      <c r="L62" s="91">
        <v>1.0863358090253927</v>
      </c>
      <c r="M62" s="89">
        <v>0.0529200729825227</v>
      </c>
      <c r="N62" s="97">
        <v>0.41373875240881386</v>
      </c>
      <c r="O62" s="88">
        <v>1.4545503488869922</v>
      </c>
      <c r="P62" s="89">
        <v>0.09212152209617616</v>
      </c>
      <c r="Q62" s="90">
        <v>0.49212286804009897</v>
      </c>
      <c r="R62" s="91">
        <v>3.0442944229683</v>
      </c>
      <c r="S62" s="89">
        <v>0.030442944229683</v>
      </c>
      <c r="T62" s="97">
        <v>0.6012481485362393</v>
      </c>
      <c r="U62" s="88">
        <v>1.337671678046517</v>
      </c>
      <c r="V62" s="89">
        <v>0.015903429950108593</v>
      </c>
      <c r="W62" s="90">
        <v>0.11622880580359736</v>
      </c>
      <c r="X62" s="91" t="s">
        <v>218</v>
      </c>
      <c r="Y62" s="89" t="s">
        <v>218</v>
      </c>
      <c r="Z62" s="97" t="s">
        <v>218</v>
      </c>
      <c r="AA62" s="88">
        <v>2.2314946065365113</v>
      </c>
      <c r="AB62" s="89">
        <v>0.061206709207858596</v>
      </c>
      <c r="AC62" s="90">
        <v>0.18075106312945743</v>
      </c>
    </row>
    <row r="63" spans="1:29" ht="15">
      <c r="A63" s="39" t="s">
        <v>129</v>
      </c>
      <c r="B63" s="53" t="s">
        <v>130</v>
      </c>
      <c r="C63" s="88">
        <v>6.798641077083619</v>
      </c>
      <c r="D63" s="89">
        <v>0.2577534798349327</v>
      </c>
      <c r="E63" s="90">
        <v>1.5803016268613554</v>
      </c>
      <c r="F63" s="91">
        <v>6.1197966375257895</v>
      </c>
      <c r="G63" s="89">
        <v>0.18178062604798828</v>
      </c>
      <c r="H63" s="97">
        <v>2.502203517776517</v>
      </c>
      <c r="I63" s="88">
        <v>6.548914359023636</v>
      </c>
      <c r="J63" s="89">
        <v>0.1977148430295707</v>
      </c>
      <c r="K63" s="90">
        <v>0.7005779098831713</v>
      </c>
      <c r="L63" s="91">
        <v>13.54220689791861</v>
      </c>
      <c r="M63" s="89">
        <v>0.428341859278001</v>
      </c>
      <c r="N63" s="97">
        <v>1.304875113972048</v>
      </c>
      <c r="O63" s="88">
        <v>15.180879762181325</v>
      </c>
      <c r="P63" s="89">
        <v>0.437805728855765</v>
      </c>
      <c r="Q63" s="90">
        <v>1.8406816711644858</v>
      </c>
      <c r="R63" s="91">
        <v>13.793209037669186</v>
      </c>
      <c r="S63" s="89">
        <v>0.24630730424409258</v>
      </c>
      <c r="T63" s="97">
        <v>0.763552643156687</v>
      </c>
      <c r="U63" s="88">
        <v>24.89434907403947</v>
      </c>
      <c r="V63" s="89">
        <v>0.6970417740731052</v>
      </c>
      <c r="W63" s="90">
        <v>2.5641179546260657</v>
      </c>
      <c r="X63" s="91" t="s">
        <v>218</v>
      </c>
      <c r="Y63" s="89" t="s">
        <v>218</v>
      </c>
      <c r="Z63" s="97" t="s">
        <v>218</v>
      </c>
      <c r="AA63" s="88" t="s">
        <v>218</v>
      </c>
      <c r="AB63" s="89" t="s">
        <v>218</v>
      </c>
      <c r="AC63" s="90" t="s">
        <v>218</v>
      </c>
    </row>
    <row r="64" spans="1:29" ht="15">
      <c r="A64" s="39" t="s">
        <v>131</v>
      </c>
      <c r="B64" s="53" t="s">
        <v>132</v>
      </c>
      <c r="C64" s="88">
        <v>1.2011800611535544</v>
      </c>
      <c r="D64" s="89">
        <v>0.04029959105170174</v>
      </c>
      <c r="E64" s="90">
        <v>0.1439013713261958</v>
      </c>
      <c r="F64" s="91">
        <v>0.6721243627944583</v>
      </c>
      <c r="G64" s="89">
        <v>0.03278473280741857</v>
      </c>
      <c r="H64" s="97">
        <v>0.17841167807955122</v>
      </c>
      <c r="I64" s="88">
        <v>0.9903871428293254</v>
      </c>
      <c r="J64" s="89">
        <v>0.025860108729432386</v>
      </c>
      <c r="K64" s="90">
        <v>0.1331520492026093</v>
      </c>
      <c r="L64" s="91">
        <v>1.6274929943790997</v>
      </c>
      <c r="M64" s="89">
        <v>0.05338177021563447</v>
      </c>
      <c r="N64" s="97">
        <v>0.15103134987838046</v>
      </c>
      <c r="O64" s="88">
        <v>1.6529768023260458</v>
      </c>
      <c r="P64" s="89">
        <v>0.0045456862063966265</v>
      </c>
      <c r="Q64" s="90">
        <v>0.0045456862063966265</v>
      </c>
      <c r="R64" s="91">
        <v>2.0877361078177072</v>
      </c>
      <c r="S64" s="89">
        <v>0.004593019437198956</v>
      </c>
      <c r="T64" s="97">
        <v>0.004593019437198956</v>
      </c>
      <c r="U64" s="88">
        <v>0.851316194322141</v>
      </c>
      <c r="V64" s="89">
        <v>0.011067110526187833</v>
      </c>
      <c r="W64" s="90">
        <v>0.05895364645680826</v>
      </c>
      <c r="X64" s="91">
        <v>0.9012349451218366</v>
      </c>
      <c r="Y64" s="89">
        <v>0.001802469890243673</v>
      </c>
      <c r="Z64" s="97">
        <v>0.001802469890243673</v>
      </c>
      <c r="AA64" s="88" t="s">
        <v>218</v>
      </c>
      <c r="AB64" s="89" t="s">
        <v>218</v>
      </c>
      <c r="AC64" s="90" t="s">
        <v>218</v>
      </c>
    </row>
    <row r="65" spans="1:29" ht="28.5">
      <c r="A65" s="39" t="s">
        <v>133</v>
      </c>
      <c r="B65" s="52" t="s">
        <v>134</v>
      </c>
      <c r="C65" s="88">
        <v>2.2490780993728823</v>
      </c>
      <c r="D65" s="89">
        <v>0.08255990856447955</v>
      </c>
      <c r="E65" s="90">
        <v>0.2231272897752847</v>
      </c>
      <c r="F65" s="91">
        <v>2.4286076319054613</v>
      </c>
      <c r="G65" s="89">
        <v>0.07192414909873866</v>
      </c>
      <c r="H65" s="97">
        <v>0.3661593045026696</v>
      </c>
      <c r="I65" s="88">
        <v>2.248779551999166</v>
      </c>
      <c r="J65" s="89">
        <v>0.016062711085708326</v>
      </c>
      <c r="K65" s="90">
        <v>0.040156777714270814</v>
      </c>
      <c r="L65" s="91">
        <v>1.0599635734826272</v>
      </c>
      <c r="M65" s="89">
        <v>0.01409751552731894</v>
      </c>
      <c r="N65" s="97">
        <v>0.01409751552731894</v>
      </c>
      <c r="O65" s="88">
        <v>2.5882838381422912</v>
      </c>
      <c r="P65" s="89">
        <v>0.045523345153208536</v>
      </c>
      <c r="Q65" s="90">
        <v>0.20538793515611478</v>
      </c>
      <c r="R65" s="91">
        <v>2.1442221882056263</v>
      </c>
      <c r="S65" s="89">
        <v>0.1056029427691271</v>
      </c>
      <c r="T65" s="97">
        <v>0.34682793894226005</v>
      </c>
      <c r="U65" s="88">
        <v>2.18832894783854</v>
      </c>
      <c r="V65" s="89">
        <v>0.0392075603154405</v>
      </c>
      <c r="W65" s="90">
        <v>0.16230106363135835</v>
      </c>
      <c r="X65" s="91">
        <v>0.44679730985752436</v>
      </c>
      <c r="Y65" s="89">
        <v>0.008265750232364201</v>
      </c>
      <c r="Z65" s="97">
        <v>0.20932453966825015</v>
      </c>
      <c r="AA65" s="88">
        <v>1.4019334831055814</v>
      </c>
      <c r="AB65" s="89">
        <v>0.040122001111735923</v>
      </c>
      <c r="AC65" s="90">
        <v>0.21035678120312795</v>
      </c>
    </row>
    <row r="66" spans="1:29" ht="28.5">
      <c r="A66" s="39" t="s">
        <v>135</v>
      </c>
      <c r="B66" s="53" t="s">
        <v>136</v>
      </c>
      <c r="C66" s="88">
        <v>3.6135769708663177</v>
      </c>
      <c r="D66" s="89">
        <v>0.07519019773994916</v>
      </c>
      <c r="E66" s="90">
        <v>0.46087004751510424</v>
      </c>
      <c r="F66" s="91">
        <v>5.023979687640762</v>
      </c>
      <c r="G66" s="89">
        <v>0.19537698785269628</v>
      </c>
      <c r="H66" s="97">
        <v>1.1931951758146808</v>
      </c>
      <c r="I66" s="88">
        <v>4.2754780604797675</v>
      </c>
      <c r="J66" s="89">
        <v>0.05802434510651113</v>
      </c>
      <c r="K66" s="90">
        <v>0.18972433893378968</v>
      </c>
      <c r="L66" s="91">
        <v>4.872918171419948</v>
      </c>
      <c r="M66" s="89">
        <v>0.11216113377320051</v>
      </c>
      <c r="N66" s="97">
        <v>0.3169497207186509</v>
      </c>
      <c r="O66" s="88">
        <v>2.6823398337763584</v>
      </c>
      <c r="P66" s="89">
        <v>0.0389897254409635</v>
      </c>
      <c r="Q66" s="90">
        <v>0.362307473262221</v>
      </c>
      <c r="R66" s="91">
        <v>5.024751885917095</v>
      </c>
      <c r="S66" s="89">
        <v>0.09475246413443665</v>
      </c>
      <c r="T66" s="97">
        <v>0.3280445159805875</v>
      </c>
      <c r="U66" s="88">
        <v>6.325052002753032</v>
      </c>
      <c r="V66" s="89">
        <v>0.0921997965016692</v>
      </c>
      <c r="W66" s="90">
        <v>0.4206159581830766</v>
      </c>
      <c r="X66" s="91">
        <v>4.801920449881226</v>
      </c>
      <c r="Y66" s="89">
        <v>0.09032183703348019</v>
      </c>
      <c r="Z66" s="97">
        <v>0.5190647343443039</v>
      </c>
      <c r="AA66" s="88">
        <v>4.132558224284363</v>
      </c>
      <c r="AB66" s="89">
        <v>0.09711511827068253</v>
      </c>
      <c r="AC66" s="90">
        <v>0.3037430294849007</v>
      </c>
    </row>
    <row r="67" spans="1:29" ht="15">
      <c r="A67" s="39" t="s">
        <v>137</v>
      </c>
      <c r="B67" s="52" t="s">
        <v>138</v>
      </c>
      <c r="C67" s="88">
        <v>1.1612425318315447</v>
      </c>
      <c r="D67" s="89">
        <v>0.0023224850636630896</v>
      </c>
      <c r="E67" s="90">
        <v>0.0023224850636630896</v>
      </c>
      <c r="F67" s="91">
        <v>1.2797490790861639</v>
      </c>
      <c r="G67" s="89">
        <v>0.0038392472372584916</v>
      </c>
      <c r="H67" s="97">
        <v>0.0038392472372584916</v>
      </c>
      <c r="I67" s="88">
        <v>3.9142489818549118</v>
      </c>
      <c r="J67" s="89">
        <v>0.11547034496471989</v>
      </c>
      <c r="K67" s="90">
        <v>0.11547034496471989</v>
      </c>
      <c r="L67" s="91">
        <v>3.6795264044769533</v>
      </c>
      <c r="M67" s="89">
        <v>0.1057863841287124</v>
      </c>
      <c r="N67" s="97">
        <v>0.2782641843385696</v>
      </c>
      <c r="O67" s="88">
        <v>2.512914895756207</v>
      </c>
      <c r="P67" s="89">
        <v>0.03895018088422121</v>
      </c>
      <c r="Q67" s="90">
        <v>0.03895018088422121</v>
      </c>
      <c r="R67" s="91">
        <v>1.6777880356619752</v>
      </c>
      <c r="S67" s="89">
        <v>0.005368921714118321</v>
      </c>
      <c r="T67" s="97">
        <v>0.005368921714118321</v>
      </c>
      <c r="U67" s="88">
        <v>3.3675320983251296</v>
      </c>
      <c r="V67" s="89">
        <v>0.09195953037734007</v>
      </c>
      <c r="W67" s="90">
        <v>0.3056682981556656</v>
      </c>
      <c r="X67" s="91">
        <v>0.6871648742719166</v>
      </c>
      <c r="Y67" s="89">
        <v>0.009849363197897473</v>
      </c>
      <c r="Z67" s="97">
        <v>0.009849363197897473</v>
      </c>
      <c r="AA67" s="88">
        <v>0.34917580426768724</v>
      </c>
      <c r="AB67" s="89">
        <v>0.008031043498156806</v>
      </c>
      <c r="AC67" s="90">
        <v>0.08659559945838644</v>
      </c>
    </row>
    <row r="68" spans="1:29" ht="15">
      <c r="A68" s="39" t="s">
        <v>139</v>
      </c>
      <c r="B68" s="52" t="s">
        <v>140</v>
      </c>
      <c r="C68" s="88">
        <v>4.347106829780838</v>
      </c>
      <c r="D68" s="89">
        <v>0.093462796840288</v>
      </c>
      <c r="E68" s="90">
        <v>0.4427838813762482</v>
      </c>
      <c r="F68" s="91">
        <v>2.0643267330477073</v>
      </c>
      <c r="G68" s="89">
        <v>0.14904439012604448</v>
      </c>
      <c r="H68" s="97">
        <v>1.1708861229846597</v>
      </c>
      <c r="I68" s="88">
        <v>3.3459636322394624</v>
      </c>
      <c r="J68" s="89">
        <v>0.10104810169363176</v>
      </c>
      <c r="K68" s="90">
        <v>2.7359944620822083</v>
      </c>
      <c r="L68" s="91">
        <v>4.486277193829211</v>
      </c>
      <c r="M68" s="89">
        <v>0.13642361103053371</v>
      </c>
      <c r="N68" s="97">
        <v>0.4728944005677245</v>
      </c>
      <c r="O68" s="88">
        <v>1.7536380106117337</v>
      </c>
      <c r="P68" s="89">
        <v>0.016484197299750297</v>
      </c>
      <c r="Q68" s="90">
        <v>0.016484197299750297</v>
      </c>
      <c r="R68" s="91">
        <v>9.065025779852487</v>
      </c>
      <c r="S68" s="89">
        <v>0.25800457988810926</v>
      </c>
      <c r="T68" s="97">
        <v>0.8332850620710556</v>
      </c>
      <c r="U68" s="88">
        <v>8.595485105078913</v>
      </c>
      <c r="V68" s="89">
        <v>0.12496512960460882</v>
      </c>
      <c r="W68" s="90">
        <v>0.8688051867748994</v>
      </c>
      <c r="X68" s="91" t="s">
        <v>218</v>
      </c>
      <c r="Y68" s="89" t="s">
        <v>218</v>
      </c>
      <c r="Z68" s="97" t="s">
        <v>218</v>
      </c>
      <c r="AA68" s="88" t="s">
        <v>218</v>
      </c>
      <c r="AB68" s="89" t="s">
        <v>218</v>
      </c>
      <c r="AC68" s="90" t="s">
        <v>218</v>
      </c>
    </row>
    <row r="69" spans="1:29" ht="28.5">
      <c r="A69" s="39" t="s">
        <v>141</v>
      </c>
      <c r="B69" s="53" t="s">
        <v>142</v>
      </c>
      <c r="C69" s="88">
        <v>3.953307224813908</v>
      </c>
      <c r="D69" s="89">
        <v>0.21743189736476495</v>
      </c>
      <c r="E69" s="90">
        <v>1.370479837935488</v>
      </c>
      <c r="F69" s="91">
        <v>2.5963676919843848</v>
      </c>
      <c r="G69" s="89">
        <v>0.08394922204082844</v>
      </c>
      <c r="H69" s="97">
        <v>0.3435859912392669</v>
      </c>
      <c r="I69" s="88">
        <v>6.453517315367773</v>
      </c>
      <c r="J69" s="89">
        <v>0.23017545091478392</v>
      </c>
      <c r="K69" s="90">
        <v>0.23017545091478392</v>
      </c>
      <c r="L69" s="91">
        <v>6.222957825620874</v>
      </c>
      <c r="M69" s="89">
        <v>0.24393994676433825</v>
      </c>
      <c r="N69" s="97">
        <v>1.0840392532231562</v>
      </c>
      <c r="O69" s="88" t="s">
        <v>218</v>
      </c>
      <c r="P69" s="89" t="s">
        <v>218</v>
      </c>
      <c r="Q69" s="90" t="s">
        <v>218</v>
      </c>
      <c r="R69" s="91">
        <v>6.220581702768539</v>
      </c>
      <c r="S69" s="89">
        <v>0.04769112638789213</v>
      </c>
      <c r="T69" s="97">
        <v>0.04769112638789213</v>
      </c>
      <c r="U69" s="88" t="s">
        <v>218</v>
      </c>
      <c r="V69" s="89" t="s">
        <v>218</v>
      </c>
      <c r="W69" s="90" t="s">
        <v>218</v>
      </c>
      <c r="X69" s="91">
        <v>5.095549606082423</v>
      </c>
      <c r="Y69" s="89">
        <v>0.1121020913338133</v>
      </c>
      <c r="Z69" s="97">
        <v>0.5707015558812314</v>
      </c>
      <c r="AA69" s="88" t="s">
        <v>218</v>
      </c>
      <c r="AB69" s="89" t="s">
        <v>218</v>
      </c>
      <c r="AC69" s="90" t="s">
        <v>218</v>
      </c>
    </row>
    <row r="70" spans="1:29" ht="15">
      <c r="A70" s="39" t="s">
        <v>143</v>
      </c>
      <c r="B70" s="52" t="s">
        <v>144</v>
      </c>
      <c r="C70" s="88">
        <v>9.868519846037493</v>
      </c>
      <c r="D70" s="89">
        <v>0.1337732690240638</v>
      </c>
      <c r="E70" s="90">
        <v>0.5449615959422928</v>
      </c>
      <c r="F70" s="91">
        <v>13.816056523513593</v>
      </c>
      <c r="G70" s="89">
        <v>0.10131774783909968</v>
      </c>
      <c r="H70" s="97">
        <v>0.10131774783909968</v>
      </c>
      <c r="I70" s="88">
        <v>13.760480670102382</v>
      </c>
      <c r="J70" s="89">
        <v>0.12384432603092144</v>
      </c>
      <c r="K70" s="90">
        <v>0.12384432603092144</v>
      </c>
      <c r="L70" s="91">
        <v>0</v>
      </c>
      <c r="M70" s="89">
        <v>0</v>
      </c>
      <c r="N70" s="97">
        <v>0</v>
      </c>
      <c r="O70" s="88" t="s">
        <v>218</v>
      </c>
      <c r="P70" s="89" t="s">
        <v>218</v>
      </c>
      <c r="Q70" s="90" t="s">
        <v>218</v>
      </c>
      <c r="R70" s="91">
        <v>8.413464218230791</v>
      </c>
      <c r="S70" s="89">
        <v>0.49499214483924486</v>
      </c>
      <c r="T70" s="97">
        <v>2.808694804852712</v>
      </c>
      <c r="U70" s="88" t="s">
        <v>218</v>
      </c>
      <c r="V70" s="89" t="s">
        <v>218</v>
      </c>
      <c r="W70" s="90" t="s">
        <v>218</v>
      </c>
      <c r="X70" s="91" t="s">
        <v>218</v>
      </c>
      <c r="Y70" s="89" t="s">
        <v>218</v>
      </c>
      <c r="Z70" s="97" t="s">
        <v>218</v>
      </c>
      <c r="AA70" s="88" t="s">
        <v>218</v>
      </c>
      <c r="AB70" s="89" t="s">
        <v>218</v>
      </c>
      <c r="AC70" s="90" t="s">
        <v>218</v>
      </c>
    </row>
    <row r="71" spans="1:29" ht="15">
      <c r="A71" s="39" t="s">
        <v>145</v>
      </c>
      <c r="B71" s="52" t="s">
        <v>212</v>
      </c>
      <c r="C71" s="88">
        <v>19.280796813831518</v>
      </c>
      <c r="D71" s="89">
        <v>0.6580189886976859</v>
      </c>
      <c r="E71" s="90">
        <v>2.511941759258409</v>
      </c>
      <c r="F71" s="91">
        <v>22.336360682992613</v>
      </c>
      <c r="G71" s="89">
        <v>0.6801036718304302</v>
      </c>
      <c r="H71" s="97">
        <v>2.6730461982870986</v>
      </c>
      <c r="I71" s="88">
        <v>24.626008447638775</v>
      </c>
      <c r="J71" s="89">
        <v>0.7566900777547187</v>
      </c>
      <c r="K71" s="90">
        <v>2.1838792036974204</v>
      </c>
      <c r="L71" s="91">
        <v>15.81772659046676</v>
      </c>
      <c r="M71" s="89">
        <v>0.6737060284551863</v>
      </c>
      <c r="N71" s="97">
        <v>4.014797257257859</v>
      </c>
      <c r="O71" s="88">
        <v>27.605679521054668</v>
      </c>
      <c r="P71" s="89">
        <v>0.7150412283786906</v>
      </c>
      <c r="Q71" s="90">
        <v>2.704274017395865</v>
      </c>
      <c r="R71" s="91">
        <v>9.052101087709518</v>
      </c>
      <c r="S71" s="89">
        <v>0.20065490744422765</v>
      </c>
      <c r="T71" s="97">
        <v>0.6532599618297036</v>
      </c>
      <c r="U71" s="88">
        <v>11.1091436705457</v>
      </c>
      <c r="V71" s="89">
        <v>0.4069986272027198</v>
      </c>
      <c r="W71" s="90">
        <v>1.4674168866639004</v>
      </c>
      <c r="X71" s="91" t="s">
        <v>218</v>
      </c>
      <c r="Y71" s="89" t="s">
        <v>218</v>
      </c>
      <c r="Z71" s="97" t="s">
        <v>218</v>
      </c>
      <c r="AA71" s="88" t="s">
        <v>218</v>
      </c>
      <c r="AB71" s="89" t="s">
        <v>218</v>
      </c>
      <c r="AC71" s="90" t="s">
        <v>218</v>
      </c>
    </row>
    <row r="72" spans="1:29" ht="15">
      <c r="A72" s="39" t="s">
        <v>146</v>
      </c>
      <c r="B72" s="52" t="s">
        <v>147</v>
      </c>
      <c r="C72" s="88">
        <v>9.141169670881608</v>
      </c>
      <c r="D72" s="89">
        <v>0.17297905684899043</v>
      </c>
      <c r="E72" s="90">
        <v>1.4123107141512086</v>
      </c>
      <c r="F72" s="91">
        <v>17.66906980740272</v>
      </c>
      <c r="G72" s="89">
        <v>0.3412339106554651</v>
      </c>
      <c r="H72" s="97">
        <v>1.4593547344051687</v>
      </c>
      <c r="I72" s="88">
        <v>14.747134255121127</v>
      </c>
      <c r="J72" s="89">
        <v>0.6565680642280014</v>
      </c>
      <c r="K72" s="90">
        <v>1.7145146520953867</v>
      </c>
      <c r="L72" s="91">
        <v>17.78912282180367</v>
      </c>
      <c r="M72" s="89">
        <v>0.5825488503867424</v>
      </c>
      <c r="N72" s="97">
        <v>1.829135108732833</v>
      </c>
      <c r="O72" s="88">
        <v>20.325282600436484</v>
      </c>
      <c r="P72" s="89">
        <v>0.4513699953096932</v>
      </c>
      <c r="Q72" s="90">
        <v>2.347570140350414</v>
      </c>
      <c r="R72" s="91">
        <v>33.27521732722833</v>
      </c>
      <c r="S72" s="89">
        <v>0.6727487665530777</v>
      </c>
      <c r="T72" s="97">
        <v>1.556813581151026</v>
      </c>
      <c r="U72" s="88">
        <v>44.002508873316074</v>
      </c>
      <c r="V72" s="89">
        <v>0.9829635079207787</v>
      </c>
      <c r="W72" s="90">
        <v>2.9113570404472613</v>
      </c>
      <c r="X72" s="91">
        <v>20.759590018452556</v>
      </c>
      <c r="Y72" s="89">
        <v>0.38249085326033827</v>
      </c>
      <c r="Z72" s="97">
        <v>2.125469705473335</v>
      </c>
      <c r="AA72" s="88">
        <v>47.98717311022731</v>
      </c>
      <c r="AB72" s="89">
        <v>0.9383961806682776</v>
      </c>
      <c r="AC72" s="90">
        <v>3.294965536650584</v>
      </c>
    </row>
    <row r="73" spans="1:29" ht="28.5">
      <c r="A73" s="39" t="s">
        <v>148</v>
      </c>
      <c r="B73" s="52" t="s">
        <v>149</v>
      </c>
      <c r="C73" s="88">
        <v>2.1412146247656803</v>
      </c>
      <c r="D73" s="89">
        <v>0.15309684567074613</v>
      </c>
      <c r="E73" s="90">
        <v>0.6348701362430242</v>
      </c>
      <c r="F73" s="91">
        <v>8.273451641623446</v>
      </c>
      <c r="G73" s="89">
        <v>0.1110021428584479</v>
      </c>
      <c r="H73" s="97">
        <v>0.9900563797809391</v>
      </c>
      <c r="I73" s="88">
        <v>7.548921938114885</v>
      </c>
      <c r="J73" s="89">
        <v>0.16882134516147834</v>
      </c>
      <c r="K73" s="90">
        <v>0.45190591784078654</v>
      </c>
      <c r="L73" s="91">
        <v>0.7148806021788174</v>
      </c>
      <c r="M73" s="89">
        <v>0.0057190448174305394</v>
      </c>
      <c r="N73" s="97">
        <v>0.0057190448174305394</v>
      </c>
      <c r="O73" s="88">
        <v>6.382669449119076</v>
      </c>
      <c r="P73" s="89">
        <v>0.2859435913205346</v>
      </c>
      <c r="Q73" s="90">
        <v>1.3390840504251822</v>
      </c>
      <c r="R73" s="91">
        <v>2.162557898568098</v>
      </c>
      <c r="S73" s="89">
        <v>0.04325115797136196</v>
      </c>
      <c r="T73" s="97">
        <v>0.2054430003639693</v>
      </c>
      <c r="U73" s="88">
        <v>0.5399309322511188</v>
      </c>
      <c r="V73" s="89">
        <v>0.0010798618645022377</v>
      </c>
      <c r="W73" s="90">
        <v>0.0010798618645022377</v>
      </c>
      <c r="X73" s="91">
        <v>2.626702639814614</v>
      </c>
      <c r="Y73" s="89">
        <v>0.006829426863517996</v>
      </c>
      <c r="Z73" s="97">
        <v>0.006829426863517996</v>
      </c>
      <c r="AA73" s="88" t="s">
        <v>218</v>
      </c>
      <c r="AB73" s="89" t="s">
        <v>218</v>
      </c>
      <c r="AC73" s="90" t="s">
        <v>218</v>
      </c>
    </row>
    <row r="74" spans="1:29" ht="15">
      <c r="A74" s="39" t="s">
        <v>150</v>
      </c>
      <c r="B74" s="53" t="s">
        <v>151</v>
      </c>
      <c r="C74" s="88">
        <v>15.32621014510051</v>
      </c>
      <c r="D74" s="89">
        <v>0.2567140199304336</v>
      </c>
      <c r="E74" s="90">
        <v>1.1188133405923373</v>
      </c>
      <c r="F74" s="91">
        <v>9.304993012725664</v>
      </c>
      <c r="G74" s="89">
        <v>0.517977944375062</v>
      </c>
      <c r="H74" s="97">
        <v>2.8442261975564778</v>
      </c>
      <c r="I74" s="88">
        <v>13.369889105861391</v>
      </c>
      <c r="J74" s="89">
        <v>0.3182033607195011</v>
      </c>
      <c r="K74" s="90">
        <v>0.3182033607195011</v>
      </c>
      <c r="L74" s="91">
        <v>13.111954588580955</v>
      </c>
      <c r="M74" s="89">
        <v>0.9149230535143156</v>
      </c>
      <c r="N74" s="97">
        <v>3.1002488182778083</v>
      </c>
      <c r="O74" s="88">
        <v>14.621400224972176</v>
      </c>
      <c r="P74" s="89">
        <v>0.31070475478065873</v>
      </c>
      <c r="Q74" s="90">
        <v>2.1383797829021804</v>
      </c>
      <c r="R74" s="91">
        <v>14.590860089305652</v>
      </c>
      <c r="S74" s="89">
        <v>0.3147456962121648</v>
      </c>
      <c r="T74" s="97">
        <v>0.7316274130494692</v>
      </c>
      <c r="U74" s="88">
        <v>18.438692084223607</v>
      </c>
      <c r="V74" s="89">
        <v>0.5518743421487391</v>
      </c>
      <c r="W74" s="90">
        <v>1.9669367579147368</v>
      </c>
      <c r="X74" s="91">
        <v>48.53217999815627</v>
      </c>
      <c r="Y74" s="89">
        <v>1.596626464007141</v>
      </c>
      <c r="Z74" s="97">
        <v>5.545007209619855</v>
      </c>
      <c r="AA74" s="88">
        <v>16.30565324937043</v>
      </c>
      <c r="AB74" s="89">
        <v>0.35652715580006406</v>
      </c>
      <c r="AC74" s="90">
        <v>1.176146428175333</v>
      </c>
    </row>
    <row r="75" spans="1:29" ht="28.5">
      <c r="A75" s="39" t="s">
        <v>152</v>
      </c>
      <c r="B75" s="52" t="s">
        <v>153</v>
      </c>
      <c r="C75" s="88">
        <v>29.482866775913617</v>
      </c>
      <c r="D75" s="89">
        <v>0.8233011292155663</v>
      </c>
      <c r="E75" s="90">
        <v>3.8072525650035978</v>
      </c>
      <c r="F75" s="91">
        <v>26.406949181855556</v>
      </c>
      <c r="G75" s="89">
        <v>0.7560539946966162</v>
      </c>
      <c r="H75" s="97">
        <v>3.1220457502521306</v>
      </c>
      <c r="I75" s="88">
        <v>24.43938533400685</v>
      </c>
      <c r="J75" s="89">
        <v>0.687324863882741</v>
      </c>
      <c r="K75" s="90">
        <v>3.4367557139585116</v>
      </c>
      <c r="L75" s="91">
        <v>18.92706112619261</v>
      </c>
      <c r="M75" s="89">
        <v>0.6004655494667496</v>
      </c>
      <c r="N75" s="97">
        <v>2.512068488290276</v>
      </c>
      <c r="O75" s="88">
        <v>17.281139319703016</v>
      </c>
      <c r="P75" s="89">
        <v>0.551629279486849</v>
      </c>
      <c r="Q75" s="90">
        <v>2.302985250099156</v>
      </c>
      <c r="R75" s="91">
        <v>19.579263515955287</v>
      </c>
      <c r="S75" s="89">
        <v>0.5642814089957653</v>
      </c>
      <c r="T75" s="97">
        <v>1.672209793581259</v>
      </c>
      <c r="U75" s="88">
        <v>17.255845876783575</v>
      </c>
      <c r="V75" s="89">
        <v>0.5460544757724332</v>
      </c>
      <c r="W75" s="90">
        <v>1.9417478922769869</v>
      </c>
      <c r="X75" s="91">
        <v>19.589108005776016</v>
      </c>
      <c r="Y75" s="89">
        <v>0.6122067143824375</v>
      </c>
      <c r="Z75" s="97">
        <v>1.7123281946347024</v>
      </c>
      <c r="AA75" s="88">
        <v>16.16457471183149</v>
      </c>
      <c r="AB75" s="89">
        <v>0.43686890076449847</v>
      </c>
      <c r="AC75" s="90">
        <v>1.600662795206142</v>
      </c>
    </row>
    <row r="76" spans="1:29" ht="28.5">
      <c r="A76" s="39" t="s">
        <v>154</v>
      </c>
      <c r="B76" s="53" t="s">
        <v>155</v>
      </c>
      <c r="C76" s="88">
        <v>4.347165591847</v>
      </c>
      <c r="D76" s="89">
        <v>0.16127984345752372</v>
      </c>
      <c r="E76" s="90">
        <v>0.42210977896834373</v>
      </c>
      <c r="F76" s="91">
        <v>5.882920178532632</v>
      </c>
      <c r="G76" s="89">
        <v>0.1430478485516882</v>
      </c>
      <c r="H76" s="97">
        <v>0.7584322619639833</v>
      </c>
      <c r="I76" s="88">
        <v>7.864043114662039</v>
      </c>
      <c r="J76" s="89">
        <v>0.11821432553008096</v>
      </c>
      <c r="K76" s="90">
        <v>0.6319139160846173</v>
      </c>
      <c r="L76" s="91">
        <v>8.268153761201866</v>
      </c>
      <c r="M76" s="89">
        <v>0.21980808772704583</v>
      </c>
      <c r="N76" s="97">
        <v>0.7404677703310313</v>
      </c>
      <c r="O76" s="88">
        <v>7.0787061471886785</v>
      </c>
      <c r="P76" s="89">
        <v>0.18647966506500177</v>
      </c>
      <c r="Q76" s="90">
        <v>0.80033621376652</v>
      </c>
      <c r="R76" s="91">
        <v>0.5968713733535788</v>
      </c>
      <c r="S76" s="89">
        <v>0.09758846954331013</v>
      </c>
      <c r="T76" s="97">
        <v>0.4333286170546982</v>
      </c>
      <c r="U76" s="88">
        <v>4.387770077669234</v>
      </c>
      <c r="V76" s="89">
        <v>0.1410180549962029</v>
      </c>
      <c r="W76" s="90">
        <v>0.5249479367922609</v>
      </c>
      <c r="X76" s="91">
        <v>0.8154087464656108</v>
      </c>
      <c r="Y76" s="89">
        <v>0.03098553236569321</v>
      </c>
      <c r="Z76" s="97">
        <v>0.13291162567389456</v>
      </c>
      <c r="AA76" s="88">
        <v>1.0632302950120645</v>
      </c>
      <c r="AB76" s="89">
        <v>0.01727749229394605</v>
      </c>
      <c r="AC76" s="90">
        <v>0.01727749229394605</v>
      </c>
    </row>
    <row r="77" spans="1:29" ht="28.5">
      <c r="A77" s="39" t="s">
        <v>156</v>
      </c>
      <c r="B77" s="52" t="s">
        <v>157</v>
      </c>
      <c r="C77" s="88">
        <v>2.5976953610434173</v>
      </c>
      <c r="D77" s="89">
        <v>0.016885019846782215</v>
      </c>
      <c r="E77" s="90">
        <v>0.016885019846782215</v>
      </c>
      <c r="F77" s="91">
        <v>0</v>
      </c>
      <c r="G77" s="89">
        <v>0</v>
      </c>
      <c r="H77" s="97">
        <v>0</v>
      </c>
      <c r="I77" s="88">
        <v>0</v>
      </c>
      <c r="J77" s="89">
        <v>0</v>
      </c>
      <c r="K77" s="90">
        <v>0</v>
      </c>
      <c r="L77" s="91">
        <v>1.536112255642751</v>
      </c>
      <c r="M77" s="89">
        <v>0.007680561278213755</v>
      </c>
      <c r="N77" s="97">
        <v>0.007680561278213755</v>
      </c>
      <c r="O77" s="88">
        <v>2.4097820494795346</v>
      </c>
      <c r="P77" s="89">
        <v>0.018314343576044462</v>
      </c>
      <c r="Q77" s="90">
        <v>0.2261580453436543</v>
      </c>
      <c r="R77" s="91">
        <v>3.082579757793971</v>
      </c>
      <c r="S77" s="89">
        <v>0.06797088365935706</v>
      </c>
      <c r="T77" s="97">
        <v>0.30494420253976856</v>
      </c>
      <c r="U77" s="88">
        <v>2.4550291357772416</v>
      </c>
      <c r="V77" s="89">
        <v>0.036737757424666576</v>
      </c>
      <c r="W77" s="90">
        <v>0.17812113176183808</v>
      </c>
      <c r="X77" s="91">
        <v>2.290341945609448</v>
      </c>
      <c r="Y77" s="89">
        <v>0.03473685284174329</v>
      </c>
      <c r="Z77" s="97">
        <v>0.11108158436205823</v>
      </c>
      <c r="AA77" s="88">
        <v>1.1399544583634065</v>
      </c>
      <c r="AB77" s="89">
        <v>0.0011399544583634066</v>
      </c>
      <c r="AC77" s="90">
        <v>0.0011399544583634066</v>
      </c>
    </row>
    <row r="78" spans="1:29" ht="15">
      <c r="A78" s="39" t="s">
        <v>158</v>
      </c>
      <c r="B78" s="52" t="s">
        <v>159</v>
      </c>
      <c r="C78" s="88">
        <v>7.703045221261215</v>
      </c>
      <c r="D78" s="89">
        <v>0.18412762932111487</v>
      </c>
      <c r="E78" s="90">
        <v>0.6686740222714171</v>
      </c>
      <c r="F78" s="91">
        <v>11.269055112187871</v>
      </c>
      <c r="G78" s="89">
        <v>0.3789961166677921</v>
      </c>
      <c r="H78" s="97">
        <v>1.061070505037058</v>
      </c>
      <c r="I78" s="88">
        <v>14.230060370404477</v>
      </c>
      <c r="J78" s="89">
        <v>0.3778146303848675</v>
      </c>
      <c r="K78" s="90">
        <v>1.112164076105282</v>
      </c>
      <c r="L78" s="91">
        <v>15.335371433839226</v>
      </c>
      <c r="M78" s="89">
        <v>0.42176808535198057</v>
      </c>
      <c r="N78" s="97">
        <v>1.3030982335837171</v>
      </c>
      <c r="O78" s="88">
        <v>13.550915164249764</v>
      </c>
      <c r="P78" s="89">
        <v>0.4808639038285202</v>
      </c>
      <c r="Q78" s="90">
        <v>1.802078132342872</v>
      </c>
      <c r="R78" s="91">
        <v>9.720045777189505</v>
      </c>
      <c r="S78" s="89">
        <v>0.20327573994905004</v>
      </c>
      <c r="T78" s="97">
        <v>1.0432144783040127</v>
      </c>
      <c r="U78" s="88">
        <v>5.859904098185332</v>
      </c>
      <c r="V78" s="89">
        <v>0.1457332671374787</v>
      </c>
      <c r="W78" s="90">
        <v>0.6998763720745699</v>
      </c>
      <c r="X78" s="91">
        <v>3.5894922746633187</v>
      </c>
      <c r="Y78" s="89">
        <v>0.11576112585789201</v>
      </c>
      <c r="Z78" s="97">
        <v>0.7887909273572642</v>
      </c>
      <c r="AA78" s="88">
        <v>1.0298875304573891</v>
      </c>
      <c r="AB78" s="89">
        <v>0.022684627973495648</v>
      </c>
      <c r="AC78" s="90">
        <v>0.049109373820757606</v>
      </c>
    </row>
    <row r="79" spans="1:29" ht="15">
      <c r="A79" s="39" t="s">
        <v>160</v>
      </c>
      <c r="B79" s="52" t="s">
        <v>161</v>
      </c>
      <c r="C79" s="88">
        <v>2.1347240011624478</v>
      </c>
      <c r="D79" s="89">
        <v>0.09256163269040373</v>
      </c>
      <c r="E79" s="90">
        <v>0.4319827488752329</v>
      </c>
      <c r="F79" s="91">
        <v>6.136697404082984</v>
      </c>
      <c r="G79" s="89">
        <v>0.27345123632593776</v>
      </c>
      <c r="H79" s="97">
        <v>1.9671797198528411</v>
      </c>
      <c r="I79" s="88">
        <v>6.385770565429156</v>
      </c>
      <c r="J79" s="89">
        <v>0.18474694842741593</v>
      </c>
      <c r="K79" s="90">
        <v>0.614134969206273</v>
      </c>
      <c r="L79" s="91">
        <v>5.971170774636248</v>
      </c>
      <c r="M79" s="89">
        <v>0.2154739625247309</v>
      </c>
      <c r="N79" s="97">
        <v>0.6441187217039759</v>
      </c>
      <c r="O79" s="88">
        <v>10.812202803454818</v>
      </c>
      <c r="P79" s="89">
        <v>0.253486087947663</v>
      </c>
      <c r="Q79" s="90">
        <v>0.9742996081779842</v>
      </c>
      <c r="R79" s="91">
        <v>10.356542028781227</v>
      </c>
      <c r="S79" s="89">
        <v>0.2948889072405602</v>
      </c>
      <c r="T79" s="97">
        <v>0.6219376028862832</v>
      </c>
      <c r="U79" s="88">
        <v>13.218291436816475</v>
      </c>
      <c r="V79" s="89">
        <v>0.2944585347733372</v>
      </c>
      <c r="W79" s="90">
        <v>0.7743246999662757</v>
      </c>
      <c r="X79" s="91">
        <v>12.911175551723883</v>
      </c>
      <c r="Y79" s="89">
        <v>0.312006710227166</v>
      </c>
      <c r="Z79" s="97">
        <v>1.1480253756105292</v>
      </c>
      <c r="AA79" s="88">
        <v>12.240604176572928</v>
      </c>
      <c r="AB79" s="89">
        <v>0.2977723149284331</v>
      </c>
      <c r="AC79" s="90">
        <v>0.9618606207725398</v>
      </c>
    </row>
    <row r="80" spans="1:29" ht="28.5">
      <c r="A80" s="39" t="s">
        <v>162</v>
      </c>
      <c r="B80" s="53" t="s">
        <v>163</v>
      </c>
      <c r="C80" s="88">
        <v>3.293199332613396</v>
      </c>
      <c r="D80" s="89">
        <v>0.021405795661987075</v>
      </c>
      <c r="E80" s="90">
        <v>0.021405795661987075</v>
      </c>
      <c r="F80" s="91">
        <v>4.495309409854072</v>
      </c>
      <c r="G80" s="89">
        <v>0.2481410794239448</v>
      </c>
      <c r="H80" s="97">
        <v>0.5852892851630003</v>
      </c>
      <c r="I80" s="88">
        <v>13.142061553373198</v>
      </c>
      <c r="J80" s="89">
        <v>0.4920542458071788</v>
      </c>
      <c r="K80" s="90">
        <v>1.5211936248029476</v>
      </c>
      <c r="L80" s="91">
        <v>14.827481196299956</v>
      </c>
      <c r="M80" s="89">
        <v>0.39597135734691946</v>
      </c>
      <c r="N80" s="97">
        <v>1.3900865739170303</v>
      </c>
      <c r="O80" s="88">
        <v>14.951456759632864</v>
      </c>
      <c r="P80" s="89">
        <v>0.3973742764830637</v>
      </c>
      <c r="Q80" s="90">
        <v>1.14806720143458</v>
      </c>
      <c r="R80" s="91">
        <v>17.025571737758675</v>
      </c>
      <c r="S80" s="89">
        <v>0.4096725952349068</v>
      </c>
      <c r="T80" s="97">
        <v>1.4817820430422146</v>
      </c>
      <c r="U80" s="88">
        <v>21.584518421053133</v>
      </c>
      <c r="V80" s="89">
        <v>0.4875051826760574</v>
      </c>
      <c r="W80" s="90">
        <v>1.4830238300736605</v>
      </c>
      <c r="X80" s="91">
        <v>20.266514024404856</v>
      </c>
      <c r="Y80" s="89">
        <v>0.41725175932598235</v>
      </c>
      <c r="Z80" s="97">
        <v>1.2418207122797094</v>
      </c>
      <c r="AA80" s="88">
        <v>9.523721245922372</v>
      </c>
      <c r="AB80" s="89">
        <v>0.2465778009853356</v>
      </c>
      <c r="AC80" s="90">
        <v>0.824494522044716</v>
      </c>
    </row>
    <row r="81" spans="1:29" ht="15">
      <c r="A81" s="39" t="s">
        <v>164</v>
      </c>
      <c r="B81" s="52" t="s">
        <v>165</v>
      </c>
      <c r="C81" s="88">
        <v>3.4832407366806155</v>
      </c>
      <c r="D81" s="89">
        <v>0.08591993817145518</v>
      </c>
      <c r="E81" s="90">
        <v>0.3123305860556952</v>
      </c>
      <c r="F81" s="91">
        <v>5.145508831749699</v>
      </c>
      <c r="G81" s="89">
        <v>0.14722794625038654</v>
      </c>
      <c r="H81" s="97">
        <v>0.4833458618727459</v>
      </c>
      <c r="I81" s="88">
        <v>8.313428777163608</v>
      </c>
      <c r="J81" s="89">
        <v>0.23133501143920598</v>
      </c>
      <c r="K81" s="90">
        <v>0.7717078819548404</v>
      </c>
      <c r="L81" s="91">
        <v>14.599841095669046</v>
      </c>
      <c r="M81" s="89">
        <v>0.4364673425228502</v>
      </c>
      <c r="N81" s="97">
        <v>1.5038685156509795</v>
      </c>
      <c r="O81" s="88">
        <v>24.87610386903976</v>
      </c>
      <c r="P81" s="89">
        <v>0.5736529724430913</v>
      </c>
      <c r="Q81" s="90">
        <v>1.5482452968425517</v>
      </c>
      <c r="R81" s="91">
        <v>26.702898417372275</v>
      </c>
      <c r="S81" s="89">
        <v>0.6164527040833812</v>
      </c>
      <c r="T81" s="97">
        <v>1.683474259695593</v>
      </c>
      <c r="U81" s="88">
        <v>24.357162076681313</v>
      </c>
      <c r="V81" s="89">
        <v>0.5076119677743112</v>
      </c>
      <c r="W81" s="90">
        <v>1.3556798236051213</v>
      </c>
      <c r="X81" s="91">
        <v>29.91678057800231</v>
      </c>
      <c r="Y81" s="89">
        <v>0.5787413565120572</v>
      </c>
      <c r="Z81" s="97">
        <v>1.8860552185466624</v>
      </c>
      <c r="AA81" s="88">
        <v>25.156817060980945</v>
      </c>
      <c r="AB81" s="89">
        <v>0.5598164872514458</v>
      </c>
      <c r="AC81" s="90">
        <v>1.4343023731564775</v>
      </c>
    </row>
    <row r="82" spans="1:29" ht="28.5">
      <c r="A82" s="39" t="s">
        <v>166</v>
      </c>
      <c r="B82" s="52" t="s">
        <v>167</v>
      </c>
      <c r="C82" s="88">
        <v>7.5980547129973575</v>
      </c>
      <c r="D82" s="89">
        <v>0.19259416946423738</v>
      </c>
      <c r="E82" s="90">
        <v>3.9338102401031536</v>
      </c>
      <c r="F82" s="91">
        <v>4.659823741390344</v>
      </c>
      <c r="G82" s="89">
        <v>0.09164320024734343</v>
      </c>
      <c r="H82" s="97">
        <v>0.6449972695374468</v>
      </c>
      <c r="I82" s="88">
        <v>8.346865784336938</v>
      </c>
      <c r="J82" s="89">
        <v>0.093712538578692</v>
      </c>
      <c r="K82" s="90">
        <v>1.0327349393165974</v>
      </c>
      <c r="L82" s="91">
        <v>5.716612103192089</v>
      </c>
      <c r="M82" s="89">
        <v>0.08606677110916978</v>
      </c>
      <c r="N82" s="97">
        <v>0.2528012907856057</v>
      </c>
      <c r="O82" s="88">
        <v>12.081455589878077</v>
      </c>
      <c r="P82" s="89">
        <v>0.27921586252162667</v>
      </c>
      <c r="Q82" s="90">
        <v>1.0343068368890065</v>
      </c>
      <c r="R82" s="91">
        <v>7.977619776940646</v>
      </c>
      <c r="S82" s="89">
        <v>0.13561953620799097</v>
      </c>
      <c r="T82" s="97">
        <v>1.0929339094408685</v>
      </c>
      <c r="U82" s="88">
        <v>8.101080092705521</v>
      </c>
      <c r="V82" s="89">
        <v>0.10261368117426993</v>
      </c>
      <c r="W82" s="90">
        <v>0.10261368117426993</v>
      </c>
      <c r="X82" s="91">
        <v>28.36047167876031</v>
      </c>
      <c r="Y82" s="89">
        <v>0.4427384745406471</v>
      </c>
      <c r="Z82" s="97">
        <v>1.8607620584786626</v>
      </c>
      <c r="AA82" s="88">
        <v>30.687424773473758</v>
      </c>
      <c r="AB82" s="89">
        <v>0.5452631450603812</v>
      </c>
      <c r="AC82" s="90">
        <v>1.4995672081379188</v>
      </c>
    </row>
    <row r="83" spans="1:29" ht="28.5">
      <c r="A83" s="39" t="s">
        <v>168</v>
      </c>
      <c r="B83" s="52" t="s">
        <v>169</v>
      </c>
      <c r="C83" s="88">
        <v>4.533167446603792</v>
      </c>
      <c r="D83" s="89">
        <v>0.4295176155657093</v>
      </c>
      <c r="E83" s="90">
        <v>1.7044709599230257</v>
      </c>
      <c r="F83" s="91">
        <v>4.798062089591162</v>
      </c>
      <c r="G83" s="89">
        <v>0.15257837444899894</v>
      </c>
      <c r="H83" s="97">
        <v>1.2321423446070103</v>
      </c>
      <c r="I83" s="88">
        <v>7.494893229583137</v>
      </c>
      <c r="J83" s="89">
        <v>0.36475147050637935</v>
      </c>
      <c r="K83" s="90">
        <v>0.8019535755653957</v>
      </c>
      <c r="L83" s="91">
        <v>17.515702608442183</v>
      </c>
      <c r="M83" s="89">
        <v>0.6274374898666968</v>
      </c>
      <c r="N83" s="97">
        <v>3.0436661086205516</v>
      </c>
      <c r="O83" s="88">
        <v>17.093292588103587</v>
      </c>
      <c r="P83" s="89">
        <v>0.24163699976819164</v>
      </c>
      <c r="Q83" s="90">
        <v>0.9991806485591461</v>
      </c>
      <c r="R83" s="91">
        <v>0</v>
      </c>
      <c r="S83" s="89">
        <v>0</v>
      </c>
      <c r="T83" s="97">
        <v>0</v>
      </c>
      <c r="U83" s="88">
        <v>41.30784675595407</v>
      </c>
      <c r="V83" s="89">
        <v>0.6714275430332195</v>
      </c>
      <c r="W83" s="90">
        <v>2.5092766571752434</v>
      </c>
      <c r="X83" s="91" t="s">
        <v>218</v>
      </c>
      <c r="Y83" s="89" t="s">
        <v>218</v>
      </c>
      <c r="Z83" s="97" t="s">
        <v>218</v>
      </c>
      <c r="AA83" s="88" t="s">
        <v>218</v>
      </c>
      <c r="AB83" s="89" t="s">
        <v>218</v>
      </c>
      <c r="AC83" s="90" t="s">
        <v>218</v>
      </c>
    </row>
    <row r="84" spans="1:29" ht="15">
      <c r="A84" s="39" t="s">
        <v>170</v>
      </c>
      <c r="B84" s="53" t="s">
        <v>171</v>
      </c>
      <c r="C84" s="88">
        <v>0</v>
      </c>
      <c r="D84" s="89">
        <v>0</v>
      </c>
      <c r="E84" s="90">
        <v>0</v>
      </c>
      <c r="F84" s="91">
        <v>4.43141460835767</v>
      </c>
      <c r="G84" s="89">
        <v>0.40325872936054796</v>
      </c>
      <c r="H84" s="97">
        <v>2.3973953031214994</v>
      </c>
      <c r="I84" s="88">
        <v>0</v>
      </c>
      <c r="J84" s="89">
        <v>0</v>
      </c>
      <c r="K84" s="90">
        <v>0</v>
      </c>
      <c r="L84" s="91">
        <v>4.594865290113439</v>
      </c>
      <c r="M84" s="89">
        <v>0.04441703113776324</v>
      </c>
      <c r="N84" s="97">
        <v>0.5039035601491071</v>
      </c>
      <c r="O84" s="88">
        <v>6.237525241900196</v>
      </c>
      <c r="P84" s="89">
        <v>0.31811378733691</v>
      </c>
      <c r="Q84" s="90">
        <v>0.7859281804794247</v>
      </c>
      <c r="R84" s="91">
        <v>0</v>
      </c>
      <c r="S84" s="89">
        <v>0</v>
      </c>
      <c r="T84" s="97">
        <v>0</v>
      </c>
      <c r="U84" s="88">
        <v>0</v>
      </c>
      <c r="V84" s="89">
        <v>0</v>
      </c>
      <c r="W84" s="90">
        <v>0</v>
      </c>
      <c r="X84" s="91" t="s">
        <v>218</v>
      </c>
      <c r="Y84" s="89" t="s">
        <v>218</v>
      </c>
      <c r="Z84" s="97" t="s">
        <v>218</v>
      </c>
      <c r="AA84" s="88" t="s">
        <v>218</v>
      </c>
      <c r="AB84" s="89" t="s">
        <v>218</v>
      </c>
      <c r="AC84" s="90" t="s">
        <v>218</v>
      </c>
    </row>
    <row r="85" spans="1:29" ht="15">
      <c r="A85" s="39" t="s">
        <v>172</v>
      </c>
      <c r="B85" s="53" t="s">
        <v>173</v>
      </c>
      <c r="C85" s="88">
        <v>12.95612446105002</v>
      </c>
      <c r="D85" s="89">
        <v>0.5318084212371625</v>
      </c>
      <c r="E85" s="90">
        <v>2.7181544240393536</v>
      </c>
      <c r="F85" s="91">
        <v>9.16158596258574</v>
      </c>
      <c r="G85" s="89">
        <v>0.3254195333910455</v>
      </c>
      <c r="H85" s="97">
        <v>1.8095964593299354</v>
      </c>
      <c r="I85" s="88">
        <v>25.855563287707778</v>
      </c>
      <c r="J85" s="89">
        <v>0.8165839550962466</v>
      </c>
      <c r="K85" s="90">
        <v>3.339384062294918</v>
      </c>
      <c r="L85" s="91">
        <v>18.637747534734956</v>
      </c>
      <c r="M85" s="89">
        <v>0.5287863499278007</v>
      </c>
      <c r="N85" s="97">
        <v>3.4140530355935006</v>
      </c>
      <c r="O85" s="88">
        <v>16.89623377317118</v>
      </c>
      <c r="P85" s="89">
        <v>0.4592309692195244</v>
      </c>
      <c r="Q85" s="90">
        <v>4.098419781902548</v>
      </c>
      <c r="R85" s="91">
        <v>41.309151884762116</v>
      </c>
      <c r="S85" s="89">
        <v>1.1036325652794654</v>
      </c>
      <c r="T85" s="97">
        <v>6.328932001449001</v>
      </c>
      <c r="U85" s="88">
        <v>26.472195526841446</v>
      </c>
      <c r="V85" s="89">
        <v>0.3133735578582852</v>
      </c>
      <c r="W85" s="90">
        <v>1.6012100970019232</v>
      </c>
      <c r="X85" s="91">
        <v>4.669900767527378</v>
      </c>
      <c r="Y85" s="89">
        <v>0.07004851151291067</v>
      </c>
      <c r="Z85" s="97">
        <v>0.07004851151291067</v>
      </c>
      <c r="AA85" s="88" t="s">
        <v>218</v>
      </c>
      <c r="AB85" s="89" t="s">
        <v>218</v>
      </c>
      <c r="AC85" s="90" t="s">
        <v>218</v>
      </c>
    </row>
    <row r="86" spans="1:29" ht="15">
      <c r="A86" s="39" t="s">
        <v>174</v>
      </c>
      <c r="B86" s="53" t="s">
        <v>175</v>
      </c>
      <c r="C86" s="88">
        <v>3.843900450626797</v>
      </c>
      <c r="D86" s="89">
        <v>0.11120493396697059</v>
      </c>
      <c r="E86" s="90">
        <v>0.45983776553544753</v>
      </c>
      <c r="F86" s="91">
        <v>5.000072346791478</v>
      </c>
      <c r="G86" s="89">
        <v>0.19925820224554122</v>
      </c>
      <c r="H86" s="97">
        <v>0.6261260807881115</v>
      </c>
      <c r="I86" s="88">
        <v>4.300286814546949</v>
      </c>
      <c r="J86" s="89">
        <v>0.1370482710896919</v>
      </c>
      <c r="K86" s="90">
        <v>0.6769212353072708</v>
      </c>
      <c r="L86" s="91">
        <v>5.440111429819156</v>
      </c>
      <c r="M86" s="89">
        <v>0.09089170788897852</v>
      </c>
      <c r="N86" s="97">
        <v>0.37335903212958854</v>
      </c>
      <c r="O86" s="88">
        <v>7.444617940059234</v>
      </c>
      <c r="P86" s="89">
        <v>0.13912129775485693</v>
      </c>
      <c r="Q86" s="90">
        <v>1.8141603342681847</v>
      </c>
      <c r="R86" s="91">
        <v>5.19230859347279</v>
      </c>
      <c r="S86" s="89">
        <v>0.17783656932644304</v>
      </c>
      <c r="T86" s="97">
        <v>0.5348077851276973</v>
      </c>
      <c r="U86" s="88">
        <v>0.9465972862350749</v>
      </c>
      <c r="V86" s="89">
        <v>0.004732986431175375</v>
      </c>
      <c r="W86" s="90">
        <v>0.004732986431175375</v>
      </c>
      <c r="X86" s="91" t="s">
        <v>218</v>
      </c>
      <c r="Y86" s="89" t="s">
        <v>218</v>
      </c>
      <c r="Z86" s="97" t="s">
        <v>218</v>
      </c>
      <c r="AA86" s="88" t="s">
        <v>218</v>
      </c>
      <c r="AB86" s="89" t="s">
        <v>218</v>
      </c>
      <c r="AC86" s="90" t="s">
        <v>218</v>
      </c>
    </row>
    <row r="87" spans="1:29" ht="28.5">
      <c r="A87" s="39" t="s">
        <v>176</v>
      </c>
      <c r="B87" s="53" t="s">
        <v>177</v>
      </c>
      <c r="C87" s="88">
        <v>6.295193984514075</v>
      </c>
      <c r="D87" s="89">
        <v>0.11834964690886461</v>
      </c>
      <c r="E87" s="90">
        <v>0.11834964690886461</v>
      </c>
      <c r="F87" s="91">
        <v>9.467420664671629</v>
      </c>
      <c r="G87" s="89">
        <v>0.3345155301517309</v>
      </c>
      <c r="H87" s="97">
        <v>1.2812575966188937</v>
      </c>
      <c r="I87" s="88">
        <v>17.44866544463969</v>
      </c>
      <c r="J87" s="89">
        <v>0.3751463070597533</v>
      </c>
      <c r="K87" s="90">
        <v>1.247579579291738</v>
      </c>
      <c r="L87" s="91">
        <v>11.502501621565168</v>
      </c>
      <c r="M87" s="89">
        <v>0.6556425924292145</v>
      </c>
      <c r="N87" s="97">
        <v>2.8123616464726835</v>
      </c>
      <c r="O87" s="88">
        <v>28.10541755032181</v>
      </c>
      <c r="P87" s="89">
        <v>0.3466334831206357</v>
      </c>
      <c r="Q87" s="90">
        <v>1.5176925477173777</v>
      </c>
      <c r="R87" s="91">
        <v>23.60223159099693</v>
      </c>
      <c r="S87" s="89">
        <v>1.0414484689527395</v>
      </c>
      <c r="T87" s="97">
        <v>2.811615838277509</v>
      </c>
      <c r="U87" s="88">
        <v>5.698008565949231</v>
      </c>
      <c r="V87" s="89">
        <v>0.059829089942466926</v>
      </c>
      <c r="W87" s="90">
        <v>0.166666750554015</v>
      </c>
      <c r="X87" s="91" t="s">
        <v>218</v>
      </c>
      <c r="Y87" s="89" t="s">
        <v>218</v>
      </c>
      <c r="Z87" s="97" t="s">
        <v>218</v>
      </c>
      <c r="AA87" s="88" t="s">
        <v>218</v>
      </c>
      <c r="AB87" s="89" t="s">
        <v>218</v>
      </c>
      <c r="AC87" s="90" t="s">
        <v>218</v>
      </c>
    </row>
    <row r="88" spans="1:29" ht="15">
      <c r="A88" s="39" t="s">
        <v>178</v>
      </c>
      <c r="B88" s="52" t="s">
        <v>179</v>
      </c>
      <c r="C88" s="88">
        <v>2.8934859941214017</v>
      </c>
      <c r="D88" s="89">
        <v>0.1078204254651554</v>
      </c>
      <c r="E88" s="90">
        <v>0.3076993921643312</v>
      </c>
      <c r="F88" s="91">
        <v>4.717530240356574</v>
      </c>
      <c r="G88" s="89">
        <v>0.08884681952671547</v>
      </c>
      <c r="H88" s="97">
        <v>0.36895017754788706</v>
      </c>
      <c r="I88" s="88">
        <v>7.640059115594079</v>
      </c>
      <c r="J88" s="89">
        <v>0.22442673652057607</v>
      </c>
      <c r="K88" s="90">
        <v>0.7735559854539005</v>
      </c>
      <c r="L88" s="91">
        <v>13.407386988976297</v>
      </c>
      <c r="M88" s="89">
        <v>0.29002295012996093</v>
      </c>
      <c r="N88" s="97">
        <v>1.2779356756334777</v>
      </c>
      <c r="O88" s="88">
        <v>15.088988775824928</v>
      </c>
      <c r="P88" s="89">
        <v>0.44778793161198094</v>
      </c>
      <c r="Q88" s="90">
        <v>1.213332215091334</v>
      </c>
      <c r="R88" s="91">
        <v>19.76262883107367</v>
      </c>
      <c r="S88" s="89">
        <v>0.8205787188554503</v>
      </c>
      <c r="T88" s="97">
        <v>2.624992655605655</v>
      </c>
      <c r="U88" s="88">
        <v>24.284442088221397</v>
      </c>
      <c r="V88" s="89">
        <v>0.5973972753702463</v>
      </c>
      <c r="W88" s="90">
        <v>1.7942733497183008</v>
      </c>
      <c r="X88" s="91">
        <v>20.770689408013148</v>
      </c>
      <c r="Y88" s="89">
        <v>0.5469614877443462</v>
      </c>
      <c r="Z88" s="97">
        <v>0.992047689344628</v>
      </c>
      <c r="AA88" s="88" t="s">
        <v>218</v>
      </c>
      <c r="AB88" s="89" t="s">
        <v>218</v>
      </c>
      <c r="AC88" s="90" t="s">
        <v>218</v>
      </c>
    </row>
    <row r="89" spans="1:29" ht="28.5">
      <c r="A89" s="39" t="s">
        <v>180</v>
      </c>
      <c r="B89" s="52" t="s">
        <v>181</v>
      </c>
      <c r="C89" s="88">
        <v>4.681593957088407</v>
      </c>
      <c r="D89" s="89">
        <v>0.23712273392652783</v>
      </c>
      <c r="E89" s="90">
        <v>1.044697691524278</v>
      </c>
      <c r="F89" s="91">
        <v>7.861685900805336</v>
      </c>
      <c r="G89" s="89">
        <v>0.03537758655362401</v>
      </c>
      <c r="H89" s="97">
        <v>0.03537758655362401</v>
      </c>
      <c r="I89" s="88">
        <v>0</v>
      </c>
      <c r="J89" s="89">
        <v>0</v>
      </c>
      <c r="K89" s="90">
        <v>0</v>
      </c>
      <c r="L89" s="91" t="s">
        <v>219</v>
      </c>
      <c r="M89" s="89" t="s">
        <v>218</v>
      </c>
      <c r="N89" s="97" t="s">
        <v>218</v>
      </c>
      <c r="O89" s="88" t="s">
        <v>218</v>
      </c>
      <c r="P89" s="89" t="s">
        <v>218</v>
      </c>
      <c r="Q89" s="90" t="s">
        <v>218</v>
      </c>
      <c r="R89" s="91" t="s">
        <v>218</v>
      </c>
      <c r="S89" s="89" t="s">
        <v>218</v>
      </c>
      <c r="T89" s="97" t="s">
        <v>218</v>
      </c>
      <c r="U89" s="88" t="s">
        <v>218</v>
      </c>
      <c r="V89" s="89" t="s">
        <v>218</v>
      </c>
      <c r="W89" s="90" t="s">
        <v>218</v>
      </c>
      <c r="X89" s="91" t="s">
        <v>218</v>
      </c>
      <c r="Y89" s="89" t="s">
        <v>218</v>
      </c>
      <c r="Z89" s="97" t="s">
        <v>218</v>
      </c>
      <c r="AA89" s="88" t="s">
        <v>218</v>
      </c>
      <c r="AB89" s="89" t="s">
        <v>218</v>
      </c>
      <c r="AC89" s="90" t="s">
        <v>218</v>
      </c>
    </row>
    <row r="90" spans="1:29" ht="42.75">
      <c r="A90" s="39" t="s">
        <v>182</v>
      </c>
      <c r="B90" s="52" t="s">
        <v>183</v>
      </c>
      <c r="C90" s="88" t="s">
        <v>218</v>
      </c>
      <c r="D90" s="89" t="s">
        <v>218</v>
      </c>
      <c r="E90" s="90" t="s">
        <v>218</v>
      </c>
      <c r="F90" s="91" t="s">
        <v>218</v>
      </c>
      <c r="G90" s="89" t="s">
        <v>218</v>
      </c>
      <c r="H90" s="97" t="s">
        <v>218</v>
      </c>
      <c r="I90" s="88" t="s">
        <v>219</v>
      </c>
      <c r="J90" s="89" t="s">
        <v>218</v>
      </c>
      <c r="K90" s="90" t="s">
        <v>218</v>
      </c>
      <c r="L90" s="91" t="s">
        <v>219</v>
      </c>
      <c r="M90" s="89" t="s">
        <v>218</v>
      </c>
      <c r="N90" s="97" t="s">
        <v>218</v>
      </c>
      <c r="O90" s="88" t="s">
        <v>218</v>
      </c>
      <c r="P90" s="89" t="s">
        <v>218</v>
      </c>
      <c r="Q90" s="90" t="s">
        <v>218</v>
      </c>
      <c r="R90" s="91" t="s">
        <v>218</v>
      </c>
      <c r="S90" s="89" t="s">
        <v>218</v>
      </c>
      <c r="T90" s="97" t="s">
        <v>218</v>
      </c>
      <c r="U90" s="88" t="s">
        <v>218</v>
      </c>
      <c r="V90" s="89" t="s">
        <v>218</v>
      </c>
      <c r="W90" s="90" t="s">
        <v>218</v>
      </c>
      <c r="X90" s="91" t="s">
        <v>218</v>
      </c>
      <c r="Y90" s="89" t="s">
        <v>218</v>
      </c>
      <c r="Z90" s="97" t="s">
        <v>218</v>
      </c>
      <c r="AA90" s="88" t="s">
        <v>218</v>
      </c>
      <c r="AB90" s="89" t="s">
        <v>218</v>
      </c>
      <c r="AC90" s="90" t="s">
        <v>218</v>
      </c>
    </row>
    <row r="91" spans="1:29" ht="29.25" thickBot="1">
      <c r="A91" s="40" t="s">
        <v>184</v>
      </c>
      <c r="B91" s="69" t="s">
        <v>185</v>
      </c>
      <c r="C91" s="92">
        <v>0</v>
      </c>
      <c r="D91" s="93">
        <v>0</v>
      </c>
      <c r="E91" s="94">
        <v>0</v>
      </c>
      <c r="F91" s="95">
        <v>2.4816968036067792</v>
      </c>
      <c r="G91" s="93">
        <v>0.28043173880756606</v>
      </c>
      <c r="H91" s="98">
        <v>1.0249407798895998</v>
      </c>
      <c r="I91" s="92">
        <v>0</v>
      </c>
      <c r="J91" s="93">
        <v>0</v>
      </c>
      <c r="K91" s="94">
        <v>0</v>
      </c>
      <c r="L91" s="95">
        <v>4.412137985732823</v>
      </c>
      <c r="M91" s="93">
        <v>0.07324149056316485</v>
      </c>
      <c r="N91" s="98">
        <v>0.17251459524215337</v>
      </c>
      <c r="O91" s="92">
        <v>3.2141652634424664</v>
      </c>
      <c r="P91" s="93">
        <v>0.032141652634424665</v>
      </c>
      <c r="Q91" s="94">
        <v>0.7553288369089797</v>
      </c>
      <c r="R91" s="95">
        <v>5.233517592403968</v>
      </c>
      <c r="S91" s="93">
        <v>0.04710165833163571</v>
      </c>
      <c r="T91" s="98">
        <v>0.04710165833163571</v>
      </c>
      <c r="U91" s="92">
        <v>5.405392958392431</v>
      </c>
      <c r="V91" s="93">
        <v>0.22810758284416058</v>
      </c>
      <c r="W91" s="94">
        <v>0.633512054723593</v>
      </c>
      <c r="X91" s="95" t="s">
        <v>218</v>
      </c>
      <c r="Y91" s="93" t="s">
        <v>218</v>
      </c>
      <c r="Z91" s="98" t="s">
        <v>218</v>
      </c>
      <c r="AA91" s="92" t="s">
        <v>218</v>
      </c>
      <c r="AB91" s="93" t="s">
        <v>218</v>
      </c>
      <c r="AC91" s="94" t="s">
        <v>218</v>
      </c>
    </row>
    <row r="92" spans="1:29" ht="15.75" thickBot="1">
      <c r="A92" s="268" t="s">
        <v>187</v>
      </c>
      <c r="B92" s="269"/>
      <c r="C92" s="22">
        <v>10.826155057445764</v>
      </c>
      <c r="D92" s="23">
        <v>0.3653284740585756</v>
      </c>
      <c r="E92" s="24">
        <v>1.720669038091739</v>
      </c>
      <c r="F92" s="25">
        <v>13.502610419786745</v>
      </c>
      <c r="G92" s="23">
        <v>0.42869533815072747</v>
      </c>
      <c r="H92" s="26">
        <v>1.919141705672952</v>
      </c>
      <c r="I92" s="22">
        <v>16.030240895120762</v>
      </c>
      <c r="J92" s="23">
        <v>0.48157199799835493</v>
      </c>
      <c r="K92" s="24">
        <v>2.0843857168950097</v>
      </c>
      <c r="L92" s="25">
        <v>17.422045521438054</v>
      </c>
      <c r="M92" s="23">
        <v>0.5042447046933466</v>
      </c>
      <c r="N92" s="26">
        <v>1.9453746456942813</v>
      </c>
      <c r="O92" s="22">
        <v>18.409011078515128</v>
      </c>
      <c r="P92" s="23">
        <v>0.48217633598451076</v>
      </c>
      <c r="Q92" s="24">
        <v>1.7465910694204811</v>
      </c>
      <c r="R92" s="25">
        <v>17.48244164281785</v>
      </c>
      <c r="S92" s="23">
        <v>0.4377909085478956</v>
      </c>
      <c r="T92" s="26">
        <v>1.5072054298541335</v>
      </c>
      <c r="U92" s="22">
        <v>16.28797912595224</v>
      </c>
      <c r="V92" s="23">
        <v>0.39347100962638404</v>
      </c>
      <c r="W92" s="24">
        <v>1.3379243379139958</v>
      </c>
      <c r="X92" s="25">
        <v>13.939895365270507</v>
      </c>
      <c r="Y92" s="23">
        <v>0.3527491333584226</v>
      </c>
      <c r="Z92" s="26">
        <v>1.261012833853165</v>
      </c>
      <c r="AA92" s="22">
        <v>17.41584533306733</v>
      </c>
      <c r="AB92" s="23">
        <v>0.39258547465417437</v>
      </c>
      <c r="AC92" s="24">
        <v>1.336285260145242</v>
      </c>
    </row>
    <row r="93" spans="1:29" ht="15">
      <c r="A93" s="1"/>
      <c r="B93" s="2"/>
      <c r="C93" s="5"/>
      <c r="D93" s="5"/>
      <c r="E93" s="6"/>
      <c r="F93" s="5"/>
      <c r="G93" s="5"/>
      <c r="H93" s="6"/>
      <c r="I93" s="5"/>
      <c r="J93" s="5"/>
      <c r="K93" s="6"/>
      <c r="L93" s="5"/>
      <c r="M93" s="5"/>
      <c r="N93" s="6"/>
      <c r="O93" s="5"/>
      <c r="P93" s="5"/>
      <c r="Q93" s="6"/>
      <c r="R93" s="5"/>
      <c r="S93" s="5"/>
      <c r="T93" s="6"/>
      <c r="U93" s="5"/>
      <c r="V93" s="5"/>
      <c r="W93" s="6"/>
      <c r="X93" s="5"/>
      <c r="Y93" s="5"/>
      <c r="Z93" s="6"/>
      <c r="AA93" s="5"/>
      <c r="AB93" s="5"/>
      <c r="AC93" s="6"/>
    </row>
    <row r="94" spans="1:29" ht="15">
      <c r="A94" s="236" t="s">
        <v>209</v>
      </c>
      <c r="B94" s="237"/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</row>
    <row r="95" spans="1:29" ht="15">
      <c r="A95" s="21"/>
      <c r="B95" s="27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9"/>
      <c r="P95" s="9"/>
      <c r="Q95" s="9"/>
      <c r="R95" s="21"/>
      <c r="S95" s="21"/>
      <c r="T95" s="21"/>
      <c r="U95" s="9"/>
      <c r="V95" s="9"/>
      <c r="W95" s="9"/>
      <c r="X95" s="21"/>
      <c r="Y95" s="21"/>
      <c r="Z95" s="21"/>
      <c r="AA95" s="21"/>
      <c r="AB95" s="21"/>
      <c r="AC95" s="21"/>
    </row>
    <row r="96" spans="1:29" ht="15">
      <c r="A96" s="21"/>
      <c r="B96" s="8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9"/>
      <c r="P96" s="9"/>
      <c r="Q96" s="9"/>
      <c r="R96" s="21"/>
      <c r="S96" s="21"/>
      <c r="T96" s="21"/>
      <c r="U96" s="9"/>
      <c r="V96" s="9"/>
      <c r="W96" s="9"/>
      <c r="X96" s="21"/>
      <c r="Y96" s="21"/>
      <c r="Z96" s="21"/>
      <c r="AA96" s="21"/>
      <c r="AB96" s="21"/>
      <c r="AC96" s="21"/>
    </row>
    <row r="97" spans="1:29" ht="15">
      <c r="A97" s="21"/>
      <c r="B97" s="7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9"/>
      <c r="P97" s="9"/>
      <c r="Q97" s="9"/>
      <c r="R97" s="21"/>
      <c r="S97" s="21"/>
      <c r="T97" s="21"/>
      <c r="U97" s="9"/>
      <c r="V97" s="9"/>
      <c r="W97" s="9"/>
      <c r="X97" s="21"/>
      <c r="Y97" s="21"/>
      <c r="Z97" s="21"/>
      <c r="AA97" s="21"/>
      <c r="AB97" s="21"/>
      <c r="AC97" s="21"/>
    </row>
    <row r="98" spans="1:29" ht="15">
      <c r="A98" s="1"/>
      <c r="B98" s="28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9"/>
      <c r="P98" s="9"/>
      <c r="Q98" s="9"/>
      <c r="R98" s="21"/>
      <c r="S98" s="21"/>
      <c r="T98" s="21"/>
      <c r="U98" s="9"/>
      <c r="V98" s="9"/>
      <c r="W98" s="9"/>
      <c r="X98" s="21"/>
      <c r="Y98" s="21"/>
      <c r="Z98" s="21"/>
      <c r="AA98" s="21"/>
      <c r="AB98" s="21"/>
      <c r="AC98" s="21"/>
    </row>
    <row r="99" spans="1:29" ht="15">
      <c r="A99" s="1"/>
      <c r="B99" s="28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9"/>
      <c r="P99" s="9"/>
      <c r="Q99" s="9"/>
      <c r="R99" s="21"/>
      <c r="S99" s="21"/>
      <c r="T99" s="21"/>
      <c r="U99" s="9"/>
      <c r="V99" s="9"/>
      <c r="W99" s="9"/>
      <c r="X99" s="21"/>
      <c r="Y99" s="21"/>
      <c r="Z99" s="21"/>
      <c r="AA99" s="21"/>
      <c r="AB99" s="21"/>
      <c r="AC99" s="21"/>
    </row>
  </sheetData>
  <sheetProtection/>
  <mergeCells count="14">
    <mergeCell ref="L2:N2"/>
    <mergeCell ref="O2:Q2"/>
    <mergeCell ref="R2:T2"/>
    <mergeCell ref="U2:W2"/>
    <mergeCell ref="X2:Z2"/>
    <mergeCell ref="AA2:AC2"/>
    <mergeCell ref="A92:B92"/>
    <mergeCell ref="A94:AC94"/>
    <mergeCell ref="A1:AC1"/>
    <mergeCell ref="A2:A3"/>
    <mergeCell ref="B2:B3"/>
    <mergeCell ref="C2:E2"/>
    <mergeCell ref="F2:H2"/>
    <mergeCell ref="I2:K2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96"/>
  <sheetViews>
    <sheetView zoomScalePageLayoutView="0" workbookViewId="0" topLeftCell="C43">
      <selection activeCell="J11" sqref="J11"/>
    </sheetView>
  </sheetViews>
  <sheetFormatPr defaultColWidth="9.140625" defaultRowHeight="15"/>
  <cols>
    <col min="1" max="1" width="7.7109375" style="83" customWidth="1"/>
    <col min="2" max="2" width="134.28125" style="83" bestFit="1" customWidth="1"/>
    <col min="3" max="8" width="10.8515625" style="83" customWidth="1"/>
    <col min="9" max="16384" width="9.140625" style="83" customWidth="1"/>
  </cols>
  <sheetData>
    <row r="1" spans="1:8" ht="32.25" customHeight="1" thickBot="1" thickTop="1">
      <c r="A1" s="238" t="s">
        <v>216</v>
      </c>
      <c r="B1" s="284"/>
      <c r="C1" s="284"/>
      <c r="D1" s="284"/>
      <c r="E1" s="284"/>
      <c r="F1" s="284"/>
      <c r="G1" s="284"/>
      <c r="H1" s="285"/>
    </row>
    <row r="2" spans="1:8" ht="24.75" customHeight="1" thickTop="1">
      <c r="A2" s="257" t="s">
        <v>1</v>
      </c>
      <c r="B2" s="259" t="s">
        <v>2</v>
      </c>
      <c r="C2" s="286" t="s">
        <v>210</v>
      </c>
      <c r="D2" s="287"/>
      <c r="E2" s="288"/>
      <c r="F2" s="289" t="s">
        <v>211</v>
      </c>
      <c r="G2" s="287"/>
      <c r="H2" s="288"/>
    </row>
    <row r="3" spans="1:8" ht="24.75" customHeight="1" thickBot="1">
      <c r="A3" s="258"/>
      <c r="B3" s="260"/>
      <c r="C3" s="77" t="s">
        <v>8</v>
      </c>
      <c r="D3" s="78" t="s">
        <v>9</v>
      </c>
      <c r="E3" s="79" t="s">
        <v>10</v>
      </c>
      <c r="F3" s="80" t="s">
        <v>8</v>
      </c>
      <c r="G3" s="78" t="s">
        <v>9</v>
      </c>
      <c r="H3" s="79" t="s">
        <v>10</v>
      </c>
    </row>
    <row r="4" spans="1:8" ht="15">
      <c r="A4" s="67" t="s">
        <v>11</v>
      </c>
      <c r="B4" s="68" t="s">
        <v>12</v>
      </c>
      <c r="C4" s="84">
        <v>12.308557731398228</v>
      </c>
      <c r="D4" s="85">
        <v>0.41413106410485173</v>
      </c>
      <c r="E4" s="86">
        <v>2.0824596722762982</v>
      </c>
      <c r="F4" s="87">
        <v>8.266072243588182</v>
      </c>
      <c r="G4" s="85">
        <v>0.23791912283719027</v>
      </c>
      <c r="H4" s="86">
        <v>1.2352387087483732</v>
      </c>
    </row>
    <row r="5" spans="1:8" ht="15">
      <c r="A5" s="39" t="s">
        <v>13</v>
      </c>
      <c r="B5" s="52" t="s">
        <v>14</v>
      </c>
      <c r="C5" s="88">
        <v>27.564282765928354</v>
      </c>
      <c r="D5" s="89">
        <v>0.6339785036163522</v>
      </c>
      <c r="E5" s="90">
        <v>11.85111024030664</v>
      </c>
      <c r="F5" s="91">
        <v>0</v>
      </c>
      <c r="G5" s="89">
        <v>0</v>
      </c>
      <c r="H5" s="90">
        <v>0</v>
      </c>
    </row>
    <row r="6" spans="1:8" ht="15">
      <c r="A6" s="39" t="s">
        <v>15</v>
      </c>
      <c r="B6" s="52" t="s">
        <v>16</v>
      </c>
      <c r="C6" s="88">
        <v>39.17944952914653</v>
      </c>
      <c r="D6" s="89">
        <v>0.938244712408509</v>
      </c>
      <c r="E6" s="90">
        <v>8.207063638210695</v>
      </c>
      <c r="F6" s="91">
        <v>25.688846416662813</v>
      </c>
      <c r="G6" s="89">
        <v>0.6935988532498959</v>
      </c>
      <c r="H6" s="90">
        <v>0.6935988532498959</v>
      </c>
    </row>
    <row r="7" spans="1:8" ht="15">
      <c r="A7" s="39" t="s">
        <v>17</v>
      </c>
      <c r="B7" s="52" t="s">
        <v>18</v>
      </c>
      <c r="C7" s="88">
        <v>0</v>
      </c>
      <c r="D7" s="89">
        <v>0</v>
      </c>
      <c r="E7" s="90">
        <v>0</v>
      </c>
      <c r="F7" s="91" t="s">
        <v>219</v>
      </c>
      <c r="G7" s="89" t="s">
        <v>218</v>
      </c>
      <c r="H7" s="90" t="s">
        <v>218</v>
      </c>
    </row>
    <row r="8" spans="1:8" ht="15">
      <c r="A8" s="39" t="s">
        <v>19</v>
      </c>
      <c r="B8" s="53" t="s">
        <v>20</v>
      </c>
      <c r="C8" s="88" t="s">
        <v>218</v>
      </c>
      <c r="D8" s="89" t="s">
        <v>218</v>
      </c>
      <c r="E8" s="90" t="s">
        <v>218</v>
      </c>
      <c r="F8" s="91" t="s">
        <v>219</v>
      </c>
      <c r="G8" s="89" t="s">
        <v>218</v>
      </c>
      <c r="H8" s="90" t="s">
        <v>218</v>
      </c>
    </row>
    <row r="9" spans="1:8" ht="15">
      <c r="A9" s="39" t="s">
        <v>21</v>
      </c>
      <c r="B9" s="52" t="s">
        <v>22</v>
      </c>
      <c r="C9" s="88">
        <v>0</v>
      </c>
      <c r="D9" s="89">
        <v>0</v>
      </c>
      <c r="E9" s="90">
        <v>0</v>
      </c>
      <c r="F9" s="91">
        <v>0</v>
      </c>
      <c r="G9" s="89">
        <v>0</v>
      </c>
      <c r="H9" s="90">
        <v>0</v>
      </c>
    </row>
    <row r="10" spans="1:8" ht="15">
      <c r="A10" s="39" t="s">
        <v>23</v>
      </c>
      <c r="B10" s="52" t="s">
        <v>24</v>
      </c>
      <c r="C10" s="88">
        <v>39.865270821812246</v>
      </c>
      <c r="D10" s="89">
        <v>1.497068148946779</v>
      </c>
      <c r="E10" s="90">
        <v>6.045525910265251</v>
      </c>
      <c r="F10" s="91">
        <v>1.7082731686641135</v>
      </c>
      <c r="G10" s="89">
        <v>0.022207551192633478</v>
      </c>
      <c r="H10" s="90">
        <v>0.022207551192633478</v>
      </c>
    </row>
    <row r="11" spans="1:8" ht="15">
      <c r="A11" s="39" t="s">
        <v>25</v>
      </c>
      <c r="B11" s="52" t="s">
        <v>26</v>
      </c>
      <c r="C11" s="88">
        <v>59.17696674648982</v>
      </c>
      <c r="D11" s="89">
        <v>0.4536900783897553</v>
      </c>
      <c r="E11" s="90">
        <v>0.4536900783897553</v>
      </c>
      <c r="F11" s="91">
        <v>0</v>
      </c>
      <c r="G11" s="89">
        <v>0</v>
      </c>
      <c r="H11" s="90">
        <v>0</v>
      </c>
    </row>
    <row r="12" spans="1:8" ht="15">
      <c r="A12" s="39" t="s">
        <v>27</v>
      </c>
      <c r="B12" s="53" t="s">
        <v>28</v>
      </c>
      <c r="C12" s="88">
        <v>30.91579258714987</v>
      </c>
      <c r="D12" s="89">
        <v>0.7449136070910802</v>
      </c>
      <c r="E12" s="90">
        <v>2.4440745512363877</v>
      </c>
      <c r="F12" s="91">
        <v>4.517055483700343</v>
      </c>
      <c r="G12" s="89">
        <v>0.11942896147014315</v>
      </c>
      <c r="H12" s="90">
        <v>0.668549030573825</v>
      </c>
    </row>
    <row r="13" spans="1:8" ht="15">
      <c r="A13" s="39" t="s">
        <v>29</v>
      </c>
      <c r="B13" s="52" t="s">
        <v>30</v>
      </c>
      <c r="C13" s="88">
        <v>23.245241816148877</v>
      </c>
      <c r="D13" s="89">
        <v>0.6293433988001788</v>
      </c>
      <c r="E13" s="90">
        <v>1.9484186288435474</v>
      </c>
      <c r="F13" s="91">
        <v>4.426593555604761</v>
      </c>
      <c r="G13" s="89">
        <v>0.060988622321665596</v>
      </c>
      <c r="H13" s="90">
        <v>0.22698588065684414</v>
      </c>
    </row>
    <row r="14" spans="1:8" ht="15">
      <c r="A14" s="39" t="s">
        <v>31</v>
      </c>
      <c r="B14" s="52" t="s">
        <v>32</v>
      </c>
      <c r="C14" s="88">
        <v>12.735533341530772</v>
      </c>
      <c r="D14" s="89">
        <v>0.14168280842452985</v>
      </c>
      <c r="E14" s="90">
        <v>0.49986968365508283</v>
      </c>
      <c r="F14" s="91">
        <v>4.128679375842767</v>
      </c>
      <c r="G14" s="89">
        <v>0.17890943961985323</v>
      </c>
      <c r="H14" s="90">
        <v>1.4175132523726832</v>
      </c>
    </row>
    <row r="15" spans="1:8" ht="15">
      <c r="A15" s="39" t="s">
        <v>33</v>
      </c>
      <c r="B15" s="52" t="s">
        <v>34</v>
      </c>
      <c r="C15" s="88">
        <v>27.84345346918136</v>
      </c>
      <c r="D15" s="89">
        <v>0.6666252178299248</v>
      </c>
      <c r="E15" s="90">
        <v>2.848635292736501</v>
      </c>
      <c r="F15" s="91">
        <v>2.079082406793031</v>
      </c>
      <c r="G15" s="89">
        <v>0.05350172060147399</v>
      </c>
      <c r="H15" s="90">
        <v>0.3653640816204286</v>
      </c>
    </row>
    <row r="16" spans="1:8" ht="15">
      <c r="A16" s="39" t="s">
        <v>35</v>
      </c>
      <c r="B16" s="52" t="s">
        <v>36</v>
      </c>
      <c r="C16" s="88">
        <v>10.110221147416821</v>
      </c>
      <c r="D16" s="89">
        <v>0.17451120850106427</v>
      </c>
      <c r="E16" s="90">
        <v>0.504192332873352</v>
      </c>
      <c r="F16" s="91">
        <v>2.3660365261526155</v>
      </c>
      <c r="G16" s="89">
        <v>0.04779393782828283</v>
      </c>
      <c r="H16" s="90">
        <v>0.225246677289729</v>
      </c>
    </row>
    <row r="17" spans="1:8" ht="15">
      <c r="A17" s="39" t="s">
        <v>37</v>
      </c>
      <c r="B17" s="52" t="s">
        <v>38</v>
      </c>
      <c r="C17" s="88">
        <v>26.9710700211632</v>
      </c>
      <c r="D17" s="89">
        <v>0.49846533113186803</v>
      </c>
      <c r="E17" s="90">
        <v>0.9479831648179213</v>
      </c>
      <c r="F17" s="91">
        <v>2.9524456081279173</v>
      </c>
      <c r="G17" s="89">
        <v>0.007381114020319793</v>
      </c>
      <c r="H17" s="90">
        <v>0.893114796458695</v>
      </c>
    </row>
    <row r="18" spans="1:8" ht="28.5">
      <c r="A18" s="39" t="s">
        <v>39</v>
      </c>
      <c r="B18" s="52" t="s">
        <v>40</v>
      </c>
      <c r="C18" s="88">
        <v>38.29613993104573</v>
      </c>
      <c r="D18" s="89">
        <v>1.0449375324042478</v>
      </c>
      <c r="E18" s="90">
        <v>4.287755833016991</v>
      </c>
      <c r="F18" s="91">
        <v>4.143353085160571</v>
      </c>
      <c r="G18" s="89">
        <v>0.09651575421903448</v>
      </c>
      <c r="H18" s="90">
        <v>0.42554673451119746</v>
      </c>
    </row>
    <row r="19" spans="1:8" ht="15">
      <c r="A19" s="39" t="s">
        <v>41</v>
      </c>
      <c r="B19" s="53" t="s">
        <v>42</v>
      </c>
      <c r="C19" s="88">
        <v>18.14181665616249</v>
      </c>
      <c r="D19" s="89">
        <v>0.4973360083327303</v>
      </c>
      <c r="E19" s="90">
        <v>1.9048907488970612</v>
      </c>
      <c r="F19" s="91">
        <v>1.5624750817776023</v>
      </c>
      <c r="G19" s="89">
        <v>0.09079716308552066</v>
      </c>
      <c r="H19" s="90">
        <v>0.6637046930706415</v>
      </c>
    </row>
    <row r="20" spans="1:8" ht="15">
      <c r="A20" s="39" t="s">
        <v>43</v>
      </c>
      <c r="B20" s="52" t="s">
        <v>44</v>
      </c>
      <c r="C20" s="88">
        <v>18.52617781396267</v>
      </c>
      <c r="D20" s="89">
        <v>0.447548154255783</v>
      </c>
      <c r="E20" s="90">
        <v>1.353719895156131</v>
      </c>
      <c r="F20" s="91">
        <v>1.6562602056213018</v>
      </c>
      <c r="G20" s="89">
        <v>0.07091805062251211</v>
      </c>
      <c r="H20" s="90">
        <v>0.5339180626484669</v>
      </c>
    </row>
    <row r="21" spans="1:8" ht="15">
      <c r="A21" s="39" t="s">
        <v>45</v>
      </c>
      <c r="B21" s="52" t="s">
        <v>46</v>
      </c>
      <c r="C21" s="88">
        <v>9.68809724524491</v>
      </c>
      <c r="D21" s="89">
        <v>0.12040920861947245</v>
      </c>
      <c r="E21" s="90">
        <v>0.32801129244614907</v>
      </c>
      <c r="F21" s="91">
        <v>0</v>
      </c>
      <c r="G21" s="89">
        <v>0</v>
      </c>
      <c r="H21" s="90">
        <v>0</v>
      </c>
    </row>
    <row r="22" spans="1:8" ht="15">
      <c r="A22" s="39" t="s">
        <v>47</v>
      </c>
      <c r="B22" s="53" t="s">
        <v>48</v>
      </c>
      <c r="C22" s="88">
        <v>19.3537962561864</v>
      </c>
      <c r="D22" s="89">
        <v>0.547029358888092</v>
      </c>
      <c r="E22" s="90">
        <v>1.8064491887943392</v>
      </c>
      <c r="F22" s="91">
        <v>1.937968914500252</v>
      </c>
      <c r="G22" s="89">
        <v>0.042807034883581514</v>
      </c>
      <c r="H22" s="90">
        <v>0.17803556198715922</v>
      </c>
    </row>
    <row r="23" spans="1:8" ht="15">
      <c r="A23" s="39" t="s">
        <v>49</v>
      </c>
      <c r="B23" s="52" t="s">
        <v>50</v>
      </c>
      <c r="C23" s="88">
        <v>11.183693624457815</v>
      </c>
      <c r="D23" s="89">
        <v>0.33942510150229466</v>
      </c>
      <c r="E23" s="90">
        <v>1.1572326977907723</v>
      </c>
      <c r="F23" s="91">
        <v>1.970943954475889</v>
      </c>
      <c r="G23" s="89">
        <v>0.03855832609531</v>
      </c>
      <c r="H23" s="90">
        <v>0.1780511904789909</v>
      </c>
    </row>
    <row r="24" spans="1:8" ht="15">
      <c r="A24" s="39" t="s">
        <v>51</v>
      </c>
      <c r="B24" s="52" t="s">
        <v>52</v>
      </c>
      <c r="C24" s="88">
        <v>24.097120260934147</v>
      </c>
      <c r="D24" s="89">
        <v>0.5788319605967679</v>
      </c>
      <c r="E24" s="90">
        <v>2.0632646761037465</v>
      </c>
      <c r="F24" s="91">
        <v>2.516653594824715</v>
      </c>
      <c r="G24" s="89">
        <v>0.06916984274260655</v>
      </c>
      <c r="H24" s="90">
        <v>0.21788119152770336</v>
      </c>
    </row>
    <row r="25" spans="1:8" ht="15">
      <c r="A25" s="39" t="s">
        <v>53</v>
      </c>
      <c r="B25" s="52" t="s">
        <v>54</v>
      </c>
      <c r="C25" s="88">
        <v>34.6201392597861</v>
      </c>
      <c r="D25" s="89">
        <v>0.9923213561264089</v>
      </c>
      <c r="E25" s="90">
        <v>4.39868920279532</v>
      </c>
      <c r="F25" s="91">
        <v>2.1435123834431975</v>
      </c>
      <c r="G25" s="89">
        <v>0.03806582336114644</v>
      </c>
      <c r="H25" s="90">
        <v>0.23763421768172</v>
      </c>
    </row>
    <row r="26" spans="1:8" ht="15">
      <c r="A26" s="39" t="s">
        <v>55</v>
      </c>
      <c r="B26" s="52" t="s">
        <v>56</v>
      </c>
      <c r="C26" s="88">
        <v>18.68318468538672</v>
      </c>
      <c r="D26" s="89">
        <v>0.48378125192918037</v>
      </c>
      <c r="E26" s="90">
        <v>2.441572764009883</v>
      </c>
      <c r="F26" s="91">
        <v>1.2586143966591399</v>
      </c>
      <c r="G26" s="89">
        <v>0.05210663602168839</v>
      </c>
      <c r="H26" s="90">
        <v>0.15594232374606745</v>
      </c>
    </row>
    <row r="27" spans="1:8" ht="15">
      <c r="A27" s="39" t="s">
        <v>57</v>
      </c>
      <c r="B27" s="52" t="s">
        <v>58</v>
      </c>
      <c r="C27" s="88">
        <v>33.30323812908159</v>
      </c>
      <c r="D27" s="89">
        <v>0.896332866216996</v>
      </c>
      <c r="E27" s="90">
        <v>3.012841289420471</v>
      </c>
      <c r="F27" s="91">
        <v>2.7104908985283798</v>
      </c>
      <c r="G27" s="89">
        <v>0.0871229217384122</v>
      </c>
      <c r="H27" s="90">
        <v>0.7913665391239109</v>
      </c>
    </row>
    <row r="28" spans="1:8" ht="15">
      <c r="A28" s="39" t="s">
        <v>59</v>
      </c>
      <c r="B28" s="52" t="s">
        <v>60</v>
      </c>
      <c r="C28" s="88">
        <v>10.35194482591308</v>
      </c>
      <c r="D28" s="89">
        <v>0.22563405666851288</v>
      </c>
      <c r="E28" s="90">
        <v>0.4988103784634414</v>
      </c>
      <c r="F28" s="91">
        <v>1.762357855103854</v>
      </c>
      <c r="G28" s="89">
        <v>0.02745211274296388</v>
      </c>
      <c r="H28" s="90">
        <v>0.17488012562184396</v>
      </c>
    </row>
    <row r="29" spans="1:8" ht="15">
      <c r="A29" s="39" t="s">
        <v>61</v>
      </c>
      <c r="B29" s="52" t="s">
        <v>62</v>
      </c>
      <c r="C29" s="88">
        <v>18.676605404846224</v>
      </c>
      <c r="D29" s="89">
        <v>0.48660128676410164</v>
      </c>
      <c r="E29" s="90">
        <v>1.3194769331964333</v>
      </c>
      <c r="F29" s="91">
        <v>2.1095833981625893</v>
      </c>
      <c r="G29" s="89">
        <v>0.05927929348836876</v>
      </c>
      <c r="H29" s="90">
        <v>0.3203402390109892</v>
      </c>
    </row>
    <row r="30" spans="1:8" ht="15">
      <c r="A30" s="39" t="s">
        <v>63</v>
      </c>
      <c r="B30" s="53" t="s">
        <v>64</v>
      </c>
      <c r="C30" s="88">
        <v>28.453351545305644</v>
      </c>
      <c r="D30" s="89">
        <v>0.6400960576243453</v>
      </c>
      <c r="E30" s="90">
        <v>1.931453852391426</v>
      </c>
      <c r="F30" s="91">
        <v>1.7436536863550547</v>
      </c>
      <c r="G30" s="89">
        <v>0.04882230321794153</v>
      </c>
      <c r="H30" s="90">
        <v>0.19726849543465566</v>
      </c>
    </row>
    <row r="31" spans="1:8" ht="15">
      <c r="A31" s="39" t="s">
        <v>65</v>
      </c>
      <c r="B31" s="54" t="s">
        <v>66</v>
      </c>
      <c r="C31" s="88">
        <v>19.03428934317717</v>
      </c>
      <c r="D31" s="89">
        <v>0.48150323423628943</v>
      </c>
      <c r="E31" s="90">
        <v>1.5977762601439813</v>
      </c>
      <c r="F31" s="91">
        <v>1.2547009124305015</v>
      </c>
      <c r="G31" s="89">
        <v>0.02172200954645306</v>
      </c>
      <c r="H31" s="90">
        <v>0.08053611481663282</v>
      </c>
    </row>
    <row r="32" spans="1:8" ht="15">
      <c r="A32" s="39" t="s">
        <v>67</v>
      </c>
      <c r="B32" s="52" t="s">
        <v>68</v>
      </c>
      <c r="C32" s="88">
        <v>31.226988018688413</v>
      </c>
      <c r="D32" s="89">
        <v>0.8780294278195919</v>
      </c>
      <c r="E32" s="90">
        <v>2.424071481686028</v>
      </c>
      <c r="F32" s="91">
        <v>2.4359986650952177</v>
      </c>
      <c r="G32" s="89">
        <v>0.050031664890801776</v>
      </c>
      <c r="H32" s="90">
        <v>0.2889469185828327</v>
      </c>
    </row>
    <row r="33" spans="1:8" ht="15">
      <c r="A33" s="39" t="s">
        <v>69</v>
      </c>
      <c r="B33" s="52" t="s">
        <v>70</v>
      </c>
      <c r="C33" s="88">
        <v>33.85017145033597</v>
      </c>
      <c r="D33" s="89">
        <v>0.7974145011731213</v>
      </c>
      <c r="E33" s="90">
        <v>2.3756478598521067</v>
      </c>
      <c r="F33" s="91">
        <v>2.81963860852457</v>
      </c>
      <c r="G33" s="89">
        <v>0.03795667357629229</v>
      </c>
      <c r="H33" s="90">
        <v>0.10302525684993621</v>
      </c>
    </row>
    <row r="34" spans="1:8" ht="15">
      <c r="A34" s="39" t="s">
        <v>71</v>
      </c>
      <c r="B34" s="52" t="s">
        <v>72</v>
      </c>
      <c r="C34" s="88">
        <v>15.493582365849939</v>
      </c>
      <c r="D34" s="89">
        <v>0.326255665451001</v>
      </c>
      <c r="E34" s="90">
        <v>1.1810740028772044</v>
      </c>
      <c r="F34" s="91">
        <v>3.170518841775225</v>
      </c>
      <c r="G34" s="89">
        <v>0.04438726378485315</v>
      </c>
      <c r="H34" s="90">
        <v>0.5041124958422608</v>
      </c>
    </row>
    <row r="35" spans="1:8" ht="15">
      <c r="A35" s="39" t="s">
        <v>73</v>
      </c>
      <c r="B35" s="52" t="s">
        <v>74</v>
      </c>
      <c r="C35" s="88">
        <v>31.622506020932104</v>
      </c>
      <c r="D35" s="89">
        <v>0.6726969462634648</v>
      </c>
      <c r="E35" s="90">
        <v>3.246082700166297</v>
      </c>
      <c r="F35" s="91">
        <v>2.7857572311467433</v>
      </c>
      <c r="G35" s="89">
        <v>0.08229591153679339</v>
      </c>
      <c r="H35" s="90">
        <v>1.0834274164801543</v>
      </c>
    </row>
    <row r="36" spans="1:8" ht="15">
      <c r="A36" s="39" t="s">
        <v>75</v>
      </c>
      <c r="B36" s="52" t="s">
        <v>76</v>
      </c>
      <c r="C36" s="88">
        <v>45.48256116167919</v>
      </c>
      <c r="D36" s="89">
        <v>1.3360502341243263</v>
      </c>
      <c r="E36" s="90">
        <v>3.4680452885780384</v>
      </c>
      <c r="F36" s="91">
        <v>3.0203631437693423</v>
      </c>
      <c r="G36" s="89">
        <v>0.0831318998618419</v>
      </c>
      <c r="H36" s="90">
        <v>0.5550636410758016</v>
      </c>
    </row>
    <row r="37" spans="1:8" ht="15">
      <c r="A37" s="39" t="s">
        <v>77</v>
      </c>
      <c r="B37" s="52" t="s">
        <v>78</v>
      </c>
      <c r="C37" s="88">
        <v>0</v>
      </c>
      <c r="D37" s="89">
        <v>0</v>
      </c>
      <c r="E37" s="90">
        <v>0</v>
      </c>
      <c r="F37" s="91">
        <v>0</v>
      </c>
      <c r="G37" s="89">
        <v>0</v>
      </c>
      <c r="H37" s="90">
        <v>0</v>
      </c>
    </row>
    <row r="38" spans="1:8" ht="15">
      <c r="A38" s="39" t="s">
        <v>79</v>
      </c>
      <c r="B38" s="52" t="s">
        <v>80</v>
      </c>
      <c r="C38" s="88">
        <v>53.504937111480196</v>
      </c>
      <c r="D38" s="89">
        <v>1.0340858037891847</v>
      </c>
      <c r="E38" s="90">
        <v>3.426373857331328</v>
      </c>
      <c r="F38" s="91">
        <v>7.374890912457346</v>
      </c>
      <c r="G38" s="89">
        <v>0.10374013216856667</v>
      </c>
      <c r="H38" s="90">
        <v>0.3987357686668605</v>
      </c>
    </row>
    <row r="39" spans="1:8" ht="15">
      <c r="A39" s="39" t="s">
        <v>81</v>
      </c>
      <c r="B39" s="52" t="s">
        <v>82</v>
      </c>
      <c r="C39" s="88">
        <v>35.03661770548741</v>
      </c>
      <c r="D39" s="89">
        <v>1.1126283548690867</v>
      </c>
      <c r="E39" s="90">
        <v>5.2160548866324525</v>
      </c>
      <c r="F39" s="91">
        <v>4.099852578648935</v>
      </c>
      <c r="G39" s="89">
        <v>0.12348755966890593</v>
      </c>
      <c r="H39" s="90">
        <v>0.7446152253342196</v>
      </c>
    </row>
    <row r="40" spans="1:8" ht="15">
      <c r="A40" s="39" t="s">
        <v>83</v>
      </c>
      <c r="B40" s="52" t="s">
        <v>84</v>
      </c>
      <c r="C40" s="88">
        <v>24.046768560172676</v>
      </c>
      <c r="D40" s="89">
        <v>0.6021711626943241</v>
      </c>
      <c r="E40" s="90">
        <v>1.6542172872018788</v>
      </c>
      <c r="F40" s="91">
        <v>1.3355770315155042</v>
      </c>
      <c r="G40" s="89">
        <v>0.0013355770315155043</v>
      </c>
      <c r="H40" s="90">
        <v>0.0013355770315155043</v>
      </c>
    </row>
    <row r="41" spans="1:8" ht="15">
      <c r="A41" s="39" t="s">
        <v>85</v>
      </c>
      <c r="B41" s="53" t="s">
        <v>86</v>
      </c>
      <c r="C41" s="88">
        <v>57.72284931955072</v>
      </c>
      <c r="D41" s="89">
        <v>1.9594345679076839</v>
      </c>
      <c r="E41" s="90">
        <v>7.870903293340371</v>
      </c>
      <c r="F41" s="91">
        <v>2.3654697825572653</v>
      </c>
      <c r="G41" s="89">
        <v>0.07762245286465692</v>
      </c>
      <c r="H41" s="90">
        <v>0.8004048864238213</v>
      </c>
    </row>
    <row r="42" spans="1:8" ht="15">
      <c r="A42" s="39" t="s">
        <v>87</v>
      </c>
      <c r="B42" s="52" t="s">
        <v>88</v>
      </c>
      <c r="C42" s="88">
        <v>40.40248133903308</v>
      </c>
      <c r="D42" s="89">
        <v>1.2902752618717561</v>
      </c>
      <c r="E42" s="90">
        <v>4.499974756874325</v>
      </c>
      <c r="F42" s="91">
        <v>2.1361476197561164</v>
      </c>
      <c r="G42" s="89">
        <v>0.03016240439095636</v>
      </c>
      <c r="H42" s="90">
        <v>0.35699299021364217</v>
      </c>
    </row>
    <row r="43" spans="1:8" ht="15">
      <c r="A43" s="39" t="s">
        <v>89</v>
      </c>
      <c r="B43" s="52" t="s">
        <v>90</v>
      </c>
      <c r="C43" s="88">
        <v>41.87445983052592</v>
      </c>
      <c r="D43" s="89">
        <v>1.3001409955147758</v>
      </c>
      <c r="E43" s="90">
        <v>5.423499179339149</v>
      </c>
      <c r="F43" s="91">
        <v>2.9713704542277553</v>
      </c>
      <c r="G43" s="89">
        <v>0.0900971197729755</v>
      </c>
      <c r="H43" s="90">
        <v>0.5648704423506712</v>
      </c>
    </row>
    <row r="44" spans="1:8" ht="15">
      <c r="A44" s="39" t="s">
        <v>91</v>
      </c>
      <c r="B44" s="53" t="s">
        <v>92</v>
      </c>
      <c r="C44" s="88">
        <v>25.514665266146125</v>
      </c>
      <c r="D44" s="89">
        <v>0.6567733321409036</v>
      </c>
      <c r="E44" s="90">
        <v>2.299905268091858</v>
      </c>
      <c r="F44" s="91">
        <v>3.0811772807118984</v>
      </c>
      <c r="G44" s="89">
        <v>0.06960761812995128</v>
      </c>
      <c r="H44" s="90">
        <v>0.316720285077557</v>
      </c>
    </row>
    <row r="45" spans="1:8" ht="15">
      <c r="A45" s="39" t="s">
        <v>93</v>
      </c>
      <c r="B45" s="53" t="s">
        <v>94</v>
      </c>
      <c r="C45" s="88">
        <v>31.149250861083377</v>
      </c>
      <c r="D45" s="89">
        <v>0.8243670487291016</v>
      </c>
      <c r="E45" s="90">
        <v>3.5652178324337713</v>
      </c>
      <c r="F45" s="91">
        <v>3.483123213827468</v>
      </c>
      <c r="G45" s="89">
        <v>0.09202215549574871</v>
      </c>
      <c r="H45" s="90">
        <v>0.3823195409960112</v>
      </c>
    </row>
    <row r="46" spans="1:8" ht="15">
      <c r="A46" s="39" t="s">
        <v>95</v>
      </c>
      <c r="B46" s="53" t="s">
        <v>96</v>
      </c>
      <c r="C46" s="88">
        <v>36.300225155429</v>
      </c>
      <c r="D46" s="89">
        <v>0.9814225767239799</v>
      </c>
      <c r="E46" s="90">
        <v>3.3168891903264113</v>
      </c>
      <c r="F46" s="91">
        <v>9.907483933412818</v>
      </c>
      <c r="G46" s="89">
        <v>0.23683788741344525</v>
      </c>
      <c r="H46" s="90">
        <v>0.734751844369751</v>
      </c>
    </row>
    <row r="47" spans="1:8" ht="15">
      <c r="A47" s="39" t="s">
        <v>97</v>
      </c>
      <c r="B47" s="52" t="s">
        <v>98</v>
      </c>
      <c r="C47" s="88">
        <v>33.558061350379226</v>
      </c>
      <c r="D47" s="89">
        <v>1.2445096591859026</v>
      </c>
      <c r="E47" s="90">
        <v>5.479657686047132</v>
      </c>
      <c r="F47" s="91">
        <v>5.005589252877834</v>
      </c>
      <c r="G47" s="89">
        <v>0.15453763645789503</v>
      </c>
      <c r="H47" s="90">
        <v>0.5955062134971327</v>
      </c>
    </row>
    <row r="48" spans="1:8" ht="15">
      <c r="A48" s="39" t="s">
        <v>99</v>
      </c>
      <c r="B48" s="52" t="s">
        <v>100</v>
      </c>
      <c r="C48" s="88">
        <v>91.83246485239498</v>
      </c>
      <c r="D48" s="89">
        <v>2.26957377420919</v>
      </c>
      <c r="E48" s="90">
        <v>20.84104992516228</v>
      </c>
      <c r="F48" s="91">
        <v>3.4558319392987267</v>
      </c>
      <c r="G48" s="89">
        <v>0.0518374790894809</v>
      </c>
      <c r="H48" s="90">
        <v>0.3110248745368854</v>
      </c>
    </row>
    <row r="49" spans="1:8" ht="15">
      <c r="A49" s="39" t="s">
        <v>101</v>
      </c>
      <c r="B49" s="52" t="s">
        <v>102</v>
      </c>
      <c r="C49" s="88">
        <v>108.88354083731642</v>
      </c>
      <c r="D49" s="89">
        <v>1.6134561051347796</v>
      </c>
      <c r="E49" s="90">
        <v>6.067782775752269</v>
      </c>
      <c r="F49" s="91">
        <v>7.120625571714343</v>
      </c>
      <c r="G49" s="89">
        <v>0.09979830608971949</v>
      </c>
      <c r="H49" s="90">
        <v>0.2969848603833474</v>
      </c>
    </row>
    <row r="50" spans="1:8" ht="15">
      <c r="A50" s="39" t="s">
        <v>103</v>
      </c>
      <c r="B50" s="52" t="s">
        <v>104</v>
      </c>
      <c r="C50" s="88">
        <v>74.98564817439514</v>
      </c>
      <c r="D50" s="89">
        <v>1.9396037530284753</v>
      </c>
      <c r="E50" s="90">
        <v>6.712300900725972</v>
      </c>
      <c r="F50" s="91">
        <v>6.248439071943294</v>
      </c>
      <c r="G50" s="89">
        <v>0.17234527480567513</v>
      </c>
      <c r="H50" s="90">
        <v>0.6247718790782263</v>
      </c>
    </row>
    <row r="51" spans="1:8" ht="15">
      <c r="A51" s="39" t="s">
        <v>105</v>
      </c>
      <c r="B51" s="52" t="s">
        <v>106</v>
      </c>
      <c r="C51" s="88">
        <v>24.899810184440984</v>
      </c>
      <c r="D51" s="89">
        <v>0.7586017358447734</v>
      </c>
      <c r="E51" s="90">
        <v>4.240830829307948</v>
      </c>
      <c r="F51" s="91">
        <v>17.141613497308427</v>
      </c>
      <c r="G51" s="89">
        <v>0.47797115349739805</v>
      </c>
      <c r="H51" s="90">
        <v>1.5615660067201094</v>
      </c>
    </row>
    <row r="52" spans="1:8" ht="15">
      <c r="A52" s="39" t="s">
        <v>107</v>
      </c>
      <c r="B52" s="52" t="s">
        <v>108</v>
      </c>
      <c r="C52" s="88">
        <v>22.983756045196074</v>
      </c>
      <c r="D52" s="89">
        <v>0.5668634730244071</v>
      </c>
      <c r="E52" s="90">
        <v>1.788686170235169</v>
      </c>
      <c r="F52" s="91">
        <v>4.660299468248683</v>
      </c>
      <c r="G52" s="89">
        <v>0.1075524014535039</v>
      </c>
      <c r="H52" s="90">
        <v>0.45364817078667813</v>
      </c>
    </row>
    <row r="53" spans="1:8" ht="15">
      <c r="A53" s="39" t="s">
        <v>109</v>
      </c>
      <c r="B53" s="52" t="s">
        <v>110</v>
      </c>
      <c r="C53" s="88">
        <v>11.69796222044729</v>
      </c>
      <c r="D53" s="89">
        <v>0.3087064943532937</v>
      </c>
      <c r="E53" s="90">
        <v>1.2695633798984987</v>
      </c>
      <c r="F53" s="91">
        <v>8.461977903984575</v>
      </c>
      <c r="G53" s="89">
        <v>0.18658661278285987</v>
      </c>
      <c r="H53" s="90">
        <v>0.7154602317818958</v>
      </c>
    </row>
    <row r="54" spans="1:8" ht="15">
      <c r="A54" s="39" t="s">
        <v>111</v>
      </c>
      <c r="B54" s="52" t="s">
        <v>112</v>
      </c>
      <c r="C54" s="88">
        <v>8.605568336258795</v>
      </c>
      <c r="D54" s="89">
        <v>0.6282064885468921</v>
      </c>
      <c r="E54" s="90">
        <v>1.7756156000480647</v>
      </c>
      <c r="F54" s="91">
        <v>1.6842014079902718</v>
      </c>
      <c r="G54" s="89">
        <v>0.03242087710381273</v>
      </c>
      <c r="H54" s="90">
        <v>0.2429460531025967</v>
      </c>
    </row>
    <row r="55" spans="1:8" ht="28.5">
      <c r="A55" s="39" t="s">
        <v>113</v>
      </c>
      <c r="B55" s="52" t="s">
        <v>114</v>
      </c>
      <c r="C55" s="88">
        <v>10.46635666403628</v>
      </c>
      <c r="D55" s="89">
        <v>0.35236734102255474</v>
      </c>
      <c r="E55" s="90">
        <v>0.6140262576234617</v>
      </c>
      <c r="F55" s="91">
        <v>3.9618993089680785</v>
      </c>
      <c r="G55" s="89">
        <v>0.0731034324106368</v>
      </c>
      <c r="H55" s="90">
        <v>0.2743934779469182</v>
      </c>
    </row>
    <row r="56" spans="1:8" ht="15">
      <c r="A56" s="39" t="s">
        <v>115</v>
      </c>
      <c r="B56" s="53" t="s">
        <v>116</v>
      </c>
      <c r="C56" s="88">
        <v>45.49362861731215</v>
      </c>
      <c r="D56" s="89">
        <v>0.3639490289384972</v>
      </c>
      <c r="E56" s="90">
        <v>0.3639490289384972</v>
      </c>
      <c r="F56" s="91">
        <v>3.744681315449841</v>
      </c>
      <c r="G56" s="89">
        <v>0.14550761682890812</v>
      </c>
      <c r="H56" s="90">
        <v>0.5667842648170153</v>
      </c>
    </row>
    <row r="57" spans="1:8" ht="15">
      <c r="A57" s="39" t="s">
        <v>117</v>
      </c>
      <c r="B57" s="52" t="s">
        <v>118</v>
      </c>
      <c r="C57" s="88">
        <v>72.66285007753682</v>
      </c>
      <c r="D57" s="89">
        <v>1.6498741252899536</v>
      </c>
      <c r="E57" s="90">
        <v>5.04793093773947</v>
      </c>
      <c r="F57" s="91">
        <v>0.9942090538497155</v>
      </c>
      <c r="G57" s="89">
        <v>0.01862230035480044</v>
      </c>
      <c r="H57" s="90">
        <v>0.07884842573223513</v>
      </c>
    </row>
    <row r="58" spans="1:8" ht="15">
      <c r="A58" s="39" t="s">
        <v>119</v>
      </c>
      <c r="B58" s="52" t="s">
        <v>120</v>
      </c>
      <c r="C58" s="88">
        <v>14.434984605594142</v>
      </c>
      <c r="D58" s="89">
        <v>0.11981037222643139</v>
      </c>
      <c r="E58" s="90">
        <v>0.11981037222643139</v>
      </c>
      <c r="F58" s="91">
        <v>1.070224685137327</v>
      </c>
      <c r="G58" s="89">
        <v>0.018535850216811433</v>
      </c>
      <c r="H58" s="90">
        <v>0.10418140813823927</v>
      </c>
    </row>
    <row r="59" spans="1:8" ht="15">
      <c r="A59" s="39" t="s">
        <v>121</v>
      </c>
      <c r="B59" s="52" t="s">
        <v>122</v>
      </c>
      <c r="C59" s="88">
        <v>5.3410423802633105</v>
      </c>
      <c r="D59" s="89">
        <v>0.04272833904210648</v>
      </c>
      <c r="E59" s="90">
        <v>0.04272833904210648</v>
      </c>
      <c r="F59" s="91">
        <v>1.4202409278330388</v>
      </c>
      <c r="G59" s="89">
        <v>0.03792878713154115</v>
      </c>
      <c r="H59" s="90">
        <v>0.16637704751644097</v>
      </c>
    </row>
    <row r="60" spans="1:8" ht="15">
      <c r="A60" s="39" t="s">
        <v>123</v>
      </c>
      <c r="B60" s="53" t="s">
        <v>124</v>
      </c>
      <c r="C60" s="88">
        <v>18.57668866697713</v>
      </c>
      <c r="D60" s="89">
        <v>0.6585436132443393</v>
      </c>
      <c r="E60" s="90">
        <v>2.1214578457687883</v>
      </c>
      <c r="F60" s="91">
        <v>1.4478907238402179</v>
      </c>
      <c r="G60" s="89">
        <v>0.02962942643906759</v>
      </c>
      <c r="H60" s="90">
        <v>0.13495039324852923</v>
      </c>
    </row>
    <row r="61" spans="1:8" ht="15">
      <c r="A61" s="39" t="s">
        <v>125</v>
      </c>
      <c r="B61" s="53" t="s">
        <v>126</v>
      </c>
      <c r="C61" s="88">
        <v>9.922554954706266</v>
      </c>
      <c r="D61" s="89">
        <v>0.1637221567526534</v>
      </c>
      <c r="E61" s="90">
        <v>1.2800095891571084</v>
      </c>
      <c r="F61" s="91">
        <v>1.2045393247543346</v>
      </c>
      <c r="G61" s="89">
        <v>0.02612511957689401</v>
      </c>
      <c r="H61" s="90">
        <v>0.1746849696299286</v>
      </c>
    </row>
    <row r="62" spans="1:8" ht="15">
      <c r="A62" s="39" t="s">
        <v>127</v>
      </c>
      <c r="B62" s="53" t="s">
        <v>128</v>
      </c>
      <c r="C62" s="88">
        <v>26.162459933381815</v>
      </c>
      <c r="D62" s="89">
        <v>0.7230352563407337</v>
      </c>
      <c r="E62" s="90">
        <v>2.68521975134437</v>
      </c>
      <c r="F62" s="91">
        <v>1.0521046996801504</v>
      </c>
      <c r="G62" s="89">
        <v>0.03273214621227134</v>
      </c>
      <c r="H62" s="90">
        <v>0.19843863641189502</v>
      </c>
    </row>
    <row r="63" spans="1:8" ht="15">
      <c r="A63" s="39" t="s">
        <v>129</v>
      </c>
      <c r="B63" s="53" t="s">
        <v>130</v>
      </c>
      <c r="C63" s="88">
        <v>25.143099016570417</v>
      </c>
      <c r="D63" s="89">
        <v>0.8449434261442991</v>
      </c>
      <c r="E63" s="90">
        <v>2.9378527332971616</v>
      </c>
      <c r="F63" s="91">
        <v>3.0858252742732115</v>
      </c>
      <c r="G63" s="89">
        <v>0.07728589664202452</v>
      </c>
      <c r="H63" s="90">
        <v>1.0416062948524032</v>
      </c>
    </row>
    <row r="64" spans="1:8" ht="15">
      <c r="A64" s="39" t="s">
        <v>131</v>
      </c>
      <c r="B64" s="53" t="s">
        <v>132</v>
      </c>
      <c r="C64" s="88">
        <v>5.9071324496721</v>
      </c>
      <c r="D64" s="89">
        <v>0.19124341305813425</v>
      </c>
      <c r="E64" s="90">
        <v>0.8004164469305696</v>
      </c>
      <c r="F64" s="91">
        <v>0.9816820570096123</v>
      </c>
      <c r="G64" s="89">
        <v>0.026189874878077873</v>
      </c>
      <c r="H64" s="90">
        <v>0.10770454568334033</v>
      </c>
    </row>
    <row r="65" spans="1:8" ht="15">
      <c r="A65" s="39" t="s">
        <v>133</v>
      </c>
      <c r="B65" s="52" t="s">
        <v>134</v>
      </c>
      <c r="C65" s="88">
        <v>24.475116742329654</v>
      </c>
      <c r="D65" s="89">
        <v>1.0053154201911907</v>
      </c>
      <c r="E65" s="90">
        <v>2.7950583319740465</v>
      </c>
      <c r="F65" s="91">
        <v>1.3551709130808132</v>
      </c>
      <c r="G65" s="89">
        <v>0.02698266045748035</v>
      </c>
      <c r="H65" s="90">
        <v>0.13365205411087108</v>
      </c>
    </row>
    <row r="66" spans="1:8" ht="15">
      <c r="A66" s="39" t="s">
        <v>135</v>
      </c>
      <c r="B66" s="53" t="s">
        <v>136</v>
      </c>
      <c r="C66" s="88">
        <v>32.3420098321177</v>
      </c>
      <c r="D66" s="89">
        <v>0.844893329016353</v>
      </c>
      <c r="E66" s="90">
        <v>4.045752034050682</v>
      </c>
      <c r="F66" s="91">
        <v>3.2010763389753807</v>
      </c>
      <c r="G66" s="89">
        <v>0.05648597865139332</v>
      </c>
      <c r="H66" s="90">
        <v>0.25463873049586216</v>
      </c>
    </row>
    <row r="67" spans="1:8" ht="15">
      <c r="A67" s="39" t="s">
        <v>137</v>
      </c>
      <c r="B67" s="52" t="s">
        <v>138</v>
      </c>
      <c r="C67" s="88">
        <v>29.57131062414391</v>
      </c>
      <c r="D67" s="89">
        <v>0.4253719297473008</v>
      </c>
      <c r="E67" s="90">
        <v>1.9608053660009268</v>
      </c>
      <c r="F67" s="91">
        <v>1.1658570319856434</v>
      </c>
      <c r="G67" s="89">
        <v>0.02790535218494669</v>
      </c>
      <c r="H67" s="90">
        <v>0.0730353018101974</v>
      </c>
    </row>
    <row r="68" spans="1:8" ht="15">
      <c r="A68" s="39" t="s">
        <v>139</v>
      </c>
      <c r="B68" s="52" t="s">
        <v>140</v>
      </c>
      <c r="C68" s="88">
        <v>28.16572241320969</v>
      </c>
      <c r="D68" s="89">
        <v>0.883639867573748</v>
      </c>
      <c r="E68" s="90">
        <v>7.399946832663786</v>
      </c>
      <c r="F68" s="91">
        <v>1.9270939597007941</v>
      </c>
      <c r="G68" s="89">
        <v>0.04057603392925561</v>
      </c>
      <c r="H68" s="90">
        <v>0.16101940641055523</v>
      </c>
    </row>
    <row r="69" spans="1:8" ht="15">
      <c r="A69" s="39" t="s">
        <v>141</v>
      </c>
      <c r="B69" s="53" t="s">
        <v>142</v>
      </c>
      <c r="C69" s="88">
        <v>18.952646760380155</v>
      </c>
      <c r="D69" s="89">
        <v>0.5246437216850688</v>
      </c>
      <c r="E69" s="90">
        <v>2.7860390737758824</v>
      </c>
      <c r="F69" s="91">
        <v>2.226503877532045</v>
      </c>
      <c r="G69" s="89">
        <v>0.1148239856841526</v>
      </c>
      <c r="H69" s="90">
        <v>0.44879956731395937</v>
      </c>
    </row>
    <row r="70" spans="1:8" ht="15">
      <c r="A70" s="39" t="s">
        <v>143</v>
      </c>
      <c r="B70" s="52" t="s">
        <v>144</v>
      </c>
      <c r="C70" s="88">
        <v>23.191298995677602</v>
      </c>
      <c r="D70" s="89">
        <v>0.46382597991355207</v>
      </c>
      <c r="E70" s="90">
        <v>1.9132821671434022</v>
      </c>
      <c r="F70" s="91">
        <v>7.655198280647177</v>
      </c>
      <c r="G70" s="89">
        <v>0.2273005027946008</v>
      </c>
      <c r="H70" s="90">
        <v>1.1989218230305887</v>
      </c>
    </row>
    <row r="71" spans="1:8" ht="15">
      <c r="A71" s="39" t="s">
        <v>145</v>
      </c>
      <c r="B71" s="52" t="s">
        <v>212</v>
      </c>
      <c r="C71" s="88">
        <v>44.95435768668743</v>
      </c>
      <c r="D71" s="89">
        <v>1.4925257294059557</v>
      </c>
      <c r="E71" s="90">
        <v>6.103426457886396</v>
      </c>
      <c r="F71" s="91">
        <v>3.975595758544532</v>
      </c>
      <c r="G71" s="89">
        <v>0.10611782524730405</v>
      </c>
      <c r="H71" s="90">
        <v>0.4883866481842783</v>
      </c>
    </row>
    <row r="72" spans="1:8" ht="15">
      <c r="A72" s="39" t="s">
        <v>146</v>
      </c>
      <c r="B72" s="52" t="s">
        <v>147</v>
      </c>
      <c r="C72" s="88">
        <v>55.96061054884476</v>
      </c>
      <c r="D72" s="89">
        <v>1.1480658091749887</v>
      </c>
      <c r="E72" s="90">
        <v>4.025740651256032</v>
      </c>
      <c r="F72" s="91">
        <v>15.989108052232192</v>
      </c>
      <c r="G72" s="89">
        <v>0.25885917643814793</v>
      </c>
      <c r="H72" s="90">
        <v>0.9077629308009357</v>
      </c>
    </row>
    <row r="73" spans="1:8" ht="15">
      <c r="A73" s="39" t="s">
        <v>148</v>
      </c>
      <c r="B73" s="52" t="s">
        <v>149</v>
      </c>
      <c r="C73" s="88">
        <v>21.16921765201372</v>
      </c>
      <c r="D73" s="89">
        <v>0.7178289258364653</v>
      </c>
      <c r="E73" s="90">
        <v>3.135449805413032</v>
      </c>
      <c r="F73" s="91">
        <v>1.7841050832936125</v>
      </c>
      <c r="G73" s="89">
        <v>0.021972662604773964</v>
      </c>
      <c r="H73" s="90">
        <v>0.12056794352363151</v>
      </c>
    </row>
    <row r="74" spans="1:8" ht="15">
      <c r="A74" s="39" t="s">
        <v>150</v>
      </c>
      <c r="B74" s="53" t="s">
        <v>151</v>
      </c>
      <c r="C74" s="88">
        <v>19.791778468498396</v>
      </c>
      <c r="D74" s="89">
        <v>0.5068715794322165</v>
      </c>
      <c r="E74" s="90">
        <v>1.784612265942583</v>
      </c>
      <c r="F74" s="91">
        <v>6.254900672791637</v>
      </c>
      <c r="G74" s="89">
        <v>0.20730527944109423</v>
      </c>
      <c r="H74" s="90">
        <v>0.6596686316697751</v>
      </c>
    </row>
    <row r="75" spans="1:8" ht="15">
      <c r="A75" s="39" t="s">
        <v>152</v>
      </c>
      <c r="B75" s="52" t="s">
        <v>153</v>
      </c>
      <c r="C75" s="88">
        <v>20.176646524107408</v>
      </c>
      <c r="D75" s="89">
        <v>0.5965017293927168</v>
      </c>
      <c r="E75" s="90">
        <v>2.224085588180321</v>
      </c>
      <c r="F75" s="91">
        <v>2.9593065820198143</v>
      </c>
      <c r="G75" s="89">
        <v>0.06032432647963468</v>
      </c>
      <c r="H75" s="90">
        <v>0.3107271911120805</v>
      </c>
    </row>
    <row r="76" spans="1:8" ht="15">
      <c r="A76" s="39" t="s">
        <v>154</v>
      </c>
      <c r="B76" s="53" t="s">
        <v>155</v>
      </c>
      <c r="C76" s="88">
        <v>22.93547773348427</v>
      </c>
      <c r="D76" s="89">
        <v>0.659435650578335</v>
      </c>
      <c r="E76" s="90">
        <v>2.3612968972916626</v>
      </c>
      <c r="F76" s="91">
        <v>1.657856069730321</v>
      </c>
      <c r="G76" s="89">
        <v>0.04301996004673087</v>
      </c>
      <c r="H76" s="90">
        <v>0.19791710554483927</v>
      </c>
    </row>
    <row r="77" spans="1:8" ht="15">
      <c r="A77" s="39" t="s">
        <v>156</v>
      </c>
      <c r="B77" s="52" t="s">
        <v>157</v>
      </c>
      <c r="C77" s="88">
        <v>16.97714180650031</v>
      </c>
      <c r="D77" s="89">
        <v>0.13581713445200247</v>
      </c>
      <c r="E77" s="90">
        <v>0.5496349659854475</v>
      </c>
      <c r="F77" s="91">
        <v>1.842454343608488</v>
      </c>
      <c r="G77" s="89">
        <v>0.03143870506950991</v>
      </c>
      <c r="H77" s="90">
        <v>0.15207559661530376</v>
      </c>
    </row>
    <row r="78" spans="1:8" ht="15">
      <c r="A78" s="39" t="s">
        <v>158</v>
      </c>
      <c r="B78" s="52" t="s">
        <v>159</v>
      </c>
      <c r="C78" s="88">
        <v>24.244170229701183</v>
      </c>
      <c r="D78" s="89">
        <v>0.7091923479934751</v>
      </c>
      <c r="E78" s="90">
        <v>2.1598130597983105</v>
      </c>
      <c r="F78" s="91">
        <v>2.8082164919404726</v>
      </c>
      <c r="G78" s="89">
        <v>0.07134721460842168</v>
      </c>
      <c r="H78" s="90">
        <v>0.2512968016263105</v>
      </c>
    </row>
    <row r="79" spans="1:8" ht="15">
      <c r="A79" s="39" t="s">
        <v>160</v>
      </c>
      <c r="B79" s="52" t="s">
        <v>161</v>
      </c>
      <c r="C79" s="88">
        <v>27.436980011436937</v>
      </c>
      <c r="D79" s="89">
        <v>0.5858602202442122</v>
      </c>
      <c r="E79" s="90">
        <v>2.295258867298228</v>
      </c>
      <c r="F79" s="91">
        <v>9.754245544197351</v>
      </c>
      <c r="G79" s="89">
        <v>0.2504959465474362</v>
      </c>
      <c r="H79" s="90">
        <v>0.7942248445100114</v>
      </c>
    </row>
    <row r="80" spans="1:8" ht="15">
      <c r="A80" s="39" t="s">
        <v>162</v>
      </c>
      <c r="B80" s="53" t="s">
        <v>163</v>
      </c>
      <c r="C80" s="88">
        <v>25.657416319594663</v>
      </c>
      <c r="D80" s="89">
        <v>0.6596462753201536</v>
      </c>
      <c r="E80" s="90">
        <v>2.3309725862247843</v>
      </c>
      <c r="F80" s="91">
        <v>14.850392744533677</v>
      </c>
      <c r="G80" s="89">
        <v>0.3604401452015754</v>
      </c>
      <c r="H80" s="90">
        <v>1.1116681266657191</v>
      </c>
    </row>
    <row r="81" spans="1:8" ht="15">
      <c r="A81" s="39" t="s">
        <v>164</v>
      </c>
      <c r="B81" s="52" t="s">
        <v>165</v>
      </c>
      <c r="C81" s="88">
        <v>35.2626580044919</v>
      </c>
      <c r="D81" s="89">
        <v>0.7786315457010033</v>
      </c>
      <c r="E81" s="90">
        <v>2.048888657908268</v>
      </c>
      <c r="F81" s="91">
        <v>8.445097039395927</v>
      </c>
      <c r="G81" s="89">
        <v>0.20563344710982154</v>
      </c>
      <c r="H81" s="90">
        <v>0.7112894645929893</v>
      </c>
    </row>
    <row r="82" spans="1:8" ht="15">
      <c r="A82" s="39" t="s">
        <v>166</v>
      </c>
      <c r="B82" s="52" t="s">
        <v>167</v>
      </c>
      <c r="C82" s="88">
        <v>30.347517530362726</v>
      </c>
      <c r="D82" s="89">
        <v>0.37934396912953405</v>
      </c>
      <c r="E82" s="90">
        <v>2.1676798235973376</v>
      </c>
      <c r="F82" s="91">
        <v>8.773959897035638</v>
      </c>
      <c r="G82" s="89">
        <v>0.1834494363204627</v>
      </c>
      <c r="H82" s="90">
        <v>1.308659560520453</v>
      </c>
    </row>
    <row r="83" spans="1:8" ht="15">
      <c r="A83" s="39" t="s">
        <v>168</v>
      </c>
      <c r="B83" s="52" t="s">
        <v>169</v>
      </c>
      <c r="C83" s="88">
        <v>44.661496572636366</v>
      </c>
      <c r="D83" s="89">
        <v>1.1407686518180842</v>
      </c>
      <c r="E83" s="90">
        <v>3.759880352420829</v>
      </c>
      <c r="F83" s="91">
        <v>5.9895049389757204</v>
      </c>
      <c r="G83" s="89">
        <v>0.1539121269167094</v>
      </c>
      <c r="H83" s="90">
        <v>1.011500334088233</v>
      </c>
    </row>
    <row r="84" spans="1:8" ht="15">
      <c r="A84" s="39" t="s">
        <v>170</v>
      </c>
      <c r="B84" s="53" t="s">
        <v>171</v>
      </c>
      <c r="C84" s="88">
        <v>1.0917937257082038</v>
      </c>
      <c r="D84" s="89">
        <v>0.005458968628541019</v>
      </c>
      <c r="E84" s="90">
        <v>0.005458968628541019</v>
      </c>
      <c r="F84" s="91">
        <v>3.191105546390346</v>
      </c>
      <c r="G84" s="89">
        <v>0.16354415925250523</v>
      </c>
      <c r="H84" s="90">
        <v>0.7618764492006952</v>
      </c>
    </row>
    <row r="85" spans="1:8" ht="15">
      <c r="A85" s="39" t="s">
        <v>172</v>
      </c>
      <c r="B85" s="53" t="s">
        <v>173</v>
      </c>
      <c r="C85" s="88">
        <v>23.49974162680324</v>
      </c>
      <c r="D85" s="89">
        <v>0.8100360938759077</v>
      </c>
      <c r="E85" s="90">
        <v>3.533068654881733</v>
      </c>
      <c r="F85" s="91">
        <v>15.921097003672434</v>
      </c>
      <c r="G85" s="89">
        <v>0.3987611161979709</v>
      </c>
      <c r="H85" s="90">
        <v>2.781422983452636</v>
      </c>
    </row>
    <row r="86" spans="1:8" ht="15">
      <c r="A86" s="39" t="s">
        <v>174</v>
      </c>
      <c r="B86" s="53" t="s">
        <v>175</v>
      </c>
      <c r="C86" s="88">
        <v>23.265200981441826</v>
      </c>
      <c r="D86" s="89">
        <v>0.6577501481355204</v>
      </c>
      <c r="E86" s="90">
        <v>2.2671147791333164</v>
      </c>
      <c r="F86" s="91">
        <v>3.159007207309783</v>
      </c>
      <c r="G86" s="89">
        <v>0.08124966537200762</v>
      </c>
      <c r="H86" s="90">
        <v>0.4853769445357091</v>
      </c>
    </row>
    <row r="87" spans="1:8" ht="15">
      <c r="A87" s="39" t="s">
        <v>176</v>
      </c>
      <c r="B87" s="53" t="s">
        <v>177</v>
      </c>
      <c r="C87" s="88">
        <v>22.273662503318217</v>
      </c>
      <c r="D87" s="89">
        <v>0.62366255009291</v>
      </c>
      <c r="E87" s="90">
        <v>1.6737066395350546</v>
      </c>
      <c r="F87" s="91">
        <v>5.685633317151705</v>
      </c>
      <c r="G87" s="89">
        <v>0.1625143523152529</v>
      </c>
      <c r="H87" s="90">
        <v>0.6422396634499281</v>
      </c>
    </row>
    <row r="88" spans="1:8" ht="15">
      <c r="A88" s="39" t="s">
        <v>178</v>
      </c>
      <c r="B88" s="52" t="s">
        <v>179</v>
      </c>
      <c r="C88" s="88">
        <v>9.77122074223877</v>
      </c>
      <c r="D88" s="89">
        <v>0.26186086752192494</v>
      </c>
      <c r="E88" s="90">
        <v>0.7621944597449944</v>
      </c>
      <c r="F88" s="91">
        <v>3.9679442144228756</v>
      </c>
      <c r="G88" s="89">
        <v>0.15078188014806929</v>
      </c>
      <c r="H88" s="90">
        <v>0.6715745582910717</v>
      </c>
    </row>
    <row r="89" spans="1:8" ht="15">
      <c r="A89" s="39" t="s">
        <v>180</v>
      </c>
      <c r="B89" s="52" t="s">
        <v>181</v>
      </c>
      <c r="C89" s="88">
        <v>8.672866902829195</v>
      </c>
      <c r="D89" s="89">
        <v>0.38811079390160647</v>
      </c>
      <c r="E89" s="90">
        <v>1.7703489565400095</v>
      </c>
      <c r="F89" s="91">
        <v>2.208403025778626</v>
      </c>
      <c r="G89" s="89">
        <v>0.11262855431470992</v>
      </c>
      <c r="H89" s="90">
        <v>0.4438890081815038</v>
      </c>
    </row>
    <row r="90" spans="1:8" ht="15">
      <c r="A90" s="39" t="s">
        <v>182</v>
      </c>
      <c r="B90" s="52" t="s">
        <v>183</v>
      </c>
      <c r="C90" s="88" t="s">
        <v>218</v>
      </c>
      <c r="D90" s="89" t="s">
        <v>218</v>
      </c>
      <c r="E90" s="90" t="s">
        <v>218</v>
      </c>
      <c r="F90" s="91" t="s">
        <v>219</v>
      </c>
      <c r="G90" s="89" t="s">
        <v>218</v>
      </c>
      <c r="H90" s="90" t="s">
        <v>218</v>
      </c>
    </row>
    <row r="91" spans="1:8" ht="15.75" thickBot="1">
      <c r="A91" s="81" t="s">
        <v>184</v>
      </c>
      <c r="B91" s="82" t="s">
        <v>185</v>
      </c>
      <c r="C91" s="92">
        <v>8.544555182472982</v>
      </c>
      <c r="D91" s="93">
        <v>0.2542005166785712</v>
      </c>
      <c r="E91" s="94">
        <v>0.6547265408569922</v>
      </c>
      <c r="F91" s="95">
        <v>1.6639037703027817</v>
      </c>
      <c r="G91" s="93">
        <v>0.07368716697055176</v>
      </c>
      <c r="H91" s="94">
        <v>0.29653142192181714</v>
      </c>
    </row>
    <row r="92" spans="1:8" ht="15.75" thickBot="1">
      <c r="A92" s="251" t="s">
        <v>187</v>
      </c>
      <c r="B92" s="252"/>
      <c r="C92" s="22">
        <v>31.690782289387528</v>
      </c>
      <c r="D92" s="23">
        <v>0.8552093535953904</v>
      </c>
      <c r="E92" s="24">
        <v>3.224561012563285</v>
      </c>
      <c r="F92" s="25">
        <v>5.674034465726316</v>
      </c>
      <c r="G92" s="23">
        <v>0.13660847533430612</v>
      </c>
      <c r="H92" s="24">
        <v>0.5248001623613293</v>
      </c>
    </row>
    <row r="93" spans="1:8" ht="15">
      <c r="A93" s="29"/>
      <c r="B93" s="30"/>
      <c r="C93" s="31"/>
      <c r="D93" s="31"/>
      <c r="E93" s="32"/>
      <c r="F93" s="31"/>
      <c r="G93" s="31"/>
      <c r="H93" s="32"/>
    </row>
    <row r="94" spans="1:8" ht="15">
      <c r="A94" s="236" t="s">
        <v>209</v>
      </c>
      <c r="B94" s="237"/>
      <c r="C94" s="237"/>
      <c r="D94" s="237"/>
      <c r="E94" s="237"/>
      <c r="F94" s="237"/>
      <c r="G94" s="237"/>
      <c r="H94" s="237"/>
    </row>
    <row r="95" spans="1:8" ht="15">
      <c r="A95" s="282"/>
      <c r="B95" s="283"/>
      <c r="C95" s="283"/>
      <c r="D95" s="283"/>
      <c r="E95" s="283"/>
      <c r="F95" s="283"/>
      <c r="G95" s="283"/>
      <c r="H95" s="283"/>
    </row>
    <row r="96" spans="1:8" ht="15">
      <c r="A96" s="8"/>
      <c r="B96" s="7"/>
      <c r="C96" s="21"/>
      <c r="D96" s="21"/>
      <c r="E96" s="21"/>
      <c r="F96" s="21"/>
      <c r="G96" s="21"/>
      <c r="H96" s="21"/>
    </row>
  </sheetData>
  <sheetProtection/>
  <mergeCells count="8">
    <mergeCell ref="A94:H94"/>
    <mergeCell ref="A95:H95"/>
    <mergeCell ref="A1:H1"/>
    <mergeCell ref="A2:A3"/>
    <mergeCell ref="B2:B3"/>
    <mergeCell ref="C2:E2"/>
    <mergeCell ref="F2:H2"/>
    <mergeCell ref="A92:B9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2016-06-20T08:04:29Z</cp:lastPrinted>
  <dcterms:created xsi:type="dcterms:W3CDTF">2015-01-12T10:13:09Z</dcterms:created>
  <dcterms:modified xsi:type="dcterms:W3CDTF">2019-06-11T14:49:24Z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