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891" activeTab="0"/>
  </bookViews>
  <sheets>
    <sheet name="Inhoudsopgave" sheetId="1" r:id="rId1"/>
    <sheet name="3.1.1" sheetId="2" r:id="rId2"/>
    <sheet name="3.1.2" sheetId="3" r:id="rId3"/>
    <sheet name="3.2.1" sheetId="4" r:id="rId4"/>
    <sheet name="3.2.2" sheetId="5" r:id="rId5"/>
    <sheet name="3.3.1" sheetId="6" r:id="rId6"/>
    <sheet name="3.3.2" sheetId="7" r:id="rId7"/>
    <sheet name="3.4.1" sheetId="8" r:id="rId8"/>
    <sheet name="3.4.2" sheetId="9" r:id="rId9"/>
  </sheets>
  <definedNames/>
  <calcPr fullCalcOnLoad="1"/>
</workbook>
</file>

<file path=xl/sharedStrings.xml><?xml version="1.0" encoding="utf-8"?>
<sst xmlns="http://schemas.openxmlformats.org/spreadsheetml/2006/main" count="193" uniqueCount="87">
  <si>
    <r>
      <rPr>
        <b/>
        <sz val="11"/>
        <color indexed="8"/>
        <rFont val="Calibri"/>
        <family val="2"/>
      </rPr>
      <t>3.1.</t>
    </r>
  </si>
  <si>
    <r>
      <rPr>
        <sz val="11"/>
        <color indexed="8"/>
        <rFont val="Calibri"/>
        <family val="2"/>
      </rPr>
      <t>3.1.1.</t>
    </r>
  </si>
  <si>
    <r>
      <rPr>
        <b/>
        <sz val="11"/>
        <color indexed="8"/>
        <rFont val="Calibri"/>
        <family val="2"/>
      </rPr>
      <t>3.2.</t>
    </r>
  </si>
  <si>
    <r>
      <rPr>
        <sz val="11"/>
        <color indexed="8"/>
        <rFont val="Calibri"/>
        <family val="2"/>
      </rPr>
      <t>3.2.1.</t>
    </r>
  </si>
  <si>
    <r>
      <rPr>
        <b/>
        <sz val="11"/>
        <color indexed="8"/>
        <rFont val="Calibri"/>
        <family val="2"/>
      </rPr>
      <t>3.3.</t>
    </r>
  </si>
  <si>
    <r>
      <rPr>
        <sz val="11"/>
        <color indexed="8"/>
        <rFont val="Calibri"/>
        <family val="2"/>
      </rPr>
      <t>3.3.1.</t>
    </r>
  </si>
  <si>
    <r>
      <rPr>
        <b/>
        <sz val="11"/>
        <color indexed="8"/>
        <rFont val="Calibri"/>
        <family val="2"/>
      </rPr>
      <t>3.4.</t>
    </r>
  </si>
  <si>
    <r>
      <rPr>
        <sz val="11"/>
        <color indexed="8"/>
        <rFont val="Calibri"/>
        <family val="2"/>
      </rPr>
      <t>3.4.1.</t>
    </r>
  </si>
  <si>
    <t>N</t>
  </si>
  <si>
    <t>%</t>
  </si>
  <si>
    <t>Commentaires</t>
  </si>
  <si>
    <t>CSS : cas sans suites,  IT :  incapacité temporaire,  IP : incapacité permanente prévue</t>
  </si>
  <si>
    <t>Inconnus</t>
  </si>
  <si>
    <t>3.1.2.</t>
  </si>
  <si>
    <t>3.2.2.</t>
  </si>
  <si>
    <t>3.3.2.</t>
  </si>
  <si>
    <t>3.4.2.</t>
  </si>
  <si>
    <t>3. Persoonskenmerken van de slachtoffers van arbeidswegongevallen in de publieke sector - 2016</t>
  </si>
  <si>
    <t>Geslacht van het slachtoffer</t>
  </si>
  <si>
    <t>3.1. Geslacht van het slachtoffer</t>
  </si>
  <si>
    <t>3.1.1. Arbeidswegongevallen volgens het geslacht : evolutie 2014 - 2016</t>
  </si>
  <si>
    <t>Jaar</t>
  </si>
  <si>
    <t>Geslacht</t>
  </si>
  <si>
    <t>Vrouwen</t>
  </si>
  <si>
    <t>Mannen</t>
  </si>
  <si>
    <t>TOTAAL</t>
  </si>
  <si>
    <t>Verschil in % tussen 2015 en 2016</t>
  </si>
  <si>
    <t>Arbeidswegongevallen volgens geslacht: evolutie 2014 - 2016</t>
  </si>
  <si>
    <t>3.1.2.Arbeidswegongevallen volgens geslacht : verdeling volgens de duur van de tijdelijke ongeschiktheid - 2016</t>
  </si>
  <si>
    <t>TO 0 dagen</t>
  </si>
  <si>
    <t>Duur van de TO</t>
  </si>
  <si>
    <t>Opmerking</t>
  </si>
  <si>
    <t>TO :  tijdelijke ongeschiktheid</t>
  </si>
  <si>
    <t>Arbeidswegongevallen volgens geslacht : verdeling volgens de duur van de tijdelijke ongeschiktheid - 2016</t>
  </si>
  <si>
    <t>Leeftijdscategorie van het slachtoffer</t>
  </si>
  <si>
    <t>Woonplaats (provincie en gewest) van het slachtoffer</t>
  </si>
  <si>
    <t>Nationaliteit van het slachtoffer</t>
  </si>
  <si>
    <t>3.2. Leeftijdscategorie van het slachtoffer</t>
  </si>
  <si>
    <t>Leeftijd van het slachtoffer</t>
  </si>
  <si>
    <t>15-19 jaar</t>
  </si>
  <si>
    <t>20-29 jaar</t>
  </si>
  <si>
    <t>30-39 jaar</t>
  </si>
  <si>
    <t>40-49 jaar</t>
  </si>
  <si>
    <t>50-59 jaar</t>
  </si>
  <si>
    <t>60 jaar en meer</t>
  </si>
  <si>
    <t>TO &gt; 6 mois</t>
  </si>
  <si>
    <t>TO 1 tot 3 mois</t>
  </si>
  <si>
    <t>TO 1 tot 3 dagen</t>
  </si>
  <si>
    <t>TO 4 tot 7 dagen</t>
  </si>
  <si>
    <t>TO 8 tot 15 dagen</t>
  </si>
  <si>
    <t>TO 16 tot 30 dagen</t>
  </si>
  <si>
    <t>TO &gt; 3 tot 6 mois</t>
  </si>
  <si>
    <t>3.2.1. Arbeidswegongevallen volgens de leeftijdscategorie: evolutie 2014 - 2016</t>
  </si>
  <si>
    <t>3.2.2. Arbeidswegongevallen volgens de leeftijdscategorie : verdeling volgens geslacht - 2016</t>
  </si>
  <si>
    <t>Totaal</t>
  </si>
  <si>
    <t>Arbeidswegongevallen volgens de leeftijdscategorie : evolutie 2014 - 2016</t>
  </si>
  <si>
    <t>Arbeidswegongevallen volgens de leeftijdscategorie : verdeling volgens geslacht - 2016</t>
  </si>
  <si>
    <t>3.3. Woonplaats (provincie en gewest) van het slachtoffer</t>
  </si>
  <si>
    <t>Provincie en gewest</t>
  </si>
  <si>
    <t>BRUSSELS GEWEST</t>
  </si>
  <si>
    <t>VLAAMS GEWEST</t>
  </si>
  <si>
    <t>WAALS GEWEST</t>
  </si>
  <si>
    <t>3.3.1. Arbeidswegongevallen volgens de provincie en het gewest van de woonplaats van het slachtoffer : evolutie 2014 - 2016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</si>
  <si>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</si>
  <si>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</si>
  <si>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</si>
  <si>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</si>
  <si>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</si>
  <si>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</si>
  <si>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</si>
  <si>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</si>
  <si>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</si>
  <si>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</si>
  <si>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Arbeidswegongevallen volgens de provincie en het gewest van de woonplaats van het slachtoffer : evolutie 2014 - 2016</t>
  </si>
  <si>
    <t>Arbeidswegongevallen volgens de provincie en het gewest van de woonplaats van het slachtoffer : verdeling volgens geslacht - 2016</t>
  </si>
  <si>
    <t>3.4. Nationaliteit van het slachtoffer</t>
  </si>
  <si>
    <t>3.4.1. Arbeidswegongevallen volgens de nationaliteit van het slachtoffer : evolutie 2014 - 2016</t>
  </si>
  <si>
    <t>Belg</t>
  </si>
  <si>
    <t>Buurland</t>
  </si>
  <si>
    <t>E.U.</t>
  </si>
  <si>
    <t>Buiten E.U.</t>
  </si>
  <si>
    <t>Onbekend</t>
  </si>
  <si>
    <t>vrouwen</t>
  </si>
  <si>
    <t>3.4.2. Arbeidswegongevallen volgens de nationaliteit van het slachtoffer : verdeling volgens geslacht - 2016</t>
  </si>
  <si>
    <t>Arbeidswegongevallen volgens de nationaliteit van het slachtoffer :  evolutie 2014 - 2016</t>
  </si>
  <si>
    <t>Arbeidswegongevallen volgens de nationaliteit van het slachtoffer : verdeling volgens geslacht - 2016</t>
  </si>
  <si>
    <t>3.3.2. Arbeidswegongevallen volgens de provincie en het gewest van de woonplaats van het slachtoffer : verdeling volgens geslacht - 2016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</si>
</sst>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  <numFmt numFmtId="166" formatCode="#,##0.00[$%-80C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Arial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64" fontId="6" fillId="0" borderId="4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3" fontId="3" fillId="33" borderId="26" xfId="0" applyNumberFormat="1" applyFont="1" applyFill="1" applyBorder="1" applyAlignment="1">
      <alignment horizontal="center" vertical="center"/>
    </xf>
    <xf numFmtId="164" fontId="6" fillId="33" borderId="49" xfId="0" applyNumberFormat="1" applyFont="1" applyFill="1" applyBorder="1" applyAlignment="1">
      <alignment horizontal="center" vertical="center"/>
    </xf>
    <xf numFmtId="164" fontId="6" fillId="33" borderId="51" xfId="0" applyNumberFormat="1" applyFont="1" applyFill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33" borderId="2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33" borderId="37" xfId="0" applyNumberFormat="1" applyFont="1" applyFill="1" applyBorder="1" applyAlignment="1">
      <alignment horizontal="center" vertical="center"/>
    </xf>
    <xf numFmtId="164" fontId="6" fillId="33" borderId="53" xfId="0" applyNumberFormat="1" applyFont="1" applyFill="1" applyBorder="1" applyAlignment="1">
      <alignment horizontal="center" vertical="center"/>
    </xf>
    <xf numFmtId="9" fontId="6" fillId="33" borderId="54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164" fontId="6" fillId="33" borderId="27" xfId="0" applyNumberFormat="1" applyFont="1" applyFill="1" applyBorder="1" applyAlignment="1">
      <alignment horizontal="center" vertical="center"/>
    </xf>
    <xf numFmtId="9" fontId="6" fillId="33" borderId="49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33" borderId="53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0" fillId="0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9" fillId="0" borderId="0" xfId="44" applyFill="1" applyAlignment="1">
      <alignment/>
    </xf>
    <xf numFmtId="0" fontId="14" fillId="0" borderId="0" xfId="0" applyFont="1" applyAlignment="1">
      <alignment vertical="top"/>
    </xf>
    <xf numFmtId="0" fontId="51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0" fillId="0" borderId="0" xfId="0" applyAlignment="1">
      <alignment vertical="top"/>
    </xf>
    <xf numFmtId="3" fontId="9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64" fontId="10" fillId="0" borderId="27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14" fillId="0" borderId="0" xfId="0" applyNumberFormat="1" applyFont="1" applyAlignment="1">
      <alignment vertical="top"/>
    </xf>
    <xf numFmtId="4" fontId="14" fillId="0" borderId="0" xfId="0" applyNumberFormat="1" applyFont="1" applyAlignment="1">
      <alignment vertical="top"/>
    </xf>
    <xf numFmtId="166" fontId="14" fillId="0" borderId="0" xfId="0" applyNumberFormat="1" applyFont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top"/>
    </xf>
    <xf numFmtId="0" fontId="2" fillId="0" borderId="10" xfId="0" applyFont="1" applyFill="1" applyBorder="1" applyAlignment="1">
      <alignment horizontal="left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" thickBot="1">
      <c r="A1" s="141" t="s">
        <v>17</v>
      </c>
      <c r="B1" s="141"/>
    </row>
    <row r="2" spans="1:2" ht="14.25">
      <c r="A2" s="1" t="s">
        <v>0</v>
      </c>
      <c r="B2" s="2" t="s">
        <v>18</v>
      </c>
    </row>
    <row r="3" spans="1:2" ht="14.25">
      <c r="A3" s="3" t="s">
        <v>1</v>
      </c>
      <c r="B3" s="124" t="s">
        <v>27</v>
      </c>
    </row>
    <row r="4" spans="1:2" ht="14.25">
      <c r="A4" s="134" t="s">
        <v>13</v>
      </c>
      <c r="B4" s="124" t="s">
        <v>33</v>
      </c>
    </row>
    <row r="5" spans="1:2" ht="14.25">
      <c r="A5" s="1" t="s">
        <v>2</v>
      </c>
      <c r="B5" s="2" t="s">
        <v>34</v>
      </c>
    </row>
    <row r="6" spans="1:2" ht="14.25">
      <c r="A6" s="3" t="s">
        <v>3</v>
      </c>
      <c r="B6" s="124" t="s">
        <v>55</v>
      </c>
    </row>
    <row r="7" spans="1:2" ht="14.25">
      <c r="A7" s="134" t="s">
        <v>14</v>
      </c>
      <c r="B7" s="124" t="s">
        <v>56</v>
      </c>
    </row>
    <row r="8" spans="1:2" ht="14.25">
      <c r="A8" s="1" t="s">
        <v>4</v>
      </c>
      <c r="B8" s="2" t="s">
        <v>35</v>
      </c>
    </row>
    <row r="9" spans="1:2" ht="14.25">
      <c r="A9" s="3" t="s">
        <v>5</v>
      </c>
      <c r="B9" s="124" t="s">
        <v>73</v>
      </c>
    </row>
    <row r="10" spans="1:2" ht="14.25">
      <c r="A10" s="134" t="s">
        <v>15</v>
      </c>
      <c r="B10" s="124" t="s">
        <v>74</v>
      </c>
    </row>
    <row r="11" spans="1:2" ht="14.25">
      <c r="A11" s="1" t="s">
        <v>6</v>
      </c>
      <c r="B11" s="2" t="s">
        <v>36</v>
      </c>
    </row>
    <row r="12" spans="1:2" ht="14.25">
      <c r="A12" s="3" t="s">
        <v>7</v>
      </c>
      <c r="B12" s="124" t="s">
        <v>84</v>
      </c>
    </row>
    <row r="13" spans="1:2" ht="14.25">
      <c r="A13" s="134" t="s">
        <v>16</v>
      </c>
      <c r="B13" s="124" t="s">
        <v>85</v>
      </c>
    </row>
    <row r="14" spans="1:2" ht="15" thickBot="1">
      <c r="A14" s="4"/>
      <c r="B14" s="4"/>
    </row>
  </sheetData>
  <sheetProtection/>
  <mergeCells count="1">
    <mergeCell ref="A1:B1"/>
  </mergeCells>
  <hyperlinks>
    <hyperlink ref="B3" location="'3.1.1'!A1" display="Accidents sur le lieu de travail selon le genre: évolution 2014 - 2016"/>
    <hyperlink ref="B4" location="'3.1.2'!A1" display="Accidents sur le lieu de travail selon le genre : distribution selon la durée de l’incapacité temporaire - 2016"/>
    <hyperlink ref="B6" location="'3.2.1'!A1" display="Accidents sur le lieu de travail selon la catégorie d'âge: évolution 2014 - 2016"/>
    <hyperlink ref="B7" location="'3.2.2'!A1" display="Accidents sur le lieu de travail selon la catégorie d'âge : distribution selon le  genre - 2016"/>
    <hyperlink ref="B9" location="'3.3.1'!A1" display="Accidents sur le lieu de travail selon la province et la région du domicile de la victime : évolution 2014 - 2016"/>
    <hyperlink ref="B10" location="'3.3.2'!A1" display="Accidents sur le lieu de travail selon la province et la région du domicile de la victime : distribution selon le genre - 2016"/>
    <hyperlink ref="B12" location="'3.4.1'!A1" display="Accidents sur le lieu de travail selon la nationalité de la victime :  évolution 2014 - 2016"/>
    <hyperlink ref="B13" location="'3.4.2'!A1" display="Accidents sur le lieu de travail selon la nationalité de la victime : distribution selon le genre - 201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0.7109375" style="116" customWidth="1"/>
    <col min="2" max="8" width="13.57421875" style="116" customWidth="1"/>
    <col min="9" max="16384" width="9.140625" style="116" customWidth="1"/>
  </cols>
  <sheetData>
    <row r="1" spans="1:8" ht="24.75" customHeight="1" thickBot="1" thickTop="1">
      <c r="A1" s="142" t="s">
        <v>19</v>
      </c>
      <c r="B1" s="143"/>
      <c r="C1" s="143"/>
      <c r="D1" s="143"/>
      <c r="E1" s="143"/>
      <c r="F1" s="143"/>
      <c r="G1" s="143"/>
      <c r="H1" s="144"/>
    </row>
    <row r="2" spans="1:8" ht="24.75" customHeight="1" thickBot="1" thickTop="1">
      <c r="A2" s="142" t="s">
        <v>20</v>
      </c>
      <c r="B2" s="143"/>
      <c r="C2" s="143"/>
      <c r="D2" s="143"/>
      <c r="E2" s="143"/>
      <c r="F2" s="143"/>
      <c r="G2" s="143"/>
      <c r="H2" s="144"/>
    </row>
    <row r="3" spans="1:8" ht="24.75" customHeight="1" thickBot="1" thickTop="1">
      <c r="A3" s="145" t="s">
        <v>22</v>
      </c>
      <c r="B3" s="148" t="s">
        <v>21</v>
      </c>
      <c r="C3" s="148"/>
      <c r="D3" s="148"/>
      <c r="E3" s="148"/>
      <c r="F3" s="148"/>
      <c r="G3" s="149"/>
      <c r="H3" s="150" t="s">
        <v>26</v>
      </c>
    </row>
    <row r="4" spans="1:8" ht="24.75" customHeight="1">
      <c r="A4" s="146"/>
      <c r="B4" s="153">
        <v>2014</v>
      </c>
      <c r="C4" s="154"/>
      <c r="D4" s="153">
        <v>2015</v>
      </c>
      <c r="E4" s="154"/>
      <c r="F4" s="153">
        <v>2016</v>
      </c>
      <c r="G4" s="154"/>
      <c r="H4" s="151"/>
    </row>
    <row r="5" spans="1:8" ht="24.75" customHeight="1" thickBot="1">
      <c r="A5" s="147"/>
      <c r="B5" s="6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152"/>
    </row>
    <row r="6" spans="1:9" ht="14.25">
      <c r="A6" s="7" t="s">
        <v>23</v>
      </c>
      <c r="B6" s="10">
        <v>5754</v>
      </c>
      <c r="C6" s="11">
        <v>0.6325162141365285</v>
      </c>
      <c r="D6" s="10">
        <v>5981</v>
      </c>
      <c r="E6" s="11">
        <v>0.6302423603793467</v>
      </c>
      <c r="F6" s="10">
        <v>6183</v>
      </c>
      <c r="G6" s="11">
        <v>0.632</v>
      </c>
      <c r="H6" s="12">
        <v>0.03377361645209831</v>
      </c>
      <c r="I6" s="126"/>
    </row>
    <row r="7" spans="1:9" ht="15" thickBot="1">
      <c r="A7" s="13" t="s">
        <v>24</v>
      </c>
      <c r="B7" s="15">
        <v>3343</v>
      </c>
      <c r="C7" s="16">
        <v>0.36748378586347147</v>
      </c>
      <c r="D7" s="15">
        <v>3509</v>
      </c>
      <c r="E7" s="16">
        <v>0.36975763962065333</v>
      </c>
      <c r="F7" s="15">
        <v>3601</v>
      </c>
      <c r="G7" s="16">
        <v>0.36804987735077677</v>
      </c>
      <c r="H7" s="17">
        <v>0.0262182958107723</v>
      </c>
      <c r="I7" s="126"/>
    </row>
    <row r="8" spans="1:9" ht="15" thickBot="1">
      <c r="A8" s="20" t="s">
        <v>25</v>
      </c>
      <c r="B8" s="21">
        <v>9097</v>
      </c>
      <c r="C8" s="23">
        <v>1</v>
      </c>
      <c r="D8" s="21">
        <v>9490</v>
      </c>
      <c r="E8" s="23">
        <v>1</v>
      </c>
      <c r="F8" s="21">
        <v>9784</v>
      </c>
      <c r="G8" s="56">
        <v>1</v>
      </c>
      <c r="H8" s="24">
        <v>0.030979978925184403</v>
      </c>
      <c r="I8" s="127"/>
    </row>
    <row r="11" spans="2:11" ht="14.25">
      <c r="B11" s="125"/>
      <c r="C11" s="135"/>
      <c r="D11" s="136"/>
      <c r="E11" s="129"/>
      <c r="F11" s="129"/>
      <c r="G11" s="129"/>
      <c r="H11" s="129"/>
      <c r="I11" s="129"/>
      <c r="J11" s="129"/>
      <c r="K11" s="129"/>
    </row>
    <row r="12" spans="2:11" ht="14.25">
      <c r="B12" s="125"/>
      <c r="C12" s="135"/>
      <c r="D12" s="136"/>
      <c r="E12" s="129"/>
      <c r="F12" s="129"/>
      <c r="G12" s="129"/>
      <c r="H12" s="129"/>
      <c r="I12" s="129"/>
      <c r="J12" s="129"/>
      <c r="K12" s="129"/>
    </row>
    <row r="13" spans="2:11" ht="14.25">
      <c r="B13" s="129"/>
      <c r="C13" s="135"/>
      <c r="D13" s="137"/>
      <c r="E13" s="129"/>
      <c r="F13" s="129"/>
      <c r="G13" s="129"/>
      <c r="H13" s="129"/>
      <c r="I13" s="129"/>
      <c r="J13" s="129"/>
      <c r="K13" s="129"/>
    </row>
  </sheetData>
  <sheetProtection/>
  <mergeCells count="8">
    <mergeCell ref="A1:H1"/>
    <mergeCell ref="A2:H2"/>
    <mergeCell ref="A3:A5"/>
    <mergeCell ref="B3:G3"/>
    <mergeCell ref="H3:H5"/>
    <mergeCell ref="D4:E4"/>
    <mergeCell ref="F4:G4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7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26.421875" style="116" customWidth="1"/>
    <col min="2" max="7" width="16.28125" style="116" customWidth="1"/>
    <col min="8" max="16384" width="9.140625" style="116" customWidth="1"/>
  </cols>
  <sheetData>
    <row r="1" spans="1:7" ht="24.75" customHeight="1" thickBot="1" thickTop="1">
      <c r="A1" s="142" t="s">
        <v>28</v>
      </c>
      <c r="B1" s="143"/>
      <c r="C1" s="143"/>
      <c r="D1" s="143"/>
      <c r="E1" s="143"/>
      <c r="F1" s="143"/>
      <c r="G1" s="144"/>
    </row>
    <row r="2" spans="1:7" ht="24.75" customHeight="1" thickBot="1" thickTop="1">
      <c r="A2" s="155" t="s">
        <v>30</v>
      </c>
      <c r="B2" s="157" t="s">
        <v>18</v>
      </c>
      <c r="C2" s="148"/>
      <c r="D2" s="148"/>
      <c r="E2" s="148"/>
      <c r="F2" s="158" t="s">
        <v>25</v>
      </c>
      <c r="G2" s="159"/>
    </row>
    <row r="3" spans="1:7" ht="24.75" customHeight="1">
      <c r="A3" s="151"/>
      <c r="B3" s="153" t="s">
        <v>23</v>
      </c>
      <c r="C3" s="154"/>
      <c r="D3" s="153" t="s">
        <v>24</v>
      </c>
      <c r="E3" s="154"/>
      <c r="F3" s="160"/>
      <c r="G3" s="161"/>
    </row>
    <row r="4" spans="1:7" ht="24.75" customHeight="1" thickBot="1">
      <c r="A4" s="156"/>
      <c r="B4" s="44" t="s">
        <v>8</v>
      </c>
      <c r="C4" s="45" t="s">
        <v>9</v>
      </c>
      <c r="D4" s="44" t="s">
        <v>8</v>
      </c>
      <c r="E4" s="45" t="s">
        <v>9</v>
      </c>
      <c r="F4" s="46" t="s">
        <v>8</v>
      </c>
      <c r="G4" s="47" t="s">
        <v>9</v>
      </c>
    </row>
    <row r="5" spans="1:8" ht="14.25">
      <c r="A5" s="29" t="s">
        <v>29</v>
      </c>
      <c r="B5" s="48">
        <v>2931</v>
      </c>
      <c r="C5" s="49">
        <v>0.47404172731683647</v>
      </c>
      <c r="D5" s="48">
        <v>1653</v>
      </c>
      <c r="E5" s="49">
        <v>0.45903915579005833</v>
      </c>
      <c r="F5" s="50">
        <v>4584</v>
      </c>
      <c r="G5" s="51">
        <v>0.46852003270645953</v>
      </c>
      <c r="H5" s="125"/>
    </row>
    <row r="6" spans="1:8" ht="14.25">
      <c r="A6" s="32" t="s">
        <v>47</v>
      </c>
      <c r="B6" s="10">
        <v>803</v>
      </c>
      <c r="C6" s="14">
        <v>0.12987223030891154</v>
      </c>
      <c r="D6" s="10">
        <v>441</v>
      </c>
      <c r="E6" s="14">
        <v>0.12246598167175785</v>
      </c>
      <c r="F6" s="52">
        <v>1244</v>
      </c>
      <c r="G6" s="14">
        <v>0.12714636140637775</v>
      </c>
      <c r="H6" s="125"/>
    </row>
    <row r="7" spans="1:8" ht="14.25">
      <c r="A7" s="32" t="s">
        <v>48</v>
      </c>
      <c r="B7" s="10">
        <v>609</v>
      </c>
      <c r="C7" s="14">
        <v>0.0984958757884522</v>
      </c>
      <c r="D7" s="10">
        <v>371</v>
      </c>
      <c r="E7" s="14">
        <v>0.10302693696195502</v>
      </c>
      <c r="F7" s="52">
        <v>980</v>
      </c>
      <c r="G7" s="14">
        <v>0.10016353229762878</v>
      </c>
      <c r="H7" s="125"/>
    </row>
    <row r="8" spans="1:8" ht="14.25">
      <c r="A8" s="32" t="s">
        <v>49</v>
      </c>
      <c r="B8" s="10">
        <v>643</v>
      </c>
      <c r="C8" s="14">
        <v>0.10399482451884198</v>
      </c>
      <c r="D8" s="10">
        <v>399</v>
      </c>
      <c r="E8" s="14">
        <v>0.11080255484587614</v>
      </c>
      <c r="F8" s="52">
        <v>1042</v>
      </c>
      <c r="G8" s="14">
        <v>0.10650040883074408</v>
      </c>
      <c r="H8" s="125"/>
    </row>
    <row r="9" spans="1:8" ht="14.25">
      <c r="A9" s="32" t="s">
        <v>50</v>
      </c>
      <c r="B9" s="10">
        <v>341</v>
      </c>
      <c r="C9" s="14">
        <v>0.05515122109008572</v>
      </c>
      <c r="D9" s="10">
        <v>206</v>
      </c>
      <c r="E9" s="14">
        <v>0.05720633157456262</v>
      </c>
      <c r="F9" s="52">
        <v>547</v>
      </c>
      <c r="G9" s="14">
        <v>0.055907604251839736</v>
      </c>
      <c r="H9" s="125"/>
    </row>
    <row r="10" spans="1:8" ht="14.25">
      <c r="A10" s="32" t="s">
        <v>46</v>
      </c>
      <c r="B10" s="10">
        <v>523</v>
      </c>
      <c r="C10" s="14">
        <v>0.08458677017628982</v>
      </c>
      <c r="D10" s="10">
        <v>339</v>
      </c>
      <c r="E10" s="14">
        <v>0.094140516523188</v>
      </c>
      <c r="F10" s="52">
        <v>862</v>
      </c>
      <c r="G10" s="14">
        <v>0.08810302534750614</v>
      </c>
      <c r="H10" s="125"/>
    </row>
    <row r="11" spans="1:8" ht="14.25">
      <c r="A11" s="32" t="s">
        <v>51</v>
      </c>
      <c r="B11" s="10">
        <v>201</v>
      </c>
      <c r="C11" s="14">
        <v>0.032508491023774864</v>
      </c>
      <c r="D11" s="10">
        <v>120</v>
      </c>
      <c r="E11" s="14">
        <v>0.03332407664537628</v>
      </c>
      <c r="F11" s="52">
        <v>321</v>
      </c>
      <c r="G11" s="14">
        <v>0.03280866721177433</v>
      </c>
      <c r="H11" s="125"/>
    </row>
    <row r="12" spans="1:8" ht="15" thickBot="1">
      <c r="A12" s="32" t="s">
        <v>45</v>
      </c>
      <c r="B12" s="10">
        <v>132</v>
      </c>
      <c r="C12" s="14">
        <v>0.021348859776807377</v>
      </c>
      <c r="D12" s="10">
        <v>72</v>
      </c>
      <c r="E12" s="14">
        <v>0.01999444598722577</v>
      </c>
      <c r="F12" s="52">
        <v>204</v>
      </c>
      <c r="G12" s="14">
        <v>0.020850367947669663</v>
      </c>
      <c r="H12" s="125"/>
    </row>
    <row r="13" spans="1:8" ht="15" thickBot="1">
      <c r="A13" s="35" t="s">
        <v>25</v>
      </c>
      <c r="B13" s="36">
        <v>6183</v>
      </c>
      <c r="C13" s="22">
        <v>1</v>
      </c>
      <c r="D13" s="36">
        <v>3601</v>
      </c>
      <c r="E13" s="22">
        <v>1</v>
      </c>
      <c r="F13" s="53">
        <v>9784</v>
      </c>
      <c r="G13" s="22">
        <v>1</v>
      </c>
      <c r="H13" s="129"/>
    </row>
    <row r="14" spans="1:7" ht="14.25">
      <c r="A14" s="37"/>
      <c r="B14" s="38"/>
      <c r="C14" s="39"/>
      <c r="D14" s="38"/>
      <c r="E14" s="39"/>
      <c r="F14" s="54"/>
      <c r="G14" s="39"/>
    </row>
    <row r="15" spans="1:7" ht="14.25">
      <c r="A15" s="40" t="s">
        <v>31</v>
      </c>
      <c r="B15" s="41"/>
      <c r="C15" s="41"/>
      <c r="D15" s="41"/>
      <c r="E15" s="41"/>
      <c r="F15" s="41"/>
      <c r="G15" s="41"/>
    </row>
    <row r="16" spans="1:7" ht="14.25">
      <c r="A16" s="42" t="s">
        <v>32</v>
      </c>
      <c r="B16" s="41"/>
      <c r="C16" s="41"/>
      <c r="D16" s="41"/>
      <c r="E16" s="41"/>
      <c r="F16" s="41"/>
      <c r="G16" s="41"/>
    </row>
    <row r="17" spans="1:7" ht="14.25">
      <c r="A17" s="43"/>
      <c r="B17" s="43"/>
      <c r="C17" s="43"/>
      <c r="D17" s="43"/>
      <c r="E17" s="43"/>
      <c r="F17" s="130"/>
      <c r="G17" s="43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5.7109375" style="116" customWidth="1"/>
    <col min="2" max="8" width="13.421875" style="116" customWidth="1"/>
    <col min="9" max="16384" width="9.140625" style="116" customWidth="1"/>
  </cols>
  <sheetData>
    <row r="1" spans="1:8" ht="24.75" customHeight="1" thickBot="1" thickTop="1">
      <c r="A1" s="142" t="s">
        <v>37</v>
      </c>
      <c r="B1" s="143"/>
      <c r="C1" s="143"/>
      <c r="D1" s="143"/>
      <c r="E1" s="143"/>
      <c r="F1" s="143"/>
      <c r="G1" s="143"/>
      <c r="H1" s="144"/>
    </row>
    <row r="2" spans="1:8" ht="24.75" customHeight="1" thickBot="1" thickTop="1">
      <c r="A2" s="142" t="s">
        <v>52</v>
      </c>
      <c r="B2" s="143"/>
      <c r="C2" s="143"/>
      <c r="D2" s="143"/>
      <c r="E2" s="143"/>
      <c r="F2" s="143"/>
      <c r="G2" s="143"/>
      <c r="H2" s="144"/>
    </row>
    <row r="3" spans="1:8" ht="24.75" customHeight="1" thickBot="1" thickTop="1">
      <c r="A3" s="145" t="s">
        <v>38</v>
      </c>
      <c r="B3" s="148" t="s">
        <v>21</v>
      </c>
      <c r="C3" s="148"/>
      <c r="D3" s="148"/>
      <c r="E3" s="148"/>
      <c r="F3" s="148"/>
      <c r="G3" s="149"/>
      <c r="H3" s="150" t="s">
        <v>26</v>
      </c>
    </row>
    <row r="4" spans="1:8" ht="24.75" customHeight="1">
      <c r="A4" s="146"/>
      <c r="B4" s="162">
        <v>2014</v>
      </c>
      <c r="C4" s="163"/>
      <c r="D4" s="153">
        <v>2015</v>
      </c>
      <c r="E4" s="154"/>
      <c r="F4" s="153">
        <v>2016</v>
      </c>
      <c r="G4" s="154"/>
      <c r="H4" s="151"/>
    </row>
    <row r="5" spans="1:8" ht="24.75" customHeight="1" thickBot="1">
      <c r="A5" s="147"/>
      <c r="B5" s="6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152"/>
    </row>
    <row r="6" spans="1:8" ht="14.25">
      <c r="A6" s="29" t="s">
        <v>39</v>
      </c>
      <c r="B6" s="10">
        <v>56</v>
      </c>
      <c r="C6" s="11">
        <v>0.00615587556337254</v>
      </c>
      <c r="D6" s="30">
        <v>47</v>
      </c>
      <c r="E6" s="55">
        <v>0.0049525816649104324</v>
      </c>
      <c r="F6" s="10">
        <v>41</v>
      </c>
      <c r="G6" s="11">
        <f>F6/$F$12</f>
        <v>0.004190515126737531</v>
      </c>
      <c r="H6" s="11">
        <f>(F6-D6)/D6</f>
        <v>-0.1276595744680851</v>
      </c>
    </row>
    <row r="7" spans="1:8" ht="14.25">
      <c r="A7" s="32" t="s">
        <v>40</v>
      </c>
      <c r="B7" s="10">
        <v>1385</v>
      </c>
      <c r="C7" s="16">
        <v>0.15224799384412444</v>
      </c>
      <c r="D7" s="10">
        <v>1409</v>
      </c>
      <c r="E7" s="16">
        <v>0.14847207586933614</v>
      </c>
      <c r="F7" s="10">
        <v>1517</v>
      </c>
      <c r="G7" s="16">
        <f aca="true" t="shared" si="0" ref="G7:G12">F7/$F$12</f>
        <v>0.15504905968928864</v>
      </c>
      <c r="H7" s="16">
        <f aca="true" t="shared" si="1" ref="H7:H12">(F7-D7)/D7</f>
        <v>0.0766501064584812</v>
      </c>
    </row>
    <row r="8" spans="1:8" ht="14.25">
      <c r="A8" s="32" t="s">
        <v>41</v>
      </c>
      <c r="B8" s="10">
        <v>2241</v>
      </c>
      <c r="C8" s="16">
        <v>0.24634494888424754</v>
      </c>
      <c r="D8" s="10">
        <v>2329</v>
      </c>
      <c r="E8" s="16">
        <v>0.24541622760800844</v>
      </c>
      <c r="F8" s="10">
        <v>2425</v>
      </c>
      <c r="G8" s="16">
        <f t="shared" si="0"/>
        <v>0.24785363859362225</v>
      </c>
      <c r="H8" s="16">
        <f t="shared" si="1"/>
        <v>0.041219407471017606</v>
      </c>
    </row>
    <row r="9" spans="1:8" ht="14.25">
      <c r="A9" s="32" t="s">
        <v>42</v>
      </c>
      <c r="B9" s="10">
        <v>2375</v>
      </c>
      <c r="C9" s="16">
        <v>0.26107507969660326</v>
      </c>
      <c r="D9" s="10">
        <v>2432</v>
      </c>
      <c r="E9" s="16">
        <v>0.2562697576396207</v>
      </c>
      <c r="F9" s="10">
        <v>2547</v>
      </c>
      <c r="G9" s="16">
        <f t="shared" si="0"/>
        <v>0.26032297628781687</v>
      </c>
      <c r="H9" s="16">
        <f t="shared" si="1"/>
        <v>0.047286184210526314</v>
      </c>
    </row>
    <row r="10" spans="1:8" ht="14.25">
      <c r="A10" s="32" t="s">
        <v>43</v>
      </c>
      <c r="B10" s="10">
        <v>2722</v>
      </c>
      <c r="C10" s="16">
        <v>0.2992195229196438</v>
      </c>
      <c r="D10" s="10">
        <v>2888</v>
      </c>
      <c r="E10" s="16">
        <v>0.30432033719704954</v>
      </c>
      <c r="F10" s="10">
        <v>2846</v>
      </c>
      <c r="G10" s="16">
        <f t="shared" si="0"/>
        <v>0.2908830744071954</v>
      </c>
      <c r="H10" s="16">
        <f t="shared" si="1"/>
        <v>-0.014542936288088643</v>
      </c>
    </row>
    <row r="11" spans="1:8" ht="15" thickBot="1">
      <c r="A11" s="32" t="s">
        <v>44</v>
      </c>
      <c r="B11" s="10">
        <v>318</v>
      </c>
      <c r="C11" s="16">
        <v>0.034956579092008354</v>
      </c>
      <c r="D11" s="10">
        <v>385</v>
      </c>
      <c r="E11" s="16">
        <v>0.04056902002107481</v>
      </c>
      <c r="F11" s="10">
        <v>408</v>
      </c>
      <c r="G11" s="16">
        <f t="shared" si="0"/>
        <v>0.041700735895339326</v>
      </c>
      <c r="H11" s="16">
        <f t="shared" si="1"/>
        <v>0.05974025974025974</v>
      </c>
    </row>
    <row r="12" spans="1:8" ht="15" thickBot="1">
      <c r="A12" s="35" t="s">
        <v>25</v>
      </c>
      <c r="B12" s="36">
        <v>9097</v>
      </c>
      <c r="C12" s="23">
        <v>1</v>
      </c>
      <c r="D12" s="36">
        <v>9490</v>
      </c>
      <c r="E12" s="23">
        <v>1</v>
      </c>
      <c r="F12" s="36">
        <v>9784</v>
      </c>
      <c r="G12" s="23">
        <f t="shared" si="0"/>
        <v>1</v>
      </c>
      <c r="H12" s="56">
        <f t="shared" si="1"/>
        <v>0.030979978925184403</v>
      </c>
    </row>
    <row r="13" spans="1:8" ht="14.25">
      <c r="A13" s="43"/>
      <c r="B13" s="43"/>
      <c r="C13" s="43"/>
      <c r="D13" s="43"/>
      <c r="E13" s="43"/>
      <c r="F13" s="43"/>
      <c r="G13" s="43"/>
      <c r="H13" s="43"/>
    </row>
    <row r="14" spans="1:8" ht="14.25">
      <c r="A14" s="43"/>
      <c r="B14" s="130"/>
      <c r="C14" s="43"/>
      <c r="D14" s="130"/>
      <c r="E14" s="43"/>
      <c r="F14" s="130"/>
      <c r="G14" s="43"/>
      <c r="H14" s="43"/>
    </row>
    <row r="15" ht="14.25">
      <c r="D15" s="131"/>
    </row>
  </sheetData>
  <sheetProtection/>
  <mergeCells count="8">
    <mergeCell ref="A1:H1"/>
    <mergeCell ref="A2:H2"/>
    <mergeCell ref="A3:A5"/>
    <mergeCell ref="B3:G3"/>
    <mergeCell ref="H3:H5"/>
    <mergeCell ref="D4:E4"/>
    <mergeCell ref="F4:G4"/>
    <mergeCell ref="B4:C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0.7109375" style="116" customWidth="1"/>
    <col min="2" max="5" width="14.7109375" style="116" customWidth="1"/>
    <col min="6" max="6" width="11.00390625" style="116" hidden="1" customWidth="1"/>
    <col min="7" max="8" width="14.7109375" style="116" customWidth="1"/>
    <col min="9" max="16384" width="9.140625" style="116" customWidth="1"/>
  </cols>
  <sheetData>
    <row r="1" spans="1:8" ht="46.5" customHeight="1" thickBot="1" thickTop="1">
      <c r="A1" s="142" t="s">
        <v>53</v>
      </c>
      <c r="B1" s="143"/>
      <c r="C1" s="143"/>
      <c r="D1" s="143"/>
      <c r="E1" s="143"/>
      <c r="F1" s="143"/>
      <c r="G1" s="143"/>
      <c r="H1" s="144"/>
    </row>
    <row r="2" spans="1:8" ht="24.75" customHeight="1" thickBot="1" thickTop="1">
      <c r="A2" s="145" t="s">
        <v>38</v>
      </c>
      <c r="B2" s="164" t="s">
        <v>18</v>
      </c>
      <c r="C2" s="164"/>
      <c r="D2" s="164"/>
      <c r="E2" s="164"/>
      <c r="F2" s="165"/>
      <c r="G2" s="166" t="s">
        <v>54</v>
      </c>
      <c r="H2" s="167"/>
    </row>
    <row r="3" spans="1:8" ht="24.75" customHeight="1" thickBot="1">
      <c r="A3" s="146"/>
      <c r="B3" s="164" t="s">
        <v>23</v>
      </c>
      <c r="C3" s="165"/>
      <c r="D3" s="164" t="s">
        <v>24</v>
      </c>
      <c r="E3" s="165"/>
      <c r="F3" s="133" t="s">
        <v>12</v>
      </c>
      <c r="G3" s="166"/>
      <c r="H3" s="167"/>
    </row>
    <row r="4" spans="1:8" ht="24.75" customHeight="1" thickBot="1">
      <c r="A4" s="147"/>
      <c r="B4" s="26" t="s">
        <v>8</v>
      </c>
      <c r="C4" s="27" t="s">
        <v>9</v>
      </c>
      <c r="D4" s="26" t="s">
        <v>8</v>
      </c>
      <c r="E4" s="27" t="s">
        <v>9</v>
      </c>
      <c r="F4" s="115" t="s">
        <v>8</v>
      </c>
      <c r="G4" s="6" t="s">
        <v>8</v>
      </c>
      <c r="H4" s="5" t="s">
        <v>9</v>
      </c>
    </row>
    <row r="5" spans="1:12" ht="14.25">
      <c r="A5" s="29" t="s">
        <v>39</v>
      </c>
      <c r="B5" s="31">
        <v>19</v>
      </c>
      <c r="C5" s="103">
        <v>0.0030729419375707585</v>
      </c>
      <c r="D5" s="31">
        <v>22</v>
      </c>
      <c r="E5" s="103">
        <v>0.006109414051652319</v>
      </c>
      <c r="F5" s="31"/>
      <c r="G5" s="31">
        <v>41</v>
      </c>
      <c r="H5" s="103">
        <v>0.004190515126737531</v>
      </c>
      <c r="J5" s="125"/>
      <c r="K5" s="135"/>
      <c r="L5" s="136"/>
    </row>
    <row r="6" spans="1:12" ht="14.25">
      <c r="A6" s="32" t="s">
        <v>40</v>
      </c>
      <c r="B6" s="33">
        <v>1002</v>
      </c>
      <c r="C6" s="105">
        <v>0.16205725376031052</v>
      </c>
      <c r="D6" s="33">
        <v>515</v>
      </c>
      <c r="E6" s="105">
        <v>0.14301582893640655</v>
      </c>
      <c r="F6" s="33"/>
      <c r="G6" s="33">
        <v>1517</v>
      </c>
      <c r="H6" s="105">
        <v>0.15504905968928864</v>
      </c>
      <c r="J6" s="125"/>
      <c r="K6" s="135"/>
      <c r="L6" s="136"/>
    </row>
    <row r="7" spans="1:12" ht="14.25">
      <c r="A7" s="32" t="s">
        <v>41</v>
      </c>
      <c r="B7" s="33">
        <v>1552</v>
      </c>
      <c r="C7" s="105">
        <v>0.2510108361636746</v>
      </c>
      <c r="D7" s="33">
        <v>873</v>
      </c>
      <c r="E7" s="105">
        <v>0.24243265759511246</v>
      </c>
      <c r="F7" s="33"/>
      <c r="G7" s="33">
        <v>2425</v>
      </c>
      <c r="H7" s="105">
        <v>0.24785363859362225</v>
      </c>
      <c r="J7" s="125"/>
      <c r="K7" s="135"/>
      <c r="L7" s="136"/>
    </row>
    <row r="8" spans="1:12" ht="14.25">
      <c r="A8" s="32" t="s">
        <v>42</v>
      </c>
      <c r="B8" s="33">
        <v>1543</v>
      </c>
      <c r="C8" s="105">
        <v>0.2495552320879832</v>
      </c>
      <c r="D8" s="33">
        <v>1004</v>
      </c>
      <c r="E8" s="105">
        <v>0.2788114412663149</v>
      </c>
      <c r="F8" s="33"/>
      <c r="G8" s="33">
        <v>2547</v>
      </c>
      <c r="H8" s="105">
        <v>0.26032297628781687</v>
      </c>
      <c r="J8" s="125"/>
      <c r="K8" s="135"/>
      <c r="L8" s="136"/>
    </row>
    <row r="9" spans="1:12" ht="14.25">
      <c r="A9" s="32" t="s">
        <v>43</v>
      </c>
      <c r="B9" s="33">
        <v>1815</v>
      </c>
      <c r="C9" s="105">
        <v>0.29354682193110143</v>
      </c>
      <c r="D9" s="33">
        <v>1031</v>
      </c>
      <c r="E9" s="105">
        <v>0.28630935851152456</v>
      </c>
      <c r="F9" s="33"/>
      <c r="G9" s="33">
        <v>2846</v>
      </c>
      <c r="H9" s="105">
        <v>0.2908830744071954</v>
      </c>
      <c r="J9" s="125"/>
      <c r="K9" s="135"/>
      <c r="L9" s="136"/>
    </row>
    <row r="10" spans="1:12" ht="15" thickBot="1">
      <c r="A10" s="32" t="s">
        <v>44</v>
      </c>
      <c r="B10" s="33">
        <v>252</v>
      </c>
      <c r="C10" s="105">
        <v>0.040756914119359534</v>
      </c>
      <c r="D10" s="33">
        <v>156</v>
      </c>
      <c r="E10" s="105">
        <v>0.04332129963898917</v>
      </c>
      <c r="F10" s="33"/>
      <c r="G10" s="33">
        <v>408</v>
      </c>
      <c r="H10" s="105">
        <v>0.041700735895339326</v>
      </c>
      <c r="J10" s="125"/>
      <c r="K10" s="135"/>
      <c r="L10" s="136"/>
    </row>
    <row r="11" spans="1:12" ht="15" thickBot="1">
      <c r="A11" s="35" t="s">
        <v>25</v>
      </c>
      <c r="B11" s="21">
        <v>6183</v>
      </c>
      <c r="C11" s="132">
        <v>1</v>
      </c>
      <c r="D11" s="21">
        <v>3601</v>
      </c>
      <c r="E11" s="132">
        <v>1</v>
      </c>
      <c r="F11" s="21"/>
      <c r="G11" s="21">
        <v>9784</v>
      </c>
      <c r="H11" s="132">
        <v>1</v>
      </c>
      <c r="J11" s="129"/>
      <c r="K11" s="135"/>
      <c r="L11" s="137"/>
    </row>
    <row r="12" spans="1:8" ht="14.25">
      <c r="A12" s="37"/>
      <c r="B12" s="54"/>
      <c r="C12" s="64"/>
      <c r="D12" s="54"/>
      <c r="E12" s="64"/>
      <c r="F12" s="54"/>
      <c r="G12" s="54"/>
      <c r="H12" s="64"/>
    </row>
    <row r="13" spans="1:8" ht="14.25">
      <c r="A13" s="130"/>
      <c r="B13" s="130"/>
      <c r="C13" s="43"/>
      <c r="D13" s="130"/>
      <c r="E13" s="43"/>
      <c r="F13" s="43"/>
      <c r="G13" s="130"/>
      <c r="H13" s="43"/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0.28125" style="116" customWidth="1"/>
    <col min="2" max="8" width="13.7109375" style="116" customWidth="1"/>
    <col min="9" max="9" width="25.00390625" style="116" customWidth="1"/>
    <col min="10" max="16384" width="9.140625" style="116" customWidth="1"/>
  </cols>
  <sheetData>
    <row r="1" spans="1:8" ht="24.75" customHeight="1" thickBot="1" thickTop="1">
      <c r="A1" s="142" t="s">
        <v>57</v>
      </c>
      <c r="B1" s="143"/>
      <c r="C1" s="143"/>
      <c r="D1" s="143"/>
      <c r="E1" s="143"/>
      <c r="F1" s="143"/>
      <c r="G1" s="143"/>
      <c r="H1" s="144"/>
    </row>
    <row r="2" spans="1:8" ht="36" customHeight="1" thickBot="1" thickTop="1">
      <c r="A2" s="142" t="s">
        <v>62</v>
      </c>
      <c r="B2" s="143"/>
      <c r="C2" s="143"/>
      <c r="D2" s="143"/>
      <c r="E2" s="143"/>
      <c r="F2" s="143"/>
      <c r="G2" s="143"/>
      <c r="H2" s="144"/>
    </row>
    <row r="3" spans="1:8" ht="24.75" customHeight="1" thickBot="1" thickTop="1">
      <c r="A3" s="150" t="s">
        <v>58</v>
      </c>
      <c r="B3" s="148" t="s">
        <v>21</v>
      </c>
      <c r="C3" s="148"/>
      <c r="D3" s="148"/>
      <c r="E3" s="148"/>
      <c r="F3" s="148"/>
      <c r="G3" s="149"/>
      <c r="H3" s="150" t="s">
        <v>26</v>
      </c>
    </row>
    <row r="4" spans="1:8" ht="24.75" customHeight="1">
      <c r="A4" s="168"/>
      <c r="B4" s="169">
        <v>2014</v>
      </c>
      <c r="C4" s="170"/>
      <c r="D4" s="169">
        <v>2015</v>
      </c>
      <c r="E4" s="170"/>
      <c r="F4" s="169">
        <v>2016</v>
      </c>
      <c r="G4" s="170"/>
      <c r="H4" s="151"/>
    </row>
    <row r="5" spans="1:8" ht="24.75" customHeight="1" thickBot="1">
      <c r="A5" s="152"/>
      <c r="B5" s="6" t="s">
        <v>8</v>
      </c>
      <c r="C5" s="58" t="s">
        <v>9</v>
      </c>
      <c r="D5" s="6" t="s">
        <v>8</v>
      </c>
      <c r="E5" s="58" t="s">
        <v>9</v>
      </c>
      <c r="F5" s="6" t="s">
        <v>8</v>
      </c>
      <c r="G5" s="58" t="s">
        <v>9</v>
      </c>
      <c r="H5" s="152"/>
    </row>
    <row r="6" spans="1:13" ht="24.75" customHeight="1" thickBot="1">
      <c r="A6" s="66" t="s">
        <v>59</v>
      </c>
      <c r="B6" s="67">
        <v>632</v>
      </c>
      <c r="C6" s="68">
        <v>0.06947345278663296</v>
      </c>
      <c r="D6" s="67">
        <v>748</v>
      </c>
      <c r="E6" s="68">
        <v>0.07881981032665965</v>
      </c>
      <c r="F6" s="67">
        <v>781</v>
      </c>
      <c r="G6" s="68">
        <f>F6/$F$20</f>
        <v>0.07982420278004906</v>
      </c>
      <c r="H6" s="69">
        <f>(F6-D6)/D6</f>
        <v>0.04411764705882353</v>
      </c>
      <c r="I6" s="126"/>
      <c r="J6" s="125"/>
      <c r="K6" s="135"/>
      <c r="L6" s="136"/>
      <c r="M6" s="129"/>
    </row>
    <row r="7" spans="1:13" ht="14.25">
      <c r="A7" s="110" t="s">
        <v>63</v>
      </c>
      <c r="B7" s="70">
        <v>1619</v>
      </c>
      <c r="C7" s="59">
        <v>0.17797075959107397</v>
      </c>
      <c r="D7" s="70">
        <v>1637</v>
      </c>
      <c r="E7" s="59">
        <v>0.17249736564805057</v>
      </c>
      <c r="F7" s="70">
        <v>1631</v>
      </c>
      <c r="G7" s="59">
        <f aca="true" t="shared" si="0" ref="G7:G20">F7/$F$20</f>
        <v>0.16670073589533932</v>
      </c>
      <c r="H7" s="12">
        <f aca="true" t="shared" si="1" ref="H7:H20">(F7-D7)/D7</f>
        <v>-0.0036652412950519244</v>
      </c>
      <c r="I7" s="126"/>
      <c r="J7" s="125"/>
      <c r="K7" s="135"/>
      <c r="L7" s="136"/>
      <c r="M7" s="129"/>
    </row>
    <row r="8" spans="1:13" ht="14.25">
      <c r="A8" s="111" t="s">
        <v>64</v>
      </c>
      <c r="B8" s="71">
        <v>607</v>
      </c>
      <c r="C8" s="61">
        <v>0.0667252940529845</v>
      </c>
      <c r="D8" s="71">
        <v>615</v>
      </c>
      <c r="E8" s="61">
        <v>0.06480505795574289</v>
      </c>
      <c r="F8" s="71">
        <v>602</v>
      </c>
      <c r="G8" s="61">
        <f t="shared" si="0"/>
        <v>0.06152902698282911</v>
      </c>
      <c r="H8" s="17">
        <f t="shared" si="1"/>
        <v>-0.02113821138211382</v>
      </c>
      <c r="I8" s="126"/>
      <c r="J8" s="125"/>
      <c r="K8" s="135"/>
      <c r="L8" s="136"/>
      <c r="M8" s="129"/>
    </row>
    <row r="9" spans="1:13" ht="14.25">
      <c r="A9" s="112" t="s">
        <v>65</v>
      </c>
      <c r="B9" s="72">
        <v>1507</v>
      </c>
      <c r="C9" s="62">
        <v>0.1656590084643289</v>
      </c>
      <c r="D9" s="72">
        <v>1634</v>
      </c>
      <c r="E9" s="62">
        <v>0.17218124341412014</v>
      </c>
      <c r="F9" s="72">
        <v>1780</v>
      </c>
      <c r="G9" s="62">
        <f t="shared" si="0"/>
        <v>0.18192968111201963</v>
      </c>
      <c r="H9" s="17">
        <f t="shared" si="1"/>
        <v>0.08935128518971848</v>
      </c>
      <c r="I9" s="126"/>
      <c r="J9" s="125"/>
      <c r="K9" s="135"/>
      <c r="L9" s="136"/>
      <c r="M9" s="129"/>
    </row>
    <row r="10" spans="1:13" ht="14.25">
      <c r="A10" s="112" t="s">
        <v>66</v>
      </c>
      <c r="B10" s="72">
        <v>1050</v>
      </c>
      <c r="C10" s="62">
        <v>0.11542266681323514</v>
      </c>
      <c r="D10" s="72">
        <v>965</v>
      </c>
      <c r="E10" s="62">
        <v>0.10168598524762908</v>
      </c>
      <c r="F10" s="72">
        <v>1024</v>
      </c>
      <c r="G10" s="62">
        <f t="shared" si="0"/>
        <v>0.10466067048242028</v>
      </c>
      <c r="H10" s="73">
        <f t="shared" si="1"/>
        <v>0.061139896373056994</v>
      </c>
      <c r="I10" s="126"/>
      <c r="J10" s="125"/>
      <c r="K10" s="135"/>
      <c r="L10" s="136"/>
      <c r="M10" s="129"/>
    </row>
    <row r="11" spans="1:13" ht="15" thickBot="1">
      <c r="A11" s="111" t="s">
        <v>67</v>
      </c>
      <c r="B11" s="71">
        <v>866</v>
      </c>
      <c r="C11" s="61">
        <v>0.0951962185335825</v>
      </c>
      <c r="D11" s="71">
        <v>917</v>
      </c>
      <c r="E11" s="61">
        <v>0.09662802950474184</v>
      </c>
      <c r="F11" s="71">
        <v>1007</v>
      </c>
      <c r="G11" s="61">
        <f t="shared" si="0"/>
        <v>0.10292313982011447</v>
      </c>
      <c r="H11" s="19">
        <f t="shared" si="1"/>
        <v>0.09814612868047982</v>
      </c>
      <c r="I11" s="126"/>
      <c r="J11" s="125"/>
      <c r="K11" s="135"/>
      <c r="L11" s="136"/>
      <c r="M11" s="129"/>
    </row>
    <row r="12" spans="1:13" ht="24.75" customHeight="1" thickBot="1">
      <c r="A12" s="66" t="s">
        <v>60</v>
      </c>
      <c r="B12" s="67">
        <v>5649</v>
      </c>
      <c r="C12" s="68">
        <v>0.6209739474552051</v>
      </c>
      <c r="D12" s="67">
        <v>5768</v>
      </c>
      <c r="E12" s="68">
        <v>0.6077976817702845</v>
      </c>
      <c r="F12" s="67">
        <f>SUM(F7:F11)</f>
        <v>6044</v>
      </c>
      <c r="G12" s="68">
        <f t="shared" si="0"/>
        <v>0.6177432542927228</v>
      </c>
      <c r="H12" s="74">
        <f t="shared" si="1"/>
        <v>0.0478502080443828</v>
      </c>
      <c r="I12" s="128"/>
      <c r="J12" s="125"/>
      <c r="K12" s="135"/>
      <c r="L12" s="136"/>
      <c r="M12" s="129"/>
    </row>
    <row r="13" spans="1:13" ht="14.25">
      <c r="A13" s="113" t="s">
        <v>68</v>
      </c>
      <c r="B13" s="75">
        <v>281</v>
      </c>
      <c r="C13" s="60">
        <v>0.03088930416620864</v>
      </c>
      <c r="D13" s="75">
        <v>305</v>
      </c>
      <c r="E13" s="60">
        <v>0.0321390937829294</v>
      </c>
      <c r="F13" s="75">
        <v>302</v>
      </c>
      <c r="G13" s="60">
        <f t="shared" si="0"/>
        <v>0.030866721177432544</v>
      </c>
      <c r="H13" s="12">
        <f t="shared" si="1"/>
        <v>-0.009836065573770493</v>
      </c>
      <c r="I13" s="126"/>
      <c r="J13" s="125"/>
      <c r="K13" s="135"/>
      <c r="L13" s="136"/>
      <c r="M13" s="129"/>
    </row>
    <row r="14" spans="1:13" ht="14.25">
      <c r="A14" s="110" t="s">
        <v>69</v>
      </c>
      <c r="B14" s="70">
        <v>886</v>
      </c>
      <c r="C14" s="59">
        <v>0.09739474552050126</v>
      </c>
      <c r="D14" s="70">
        <v>900</v>
      </c>
      <c r="E14" s="59">
        <v>0.09483667017913593</v>
      </c>
      <c r="F14" s="70">
        <v>869</v>
      </c>
      <c r="G14" s="59">
        <f t="shared" si="0"/>
        <v>0.08881847914963205</v>
      </c>
      <c r="H14" s="76">
        <f t="shared" si="1"/>
        <v>-0.034444444444444444</v>
      </c>
      <c r="I14" s="126"/>
      <c r="J14" s="125"/>
      <c r="K14" s="135"/>
      <c r="L14" s="136"/>
      <c r="M14" s="129"/>
    </row>
    <row r="15" spans="1:13" ht="14.25">
      <c r="A15" s="111" t="s">
        <v>70</v>
      </c>
      <c r="B15" s="71">
        <v>782</v>
      </c>
      <c r="C15" s="61">
        <v>0.08596240518852369</v>
      </c>
      <c r="D15" s="71">
        <v>816</v>
      </c>
      <c r="E15" s="61">
        <v>0.08598524762908324</v>
      </c>
      <c r="F15" s="71">
        <v>787</v>
      </c>
      <c r="G15" s="61">
        <f t="shared" si="0"/>
        <v>0.08043744889615699</v>
      </c>
      <c r="H15" s="17">
        <f t="shared" si="1"/>
        <v>-0.03553921568627451</v>
      </c>
      <c r="I15" s="126"/>
      <c r="J15" s="125"/>
      <c r="K15" s="135"/>
      <c r="L15" s="136"/>
      <c r="M15" s="129"/>
    </row>
    <row r="16" spans="1:13" ht="14.25">
      <c r="A16" s="111" t="s">
        <v>71</v>
      </c>
      <c r="B16" s="71">
        <v>108</v>
      </c>
      <c r="C16" s="61">
        <v>0.011872045729361328</v>
      </c>
      <c r="D16" s="71">
        <v>126</v>
      </c>
      <c r="E16" s="61">
        <v>0.013277133825079031</v>
      </c>
      <c r="F16" s="71">
        <v>122</v>
      </c>
      <c r="G16" s="61">
        <f t="shared" si="0"/>
        <v>0.012469337694194603</v>
      </c>
      <c r="H16" s="17">
        <f t="shared" si="1"/>
        <v>-0.031746031746031744</v>
      </c>
      <c r="I16" s="126"/>
      <c r="J16" s="125"/>
      <c r="K16" s="135"/>
      <c r="L16" s="136"/>
      <c r="M16" s="129"/>
    </row>
    <row r="17" spans="1:13" ht="15" thickBot="1">
      <c r="A17" s="111" t="s">
        <v>72</v>
      </c>
      <c r="B17" s="71">
        <v>357</v>
      </c>
      <c r="C17" s="61">
        <v>0.039243706716499946</v>
      </c>
      <c r="D17" s="71">
        <v>368</v>
      </c>
      <c r="E17" s="61">
        <v>0.03877766069546892</v>
      </c>
      <c r="F17" s="71">
        <v>472</v>
      </c>
      <c r="G17" s="61">
        <f t="shared" si="0"/>
        <v>0.0482420278004906</v>
      </c>
      <c r="H17" s="17">
        <f t="shared" si="1"/>
        <v>0.2826086956521739</v>
      </c>
      <c r="I17" s="126"/>
      <c r="J17" s="125"/>
      <c r="K17" s="135"/>
      <c r="L17" s="136"/>
      <c r="M17" s="129"/>
    </row>
    <row r="18" spans="1:13" ht="24.75" customHeight="1" thickBot="1">
      <c r="A18" s="66" t="s">
        <v>61</v>
      </c>
      <c r="B18" s="67">
        <v>2414</v>
      </c>
      <c r="C18" s="68">
        <v>0.2653622073210949</v>
      </c>
      <c r="D18" s="67">
        <v>2515</v>
      </c>
      <c r="E18" s="68">
        <v>0.2650158061116965</v>
      </c>
      <c r="F18" s="67">
        <f>SUM(F13:F17)</f>
        <v>2552</v>
      </c>
      <c r="G18" s="68">
        <f t="shared" si="0"/>
        <v>0.2608340147179068</v>
      </c>
      <c r="H18" s="74">
        <f t="shared" si="1"/>
        <v>0.014711729622266401</v>
      </c>
      <c r="I18" s="128"/>
      <c r="J18" s="129"/>
      <c r="K18" s="135"/>
      <c r="L18" s="137"/>
      <c r="M18" s="129"/>
    </row>
    <row r="19" spans="1:9" ht="15" thickBot="1">
      <c r="A19" s="114" t="s">
        <v>81</v>
      </c>
      <c r="B19" s="77">
        <v>402</v>
      </c>
      <c r="C19" s="65">
        <v>0.04419039243706716</v>
      </c>
      <c r="D19" s="77">
        <v>459</v>
      </c>
      <c r="E19" s="65">
        <v>0.04836670179135932</v>
      </c>
      <c r="F19" s="77">
        <v>407</v>
      </c>
      <c r="G19" s="65">
        <f t="shared" si="0"/>
        <v>0.04159852820932134</v>
      </c>
      <c r="H19" s="78">
        <f t="shared" si="1"/>
        <v>-0.11328976034858387</v>
      </c>
      <c r="I19" s="126"/>
    </row>
    <row r="20" spans="1:9" ht="15" thickBot="1">
      <c r="A20" s="35" t="s">
        <v>25</v>
      </c>
      <c r="B20" s="21">
        <v>9097</v>
      </c>
      <c r="C20" s="63">
        <v>1</v>
      </c>
      <c r="D20" s="21">
        <v>9490</v>
      </c>
      <c r="E20" s="63">
        <v>1</v>
      </c>
      <c r="F20" s="21">
        <f>F19+F18+F12+F6</f>
        <v>9784</v>
      </c>
      <c r="G20" s="63">
        <f t="shared" si="0"/>
        <v>1</v>
      </c>
      <c r="H20" s="24">
        <f t="shared" si="1"/>
        <v>0.030979978925184403</v>
      </c>
      <c r="I20" s="127"/>
    </row>
  </sheetData>
  <sheetProtection/>
  <mergeCells count="8">
    <mergeCell ref="H3:H5"/>
    <mergeCell ref="A1:H1"/>
    <mergeCell ref="A2:H2"/>
    <mergeCell ref="A3:A5"/>
    <mergeCell ref="B3:G3"/>
    <mergeCell ref="D4:E4"/>
    <mergeCell ref="F4:G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69.28125" style="116" customWidth="1"/>
    <col min="2" max="7" width="14.140625" style="116" customWidth="1"/>
    <col min="8" max="16384" width="9.140625" style="116" customWidth="1"/>
  </cols>
  <sheetData>
    <row r="1" spans="1:7" ht="37.5" customHeight="1" thickBot="1" thickTop="1">
      <c r="A1" s="142" t="s">
        <v>86</v>
      </c>
      <c r="B1" s="143"/>
      <c r="C1" s="143"/>
      <c r="D1" s="143"/>
      <c r="E1" s="143"/>
      <c r="F1" s="143"/>
      <c r="G1" s="144"/>
    </row>
    <row r="2" spans="1:7" ht="24.75" customHeight="1" thickBot="1" thickTop="1">
      <c r="A2" s="150" t="s">
        <v>58</v>
      </c>
      <c r="B2" s="148" t="s">
        <v>18</v>
      </c>
      <c r="C2" s="148"/>
      <c r="D2" s="148"/>
      <c r="E2" s="148"/>
      <c r="F2" s="162" t="s">
        <v>25</v>
      </c>
      <c r="G2" s="163"/>
    </row>
    <row r="3" spans="1:7" ht="24.75" customHeight="1" thickBot="1">
      <c r="A3" s="168"/>
      <c r="B3" s="171" t="s">
        <v>23</v>
      </c>
      <c r="C3" s="172"/>
      <c r="D3" s="173" t="s">
        <v>24</v>
      </c>
      <c r="E3" s="174"/>
      <c r="F3" s="166"/>
      <c r="G3" s="167"/>
    </row>
    <row r="4" spans="1:7" ht="24.75" customHeight="1" thickBot="1">
      <c r="A4" s="152"/>
      <c r="B4" s="28" t="s">
        <v>8</v>
      </c>
      <c r="C4" s="79" t="s">
        <v>9</v>
      </c>
      <c r="D4" s="25" t="s">
        <v>8</v>
      </c>
      <c r="E4" s="80" t="s">
        <v>9</v>
      </c>
      <c r="F4" s="138" t="s">
        <v>8</v>
      </c>
      <c r="G4" s="139" t="s">
        <v>9</v>
      </c>
    </row>
    <row r="5" spans="1:11" ht="24.75" customHeight="1" thickBot="1">
      <c r="A5" s="66" t="s">
        <v>59</v>
      </c>
      <c r="B5" s="82">
        <v>482</v>
      </c>
      <c r="C5" s="84">
        <v>0.07795568494258451</v>
      </c>
      <c r="D5" s="82">
        <v>299</v>
      </c>
      <c r="E5" s="83">
        <v>0.08303249097472924</v>
      </c>
      <c r="F5" s="82">
        <v>781</v>
      </c>
      <c r="G5" s="83">
        <v>0.07982420278004906</v>
      </c>
      <c r="H5" s="125"/>
      <c r="I5" s="140"/>
      <c r="J5" s="135"/>
      <c r="K5" s="125"/>
    </row>
    <row r="6" spans="1:11" ht="14.25">
      <c r="A6" s="110" t="s">
        <v>63</v>
      </c>
      <c r="B6" s="85">
        <v>1006</v>
      </c>
      <c r="C6" s="86">
        <v>0.16270418890506227</v>
      </c>
      <c r="D6" s="85">
        <v>625</v>
      </c>
      <c r="E6" s="9">
        <v>0.17356289919466814</v>
      </c>
      <c r="F6" s="85">
        <v>1631</v>
      </c>
      <c r="G6" s="9">
        <v>0.16670073589533932</v>
      </c>
      <c r="H6" s="125"/>
      <c r="I6" s="140"/>
      <c r="J6" s="135"/>
      <c r="K6" s="129"/>
    </row>
    <row r="7" spans="1:11" ht="14.25">
      <c r="A7" s="111" t="s">
        <v>64</v>
      </c>
      <c r="B7" s="87">
        <v>392</v>
      </c>
      <c r="C7" s="88">
        <v>0.06339964418567039</v>
      </c>
      <c r="D7" s="87">
        <v>210</v>
      </c>
      <c r="E7" s="14">
        <v>0.0583171341294085</v>
      </c>
      <c r="F7" s="87">
        <v>602</v>
      </c>
      <c r="G7" s="14">
        <v>0.06152902698282911</v>
      </c>
      <c r="H7" s="125"/>
      <c r="I7" s="140"/>
      <c r="J7" s="135"/>
      <c r="K7" s="135"/>
    </row>
    <row r="8" spans="1:11" ht="14.25">
      <c r="A8" s="112" t="s">
        <v>65</v>
      </c>
      <c r="B8" s="87">
        <v>1167</v>
      </c>
      <c r="C8" s="88">
        <v>0.18874332848131975</v>
      </c>
      <c r="D8" s="87">
        <v>613</v>
      </c>
      <c r="E8" s="14">
        <v>0.1702304915301305</v>
      </c>
      <c r="F8" s="87">
        <v>1780</v>
      </c>
      <c r="G8" s="14">
        <v>0.18192968111201963</v>
      </c>
      <c r="H8" s="125"/>
      <c r="I8" s="140"/>
      <c r="J8" s="135"/>
      <c r="K8" s="135"/>
    </row>
    <row r="9" spans="1:11" ht="14.25">
      <c r="A9" s="112" t="s">
        <v>66</v>
      </c>
      <c r="B9" s="87">
        <v>639</v>
      </c>
      <c r="C9" s="88">
        <v>0.10334788937409024</v>
      </c>
      <c r="D9" s="87">
        <v>385</v>
      </c>
      <c r="E9" s="14">
        <v>0.10691474590391557</v>
      </c>
      <c r="F9" s="87">
        <v>1024</v>
      </c>
      <c r="G9" s="14">
        <v>0.10466067048242028</v>
      </c>
      <c r="H9" s="125"/>
      <c r="I9" s="140"/>
      <c r="J9" s="135"/>
      <c r="K9" s="135"/>
    </row>
    <row r="10" spans="1:11" ht="15" thickBot="1">
      <c r="A10" s="111" t="s">
        <v>67</v>
      </c>
      <c r="B10" s="90">
        <v>652</v>
      </c>
      <c r="C10" s="91">
        <v>0.1054504285945334</v>
      </c>
      <c r="D10" s="90">
        <v>355</v>
      </c>
      <c r="E10" s="89">
        <v>0.09858372674257151</v>
      </c>
      <c r="F10" s="90">
        <v>1007</v>
      </c>
      <c r="G10" s="89">
        <v>0.10292313982011447</v>
      </c>
      <c r="H10" s="125"/>
      <c r="I10" s="140"/>
      <c r="J10" s="135"/>
      <c r="K10" s="135"/>
    </row>
    <row r="11" spans="1:11" ht="24.75" customHeight="1" thickBot="1">
      <c r="A11" s="66" t="s">
        <v>60</v>
      </c>
      <c r="B11" s="67">
        <v>3856</v>
      </c>
      <c r="C11" s="93">
        <v>0.6236454795406761</v>
      </c>
      <c r="D11" s="67">
        <v>2188</v>
      </c>
      <c r="E11" s="92">
        <v>0.6076089975006943</v>
      </c>
      <c r="F11" s="67">
        <v>6044</v>
      </c>
      <c r="G11" s="92">
        <v>0.6177432542927228</v>
      </c>
      <c r="I11" s="140"/>
      <c r="J11" s="135"/>
      <c r="K11" s="135"/>
    </row>
    <row r="12" spans="1:11" ht="14.25">
      <c r="A12" s="113" t="s">
        <v>68</v>
      </c>
      <c r="B12" s="94">
        <v>187</v>
      </c>
      <c r="C12" s="95">
        <v>0.030244218017143783</v>
      </c>
      <c r="D12" s="94">
        <v>115</v>
      </c>
      <c r="E12" s="51">
        <v>0.03193557345181894</v>
      </c>
      <c r="F12" s="94">
        <v>302</v>
      </c>
      <c r="G12" s="51">
        <v>0.030866721177432544</v>
      </c>
      <c r="H12" s="125"/>
      <c r="I12" s="140"/>
      <c r="J12" s="135"/>
      <c r="K12" s="135"/>
    </row>
    <row r="13" spans="1:11" ht="14.25">
      <c r="A13" s="110" t="s">
        <v>69</v>
      </c>
      <c r="B13" s="87">
        <v>580</v>
      </c>
      <c r="C13" s="88">
        <v>0.09380559598900211</v>
      </c>
      <c r="D13" s="87">
        <v>289</v>
      </c>
      <c r="E13" s="14">
        <v>0.08025548458761456</v>
      </c>
      <c r="F13" s="87">
        <v>869</v>
      </c>
      <c r="G13" s="14">
        <v>0.08881847914963205</v>
      </c>
      <c r="H13" s="125"/>
      <c r="I13" s="140"/>
      <c r="J13" s="135"/>
      <c r="K13" s="135"/>
    </row>
    <row r="14" spans="1:11" ht="14.25">
      <c r="A14" s="111" t="s">
        <v>70</v>
      </c>
      <c r="B14" s="87">
        <v>545</v>
      </c>
      <c r="C14" s="88">
        <v>0.08814491347242438</v>
      </c>
      <c r="D14" s="87">
        <v>242</v>
      </c>
      <c r="E14" s="14">
        <v>0.0672035545681755</v>
      </c>
      <c r="F14" s="87">
        <v>787</v>
      </c>
      <c r="G14" s="14">
        <v>0.08043744889615699</v>
      </c>
      <c r="H14" s="125"/>
      <c r="I14" s="140"/>
      <c r="J14" s="135"/>
      <c r="K14" s="135"/>
    </row>
    <row r="15" spans="1:11" ht="14.25">
      <c r="A15" s="111" t="s">
        <v>71</v>
      </c>
      <c r="B15" s="87">
        <v>94</v>
      </c>
      <c r="C15" s="88">
        <v>0.015202975901665859</v>
      </c>
      <c r="D15" s="87">
        <v>28</v>
      </c>
      <c r="E15" s="14">
        <v>0.007775617883921133</v>
      </c>
      <c r="F15" s="87">
        <v>122</v>
      </c>
      <c r="G15" s="14">
        <v>0.012469337694194603</v>
      </c>
      <c r="H15" s="125"/>
      <c r="I15" s="140"/>
      <c r="J15" s="135"/>
      <c r="K15" s="135"/>
    </row>
    <row r="16" spans="1:11" ht="15" thickBot="1">
      <c r="A16" s="111" t="s">
        <v>72</v>
      </c>
      <c r="B16" s="90">
        <v>324</v>
      </c>
      <c r="C16" s="91">
        <v>0.05240174672489083</v>
      </c>
      <c r="D16" s="90">
        <v>148</v>
      </c>
      <c r="E16" s="89">
        <v>0.04109969452929742</v>
      </c>
      <c r="F16" s="90">
        <v>472</v>
      </c>
      <c r="G16" s="89">
        <v>0.0482420278004906</v>
      </c>
      <c r="H16" s="125"/>
      <c r="I16" s="140"/>
      <c r="J16" s="135"/>
      <c r="K16" s="135"/>
    </row>
    <row r="17" spans="1:11" ht="24.75" customHeight="1" thickBot="1">
      <c r="A17" s="66" t="s">
        <v>61</v>
      </c>
      <c r="B17" s="82">
        <v>1730</v>
      </c>
      <c r="C17" s="84">
        <v>0.27979945010512697</v>
      </c>
      <c r="D17" s="82">
        <v>822</v>
      </c>
      <c r="E17" s="96">
        <v>0.22826992502082755</v>
      </c>
      <c r="F17" s="82">
        <v>2552</v>
      </c>
      <c r="G17" s="96">
        <v>0.2608340147179068</v>
      </c>
      <c r="I17" s="140"/>
      <c r="J17" s="135"/>
      <c r="K17" s="135"/>
    </row>
    <row r="18" spans="1:11" ht="15" thickBot="1">
      <c r="A18" s="114" t="s">
        <v>81</v>
      </c>
      <c r="B18" s="21">
        <v>115</v>
      </c>
      <c r="C18" s="22">
        <v>0.018599385411612487</v>
      </c>
      <c r="D18" s="21">
        <v>292</v>
      </c>
      <c r="E18" s="97">
        <v>0.08108858650374896</v>
      </c>
      <c r="F18" s="21">
        <v>407</v>
      </c>
      <c r="G18" s="97">
        <v>0.04159852820932134</v>
      </c>
      <c r="H18" s="125"/>
      <c r="I18" s="140"/>
      <c r="J18" s="135"/>
      <c r="K18" s="135"/>
    </row>
    <row r="19" spans="1:11" ht="15" thickBot="1">
      <c r="A19" s="35" t="s">
        <v>25</v>
      </c>
      <c r="B19" s="90">
        <v>6183</v>
      </c>
      <c r="C19" s="98">
        <v>1</v>
      </c>
      <c r="D19" s="90">
        <v>3601</v>
      </c>
      <c r="E19" s="98">
        <v>1</v>
      </c>
      <c r="F19" s="90">
        <v>9784</v>
      </c>
      <c r="G19" s="98">
        <v>1</v>
      </c>
      <c r="H19" s="129"/>
      <c r="I19" s="140"/>
      <c r="J19" s="135"/>
      <c r="K19" s="135"/>
    </row>
    <row r="20" spans="1:7" ht="14.25">
      <c r="A20" s="37"/>
      <c r="B20" s="54"/>
      <c r="C20" s="39"/>
      <c r="D20" s="54"/>
      <c r="E20" s="39"/>
      <c r="F20" s="54"/>
      <c r="G20" s="39"/>
    </row>
    <row r="21" spans="1:7" ht="14.25">
      <c r="A21" s="40"/>
      <c r="B21" s="43"/>
      <c r="C21" s="43"/>
      <c r="D21" s="43"/>
      <c r="E21" s="43"/>
      <c r="F21" s="43"/>
      <c r="G21" s="43"/>
    </row>
    <row r="22" spans="1:7" ht="14.25">
      <c r="A22" s="42"/>
      <c r="B22" s="99"/>
      <c r="C22" s="99"/>
      <c r="D22" s="43"/>
      <c r="E22" s="43"/>
      <c r="F22" s="43"/>
      <c r="G22" s="43"/>
    </row>
    <row r="23" spans="1:7" ht="14.25">
      <c r="A23" s="100"/>
      <c r="B23" s="57"/>
      <c r="C23" s="57"/>
      <c r="D23" s="57"/>
      <c r="E23" s="43"/>
      <c r="F23" s="43"/>
      <c r="G23" s="43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0.7109375" style="116" customWidth="1"/>
    <col min="2" max="8" width="14.7109375" style="116" customWidth="1"/>
    <col min="9" max="16384" width="9.140625" style="116" customWidth="1"/>
  </cols>
  <sheetData>
    <row r="1" spans="1:8" ht="24.75" customHeight="1" thickBot="1" thickTop="1">
      <c r="A1" s="142" t="s">
        <v>75</v>
      </c>
      <c r="B1" s="143"/>
      <c r="C1" s="143"/>
      <c r="D1" s="143"/>
      <c r="E1" s="143"/>
      <c r="F1" s="143"/>
      <c r="G1" s="143"/>
      <c r="H1" s="144"/>
    </row>
    <row r="2" spans="1:8" ht="24.75" customHeight="1" thickBot="1" thickTop="1">
      <c r="A2" s="142" t="s">
        <v>76</v>
      </c>
      <c r="B2" s="143"/>
      <c r="C2" s="143"/>
      <c r="D2" s="143"/>
      <c r="E2" s="143"/>
      <c r="F2" s="143"/>
      <c r="G2" s="143"/>
      <c r="H2" s="144"/>
    </row>
    <row r="3" spans="1:8" ht="24.75" customHeight="1" thickBot="1" thickTop="1">
      <c r="A3" s="175" t="s">
        <v>36</v>
      </c>
      <c r="B3" s="148" t="s">
        <v>21</v>
      </c>
      <c r="C3" s="148"/>
      <c r="D3" s="148"/>
      <c r="E3" s="148"/>
      <c r="F3" s="148"/>
      <c r="G3" s="149"/>
      <c r="H3" s="150" t="s">
        <v>26</v>
      </c>
    </row>
    <row r="4" spans="1:8" ht="24.75" customHeight="1">
      <c r="A4" s="146"/>
      <c r="B4" s="162">
        <v>2014</v>
      </c>
      <c r="C4" s="176"/>
      <c r="D4" s="162">
        <v>2015</v>
      </c>
      <c r="E4" s="176"/>
      <c r="F4" s="162">
        <v>2016</v>
      </c>
      <c r="G4" s="176"/>
      <c r="H4" s="151"/>
    </row>
    <row r="5" spans="1:8" ht="24.75" customHeight="1" thickBot="1">
      <c r="A5" s="147"/>
      <c r="B5" s="6" t="s">
        <v>8</v>
      </c>
      <c r="C5" s="5" t="s">
        <v>9</v>
      </c>
      <c r="D5" s="6" t="s">
        <v>8</v>
      </c>
      <c r="E5" s="5" t="s">
        <v>9</v>
      </c>
      <c r="F5" s="6" t="s">
        <v>8</v>
      </c>
      <c r="G5" s="5" t="s">
        <v>9</v>
      </c>
      <c r="H5" s="152"/>
    </row>
    <row r="6" spans="1:11" ht="14.25">
      <c r="A6" s="121" t="s">
        <v>77</v>
      </c>
      <c r="B6" s="30">
        <v>8797</v>
      </c>
      <c r="C6" s="51">
        <v>0.9670220951962185</v>
      </c>
      <c r="D6" s="30">
        <v>9134</v>
      </c>
      <c r="E6" s="51">
        <v>0.9624868282402529</v>
      </c>
      <c r="F6" s="30">
        <v>9395</v>
      </c>
      <c r="G6" s="51">
        <f aca="true" t="shared" si="0" ref="G6:G11">F6/$F$11</f>
        <v>0.9602412101390024</v>
      </c>
      <c r="H6" s="55">
        <f>(F6-D6)/D6</f>
        <v>0.028574556601707903</v>
      </c>
      <c r="I6" s="126"/>
      <c r="K6" s="135"/>
    </row>
    <row r="7" spans="1:11" ht="14.25">
      <c r="A7" s="122" t="s">
        <v>78</v>
      </c>
      <c r="B7" s="10">
        <v>77</v>
      </c>
      <c r="C7" s="14">
        <v>0.008464328899637243</v>
      </c>
      <c r="D7" s="10">
        <v>106</v>
      </c>
      <c r="E7" s="14">
        <v>0.011169652265542677</v>
      </c>
      <c r="F7" s="10">
        <v>128</v>
      </c>
      <c r="G7" s="14">
        <f t="shared" si="0"/>
        <v>0.013082583810302535</v>
      </c>
      <c r="H7" s="55">
        <f>(F7-D7)/D7</f>
        <v>0.20754716981132076</v>
      </c>
      <c r="I7" s="126"/>
      <c r="K7" s="135"/>
    </row>
    <row r="8" spans="1:11" ht="14.25">
      <c r="A8" s="122" t="s">
        <v>79</v>
      </c>
      <c r="B8" s="71">
        <v>85</v>
      </c>
      <c r="C8" s="14">
        <v>0.00934373969440475</v>
      </c>
      <c r="D8" s="71">
        <v>78</v>
      </c>
      <c r="E8" s="14">
        <v>0.00821917808219178</v>
      </c>
      <c r="F8" s="71">
        <v>104</v>
      </c>
      <c r="G8" s="14">
        <f t="shared" si="0"/>
        <v>0.01062959934587081</v>
      </c>
      <c r="H8" s="55">
        <f>(F8-D8)/D8</f>
        <v>0.3333333333333333</v>
      </c>
      <c r="I8" s="126"/>
      <c r="K8" s="135"/>
    </row>
    <row r="9" spans="1:11" ht="14.25">
      <c r="A9" s="122" t="s">
        <v>80</v>
      </c>
      <c r="B9" s="71">
        <v>137</v>
      </c>
      <c r="C9" s="14">
        <v>0.015059909860393536</v>
      </c>
      <c r="D9" s="71">
        <v>172</v>
      </c>
      <c r="E9" s="14">
        <v>0.018124341412012645</v>
      </c>
      <c r="F9" s="71">
        <v>157</v>
      </c>
      <c r="G9" s="14">
        <f t="shared" si="0"/>
        <v>0.016046606704824204</v>
      </c>
      <c r="H9" s="55">
        <f>(F9-D9)/D9</f>
        <v>-0.0872093023255814</v>
      </c>
      <c r="I9" s="126"/>
      <c r="K9" s="135"/>
    </row>
    <row r="10" spans="1:11" ht="15" thickBot="1">
      <c r="A10" s="123" t="s">
        <v>81</v>
      </c>
      <c r="B10" s="72">
        <v>1</v>
      </c>
      <c r="C10" s="18">
        <v>0.00010992634934593822</v>
      </c>
      <c r="D10" s="72">
        <v>0</v>
      </c>
      <c r="E10" s="18">
        <v>0</v>
      </c>
      <c r="F10" s="72">
        <v>0</v>
      </c>
      <c r="G10" s="18">
        <f t="shared" si="0"/>
        <v>0</v>
      </c>
      <c r="H10" s="101"/>
      <c r="I10" s="126"/>
      <c r="K10" s="135"/>
    </row>
    <row r="11" spans="1:9" ht="15" thickBot="1">
      <c r="A11" s="20" t="s">
        <v>25</v>
      </c>
      <c r="B11" s="21">
        <v>9097</v>
      </c>
      <c r="C11" s="22">
        <v>1</v>
      </c>
      <c r="D11" s="21">
        <v>9490</v>
      </c>
      <c r="E11" s="22">
        <v>1</v>
      </c>
      <c r="F11" s="21">
        <v>9784</v>
      </c>
      <c r="G11" s="22">
        <f t="shared" si="0"/>
        <v>1</v>
      </c>
      <c r="H11" s="56">
        <f>(F11-D11)/D11</f>
        <v>0.030979978925184403</v>
      </c>
      <c r="I11" s="127"/>
    </row>
    <row r="12" spans="1:8" ht="14.25">
      <c r="A12" s="43"/>
      <c r="B12" s="43"/>
      <c r="C12" s="43"/>
      <c r="D12" s="43"/>
      <c r="E12" s="43"/>
      <c r="F12" s="43"/>
      <c r="G12" s="43"/>
      <c r="H12" s="43"/>
    </row>
    <row r="13" spans="1:8" ht="14.25">
      <c r="A13" s="41"/>
      <c r="B13" s="43"/>
      <c r="C13" s="43"/>
      <c r="D13" s="43"/>
      <c r="E13" s="43"/>
      <c r="F13" s="43"/>
      <c r="G13" s="43"/>
      <c r="H13" s="43"/>
    </row>
    <row r="14" spans="1:8" ht="14.25">
      <c r="A14" s="43"/>
      <c r="B14" s="43"/>
      <c r="C14" s="43"/>
      <c r="D14" s="43"/>
      <c r="E14" s="43"/>
      <c r="F14" s="43"/>
      <c r="G14" s="43"/>
      <c r="H14" s="43"/>
    </row>
  </sheetData>
  <sheetProtection/>
  <mergeCells count="8">
    <mergeCell ref="H3:H5"/>
    <mergeCell ref="A1:H1"/>
    <mergeCell ref="A2:H2"/>
    <mergeCell ref="A3:A5"/>
    <mergeCell ref="B3:G3"/>
    <mergeCell ref="D4:E4"/>
    <mergeCell ref="F4:G4"/>
    <mergeCell ref="B4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3.7109375" style="116" customWidth="1"/>
    <col min="2" max="5" width="15.7109375" style="116" customWidth="1"/>
    <col min="6" max="6" width="11.00390625" style="116" hidden="1" customWidth="1"/>
    <col min="7" max="8" width="11.00390625" style="116" customWidth="1"/>
    <col min="9" max="16384" width="9.140625" style="116" customWidth="1"/>
  </cols>
  <sheetData>
    <row r="1" spans="1:8" ht="39.75" customHeight="1" thickBot="1" thickTop="1">
      <c r="A1" s="142" t="s">
        <v>83</v>
      </c>
      <c r="B1" s="143"/>
      <c r="C1" s="143"/>
      <c r="D1" s="143"/>
      <c r="E1" s="143"/>
      <c r="F1" s="143"/>
      <c r="G1" s="143"/>
      <c r="H1" s="144"/>
    </row>
    <row r="2" spans="1:8" ht="24.75" customHeight="1" thickBot="1" thickTop="1">
      <c r="A2" s="175" t="s">
        <v>36</v>
      </c>
      <c r="B2" s="171" t="s">
        <v>18</v>
      </c>
      <c r="C2" s="171"/>
      <c r="D2" s="171"/>
      <c r="E2" s="171"/>
      <c r="F2" s="172"/>
      <c r="G2" s="162" t="s">
        <v>25</v>
      </c>
      <c r="H2" s="163"/>
    </row>
    <row r="3" spans="1:8" ht="24.75" customHeight="1" thickBot="1">
      <c r="A3" s="146"/>
      <c r="B3" s="171" t="s">
        <v>82</v>
      </c>
      <c r="C3" s="172"/>
      <c r="D3" s="171" t="s">
        <v>24</v>
      </c>
      <c r="E3" s="172"/>
      <c r="F3" s="133" t="s">
        <v>12</v>
      </c>
      <c r="G3" s="166"/>
      <c r="H3" s="167"/>
    </row>
    <row r="4" spans="1:8" ht="24.75" customHeight="1" thickBot="1">
      <c r="A4" s="147"/>
      <c r="B4" s="26" t="s">
        <v>8</v>
      </c>
      <c r="C4" s="102" t="s">
        <v>9</v>
      </c>
      <c r="D4" s="6" t="s">
        <v>8</v>
      </c>
      <c r="E4" s="81" t="s">
        <v>9</v>
      </c>
      <c r="F4" s="6" t="s">
        <v>8</v>
      </c>
      <c r="G4" s="6" t="s">
        <v>8</v>
      </c>
      <c r="H4" s="81" t="s">
        <v>9</v>
      </c>
    </row>
    <row r="5" spans="1:11" ht="14.25">
      <c r="A5" s="121" t="s">
        <v>77</v>
      </c>
      <c r="B5" s="8">
        <v>5956</v>
      </c>
      <c r="C5" s="104">
        <v>0.9632864305353388</v>
      </c>
      <c r="D5" s="8">
        <v>3439</v>
      </c>
      <c r="E5" s="103">
        <v>0.955012496528742</v>
      </c>
      <c r="F5" s="8"/>
      <c r="G5" s="31">
        <v>9395</v>
      </c>
      <c r="H5" s="103">
        <v>0.9602412101390024</v>
      </c>
      <c r="I5" s="126"/>
      <c r="K5" s="135"/>
    </row>
    <row r="6" spans="1:11" ht="14.25">
      <c r="A6" s="122" t="s">
        <v>78</v>
      </c>
      <c r="B6" s="10">
        <v>92</v>
      </c>
      <c r="C6" s="106">
        <v>0.014879508329289989</v>
      </c>
      <c r="D6" s="10">
        <v>36</v>
      </c>
      <c r="E6" s="105">
        <v>0.009997222993612885</v>
      </c>
      <c r="F6" s="10"/>
      <c r="G6" s="33">
        <v>128</v>
      </c>
      <c r="H6" s="105">
        <v>0.013082583810302535</v>
      </c>
      <c r="I6" s="126"/>
      <c r="K6" s="135"/>
    </row>
    <row r="7" spans="1:11" ht="14.25">
      <c r="A7" s="122" t="s">
        <v>79</v>
      </c>
      <c r="B7" s="118">
        <v>61</v>
      </c>
      <c r="C7" s="120">
        <v>0.009865760957464014</v>
      </c>
      <c r="D7" s="118">
        <v>43</v>
      </c>
      <c r="E7" s="117">
        <v>0.011941127464593169</v>
      </c>
      <c r="F7" s="118"/>
      <c r="G7" s="119">
        <v>104</v>
      </c>
      <c r="H7" s="117">
        <v>0.01062959934587081</v>
      </c>
      <c r="I7" s="126"/>
      <c r="K7" s="135"/>
    </row>
    <row r="8" spans="1:11" ht="14.25">
      <c r="A8" s="122" t="s">
        <v>80</v>
      </c>
      <c r="B8" s="118">
        <v>74</v>
      </c>
      <c r="C8" s="120">
        <v>0.011968300177907164</v>
      </c>
      <c r="D8" s="118">
        <v>83</v>
      </c>
      <c r="E8" s="117">
        <v>0.02304915301305193</v>
      </c>
      <c r="F8" s="118"/>
      <c r="G8" s="119">
        <v>157</v>
      </c>
      <c r="H8" s="117">
        <v>0.016046606704824204</v>
      </c>
      <c r="I8" s="126"/>
      <c r="K8" s="135"/>
    </row>
    <row r="9" spans="1:11" ht="15" thickBot="1">
      <c r="A9" s="123" t="s">
        <v>81</v>
      </c>
      <c r="B9" s="15">
        <v>0</v>
      </c>
      <c r="C9" s="108">
        <v>0</v>
      </c>
      <c r="D9" s="15">
        <v>0</v>
      </c>
      <c r="E9" s="107">
        <v>0</v>
      </c>
      <c r="F9" s="15"/>
      <c r="G9" s="34">
        <v>0</v>
      </c>
      <c r="H9" s="107">
        <v>0</v>
      </c>
      <c r="I9" s="126"/>
      <c r="K9" s="135"/>
    </row>
    <row r="10" spans="1:9" ht="15" thickBot="1">
      <c r="A10" s="20" t="s">
        <v>25</v>
      </c>
      <c r="B10" s="21">
        <v>6183</v>
      </c>
      <c r="C10" s="63">
        <v>1</v>
      </c>
      <c r="D10" s="21">
        <v>3601</v>
      </c>
      <c r="E10" s="22">
        <v>1</v>
      </c>
      <c r="F10" s="21"/>
      <c r="G10" s="21">
        <v>9784</v>
      </c>
      <c r="H10" s="22">
        <v>1</v>
      </c>
      <c r="I10" s="127"/>
    </row>
    <row r="11" spans="1:8" ht="14.25">
      <c r="A11" s="37"/>
      <c r="B11" s="54"/>
      <c r="C11" s="39"/>
      <c r="D11" s="54"/>
      <c r="E11" s="39"/>
      <c r="F11" s="54"/>
      <c r="G11" s="54"/>
      <c r="H11" s="39"/>
    </row>
    <row r="12" spans="1:8" ht="14.25" hidden="1">
      <c r="A12" s="40" t="s">
        <v>10</v>
      </c>
      <c r="B12" s="41"/>
      <c r="C12" s="41"/>
      <c r="D12" s="41"/>
      <c r="E12" s="41"/>
      <c r="F12" s="41"/>
      <c r="G12" s="41"/>
      <c r="H12" s="41"/>
    </row>
    <row r="13" spans="1:8" ht="14.25" hidden="1">
      <c r="A13" s="42" t="s">
        <v>11</v>
      </c>
      <c r="B13" s="41"/>
      <c r="C13" s="41"/>
      <c r="D13" s="41"/>
      <c r="E13" s="41"/>
      <c r="F13" s="41"/>
      <c r="G13" s="41"/>
      <c r="H13" s="41"/>
    </row>
    <row r="14" spans="1:8" ht="14.25">
      <c r="A14" s="109"/>
      <c r="B14" s="57"/>
      <c r="C14" s="57"/>
      <c r="D14" s="57"/>
      <c r="E14" s="57"/>
      <c r="F14" s="57"/>
      <c r="G14" s="57"/>
      <c r="H14" s="57"/>
    </row>
    <row r="15" spans="1:8" ht="14.25">
      <c r="A15" s="57"/>
      <c r="B15" s="57"/>
      <c r="C15" s="57"/>
      <c r="D15" s="57"/>
      <c r="E15" s="57"/>
      <c r="F15" s="57"/>
      <c r="G15" s="57"/>
      <c r="H15" s="57"/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2015-06-11T07:21:56Z</cp:lastPrinted>
  <dcterms:created xsi:type="dcterms:W3CDTF">2015-01-09T14:57:58Z</dcterms:created>
  <dcterms:modified xsi:type="dcterms:W3CDTF">2018-03-12T12:35:14Z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