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apport statistique secteur public\2020\Tabellen\FR\"/>
    </mc:Choice>
  </mc:AlternateContent>
  <xr:revisionPtr revIDLastSave="0" documentId="13_ncr:1_{39717408-BB3F-4DB5-B556-D3678B0C57D9}" xr6:coauthVersionLast="36" xr6:coauthVersionMax="36" xr10:uidLastSave="{00000000-0000-0000-0000-000000000000}"/>
  <bookViews>
    <workbookView xWindow="9585" yWindow="-15" windowWidth="9600" windowHeight="13425" tabRatio="836" firstSheet="5" activeTab="34" xr2:uid="{00000000-000D-0000-FFFF-FFFF00000000}"/>
  </bookViews>
  <sheets>
    <sheet name="Inhoudsopgave" sheetId="1" r:id="rId1"/>
    <sheet name="6.1.1" sheetId="2" r:id="rId2"/>
    <sheet name="6.1.2" sheetId="3" r:id="rId3"/>
    <sheet name="6.1.3" sheetId="4" r:id="rId4"/>
    <sheet name="6.1.4" sheetId="5" r:id="rId5"/>
    <sheet name="6.1.5" sheetId="6" r:id="rId6"/>
    <sheet name="6.1.6" sheetId="7" r:id="rId7"/>
    <sheet name="6.1.7" sheetId="8" r:id="rId8"/>
    <sheet name="6.1.8" sheetId="9" r:id="rId9"/>
    <sheet name="6.1.9" sheetId="10" state="hidden" r:id="rId10"/>
    <sheet name="6.2.1" sheetId="11" r:id="rId11"/>
    <sheet name="6.2.2" sheetId="12" r:id="rId12"/>
    <sheet name="6.2.3" sheetId="13" r:id="rId13"/>
    <sheet name="6.2.4" sheetId="14" r:id="rId14"/>
    <sheet name="6.2.5" sheetId="15" r:id="rId15"/>
    <sheet name="6.2.6" sheetId="16" r:id="rId16"/>
    <sheet name="6.2.7" sheetId="17" r:id="rId17"/>
    <sheet name="6.2.8" sheetId="18" r:id="rId18"/>
    <sheet name="6.2.9" sheetId="19" state="hidden" r:id="rId19"/>
    <sheet name="6.3.1" sheetId="20" r:id="rId20"/>
    <sheet name="6.3.2" sheetId="21" r:id="rId21"/>
    <sheet name="6.3.3" sheetId="22" r:id="rId22"/>
    <sheet name="6.3.4" sheetId="23" r:id="rId23"/>
    <sheet name="6.3.5" sheetId="24" r:id="rId24"/>
    <sheet name="6.3.6" sheetId="25" r:id="rId25"/>
    <sheet name="6.3.7" sheetId="26" r:id="rId26"/>
    <sheet name="6.3.8" sheetId="27" state="hidden" r:id="rId27"/>
    <sheet name="6.4.1" sheetId="28" r:id="rId28"/>
    <sheet name="6.4.2" sheetId="29" r:id="rId29"/>
    <sheet name="6.4.3" sheetId="30" r:id="rId30"/>
    <sheet name="6.4.4" sheetId="31" r:id="rId31"/>
    <sheet name="6.4.5" sheetId="32" r:id="rId32"/>
    <sheet name="6.4.6" sheetId="33" r:id="rId33"/>
    <sheet name="6.4.7" sheetId="34" r:id="rId34"/>
    <sheet name="6.4.8" sheetId="35" r:id="rId35"/>
    <sheet name="6.4.9" sheetId="36" state="hidden" r:id="rId36"/>
  </sheets>
  <externalReferences>
    <externalReference r:id="rId37"/>
  </externalReferences>
  <definedNames>
    <definedName name="_xlnm.Print_Titles" localSheetId="1">'6.1.1'!$2:$6</definedName>
    <definedName name="_xlnm.Print_Titles" localSheetId="2">'6.1.2'!$2:$5</definedName>
    <definedName name="_xlnm.Print_Titles" localSheetId="10">'6.2.1'!$2:$6</definedName>
    <definedName name="_xlnm.Print_Titles" localSheetId="11">'6.2.2'!$2:$5</definedName>
    <definedName name="_xlnm.Print_Titles" localSheetId="27">'6.4.1'!$2:$6</definedName>
    <definedName name="_xlnm.Print_Titles" localSheetId="28">'6.4.2'!$2:$5</definedName>
  </definedNames>
  <calcPr calcId="191029"/>
</workbook>
</file>

<file path=xl/calcChain.xml><?xml version="1.0" encoding="utf-8"?>
<calcChain xmlns="http://schemas.openxmlformats.org/spreadsheetml/2006/main">
  <c r="J47" i="3" l="1"/>
  <c r="H47" i="3"/>
  <c r="F47" i="3"/>
  <c r="D47" i="3"/>
  <c r="J46" i="3"/>
  <c r="H46" i="3"/>
  <c r="F46" i="3"/>
  <c r="D46" i="3"/>
  <c r="J45" i="3"/>
  <c r="H45" i="3"/>
  <c r="F45" i="3"/>
  <c r="D45" i="3"/>
  <c r="J44" i="3"/>
  <c r="H44" i="3"/>
  <c r="F44" i="3"/>
  <c r="D44" i="3"/>
  <c r="J43" i="3"/>
  <c r="H43" i="3"/>
  <c r="F43" i="3"/>
  <c r="D43" i="3"/>
  <c r="J42" i="3"/>
  <c r="H42" i="3"/>
  <c r="F42" i="3"/>
  <c r="D42" i="3"/>
  <c r="J41" i="3"/>
  <c r="H41" i="3"/>
  <c r="J40" i="3"/>
  <c r="H40" i="3"/>
  <c r="F40" i="3"/>
  <c r="D40" i="3"/>
  <c r="J39" i="3"/>
  <c r="H39" i="3"/>
  <c r="F39" i="3"/>
  <c r="D39" i="3"/>
  <c r="J38" i="3"/>
  <c r="H38" i="3"/>
  <c r="F38" i="3"/>
  <c r="D38" i="3"/>
  <c r="J37" i="3"/>
  <c r="H37" i="3"/>
  <c r="F37" i="3"/>
  <c r="D37" i="3"/>
  <c r="J36" i="3"/>
  <c r="H36" i="3"/>
  <c r="F36" i="3"/>
  <c r="D36" i="3"/>
  <c r="J35" i="3"/>
  <c r="H35" i="3"/>
  <c r="F35" i="3"/>
  <c r="D35" i="3"/>
  <c r="J34" i="3"/>
  <c r="H34" i="3"/>
  <c r="F34" i="3"/>
  <c r="D34" i="3"/>
  <c r="J33" i="3"/>
  <c r="D33" i="3"/>
  <c r="J32" i="3"/>
  <c r="H32" i="3"/>
  <c r="F32" i="3"/>
  <c r="D32" i="3"/>
  <c r="J31" i="3"/>
  <c r="H31" i="3"/>
  <c r="F31" i="3"/>
  <c r="D31" i="3"/>
  <c r="J30" i="3"/>
  <c r="H30" i="3"/>
  <c r="F30" i="3"/>
  <c r="D30" i="3"/>
  <c r="J29" i="3"/>
  <c r="H29" i="3"/>
  <c r="F29" i="3"/>
  <c r="D29" i="3"/>
  <c r="J28" i="3"/>
  <c r="H28" i="3"/>
  <c r="F28" i="3"/>
  <c r="D28" i="3"/>
  <c r="J26" i="3"/>
  <c r="H26" i="3"/>
  <c r="F26" i="3"/>
  <c r="D26" i="3"/>
  <c r="J25" i="3"/>
  <c r="H25" i="3"/>
  <c r="F25" i="3"/>
  <c r="D25" i="3"/>
  <c r="J24" i="3"/>
  <c r="H24" i="3"/>
  <c r="F24" i="3"/>
  <c r="D24" i="3"/>
  <c r="J23" i="3"/>
  <c r="H23" i="3"/>
  <c r="F23" i="3"/>
  <c r="D23" i="3"/>
  <c r="J22" i="3"/>
  <c r="H22" i="3"/>
  <c r="F22" i="3"/>
  <c r="D22" i="3"/>
  <c r="J21" i="3"/>
  <c r="H21" i="3"/>
  <c r="F21" i="3"/>
  <c r="D21" i="3"/>
  <c r="J20" i="3"/>
  <c r="H20" i="3"/>
  <c r="F20" i="3"/>
  <c r="D20" i="3"/>
  <c r="J18" i="3"/>
  <c r="H18" i="3"/>
  <c r="F18" i="3"/>
  <c r="D18" i="3"/>
  <c r="J17" i="3"/>
  <c r="H17" i="3"/>
  <c r="F17" i="3"/>
  <c r="D17" i="3"/>
  <c r="J16" i="3"/>
  <c r="H16" i="3"/>
  <c r="F16" i="3"/>
  <c r="D16" i="3"/>
  <c r="J15" i="3"/>
  <c r="H15" i="3"/>
  <c r="F15" i="3"/>
  <c r="D15" i="3"/>
  <c r="J14" i="3"/>
  <c r="H14" i="3"/>
  <c r="F14" i="3"/>
  <c r="D14" i="3"/>
  <c r="J13" i="3"/>
  <c r="H13" i="3"/>
  <c r="F13" i="3"/>
  <c r="D13" i="3"/>
  <c r="J12" i="3"/>
  <c r="H12" i="3"/>
  <c r="F12" i="3"/>
  <c r="D12" i="3"/>
  <c r="J10" i="3"/>
  <c r="H10" i="3"/>
  <c r="F10" i="3"/>
  <c r="D10" i="3"/>
  <c r="J9" i="3"/>
  <c r="H9" i="3"/>
  <c r="F9" i="3"/>
  <c r="D9" i="3"/>
  <c r="J8" i="3"/>
  <c r="H8" i="3"/>
  <c r="F8" i="3"/>
  <c r="D8" i="3"/>
  <c r="J7" i="3"/>
  <c r="H7" i="3"/>
  <c r="H6" i="3" s="1"/>
  <c r="F7" i="3"/>
  <c r="D7" i="3"/>
  <c r="H48" i="3" l="1"/>
  <c r="I15" i="3" s="1"/>
  <c r="J6" i="3"/>
  <c r="J27" i="3"/>
  <c r="D11" i="3"/>
  <c r="D27" i="3"/>
  <c r="D41" i="3"/>
  <c r="H11" i="3"/>
  <c r="H33" i="3"/>
  <c r="J11" i="3"/>
  <c r="J19" i="3"/>
  <c r="D6" i="3"/>
  <c r="D19" i="3"/>
  <c r="F6" i="3"/>
  <c r="F19" i="3"/>
  <c r="F27" i="3"/>
  <c r="F41" i="3"/>
  <c r="H19" i="3"/>
  <c r="F11" i="3"/>
  <c r="F33" i="3"/>
  <c r="H27" i="3"/>
  <c r="J48" i="3" l="1"/>
  <c r="I30" i="3"/>
  <c r="I12" i="3"/>
  <c r="I31" i="3"/>
  <c r="I13" i="3"/>
  <c r="I47" i="3"/>
  <c r="I28" i="3"/>
  <c r="I27" i="3" s="1"/>
  <c r="I9" i="3"/>
  <c r="I46" i="3"/>
  <c r="I29" i="3"/>
  <c r="I10" i="3"/>
  <c r="I44" i="3"/>
  <c r="I43" i="3"/>
  <c r="I23" i="3"/>
  <c r="I42" i="3"/>
  <c r="I41" i="3" s="1"/>
  <c r="I24" i="3"/>
  <c r="I39" i="3"/>
  <c r="I45" i="3"/>
  <c r="I25" i="3"/>
  <c r="I26" i="3"/>
  <c r="I8" i="3"/>
  <c r="I21" i="3"/>
  <c r="I40" i="3"/>
  <c r="I22" i="3"/>
  <c r="I37" i="3"/>
  <c r="I7" i="3"/>
  <c r="I38" i="3"/>
  <c r="I20" i="3"/>
  <c r="I19" i="3" s="1"/>
  <c r="I35" i="3"/>
  <c r="I16" i="3"/>
  <c r="I36" i="3"/>
  <c r="I17" i="3"/>
  <c r="F48" i="3"/>
  <c r="I18" i="3"/>
  <c r="D48" i="3"/>
  <c r="I32" i="3"/>
  <c r="I14" i="3"/>
  <c r="I34" i="3"/>
  <c r="I33" i="3" l="1"/>
  <c r="E10" i="3"/>
  <c r="E29" i="3"/>
  <c r="E34" i="3"/>
  <c r="E16" i="3"/>
  <c r="E38" i="3"/>
  <c r="E21" i="3"/>
  <c r="E13" i="3"/>
  <c r="E31" i="3"/>
  <c r="E36" i="3"/>
  <c r="E18" i="3"/>
  <c r="E35" i="3"/>
  <c r="E15" i="3"/>
  <c r="E37" i="3"/>
  <c r="E17" i="3"/>
  <c r="E40" i="3"/>
  <c r="E23" i="3"/>
  <c r="E39" i="3"/>
  <c r="E22" i="3"/>
  <c r="E42" i="3"/>
  <c r="E9" i="3"/>
  <c r="E45" i="3"/>
  <c r="E20" i="3"/>
  <c r="E19" i="3" s="1"/>
  <c r="E7" i="3"/>
  <c r="E6" i="3" s="1"/>
  <c r="E25" i="3"/>
  <c r="E43" i="3"/>
  <c r="E28" i="3"/>
  <c r="E24" i="3"/>
  <c r="E44" i="3"/>
  <c r="E12" i="3"/>
  <c r="E30" i="3"/>
  <c r="E47" i="3"/>
  <c r="E8" i="3"/>
  <c r="E26" i="3"/>
  <c r="E46" i="3"/>
  <c r="E14" i="3"/>
  <c r="E32" i="3"/>
  <c r="I11" i="3"/>
  <c r="I6" i="3"/>
  <c r="I48" i="3" s="1"/>
  <c r="G23" i="3"/>
  <c r="G7" i="3"/>
  <c r="G8" i="3"/>
  <c r="G18" i="3"/>
  <c r="G20" i="3"/>
  <c r="G35" i="3"/>
  <c r="G28" i="3"/>
  <c r="G32" i="3"/>
  <c r="G17" i="3"/>
  <c r="G21" i="3"/>
  <c r="G15" i="3"/>
  <c r="G30" i="3"/>
  <c r="G26" i="3"/>
  <c r="G10" i="3"/>
  <c r="G22" i="3"/>
  <c r="G14" i="3"/>
  <c r="G43" i="3"/>
  <c r="G29" i="3"/>
  <c r="G42" i="3"/>
  <c r="G34" i="3"/>
  <c r="G25" i="3"/>
  <c r="G24" i="3"/>
  <c r="G45" i="3"/>
  <c r="G37" i="3"/>
  <c r="G38" i="3"/>
  <c r="G44" i="3"/>
  <c r="G36" i="3"/>
  <c r="G31" i="3"/>
  <c r="G47" i="3"/>
  <c r="G39" i="3"/>
  <c r="G40" i="3"/>
  <c r="G12" i="3"/>
  <c r="G11" i="3" s="1"/>
  <c r="G9" i="3"/>
  <c r="G13" i="3"/>
  <c r="G46" i="3"/>
  <c r="G16" i="3"/>
  <c r="K26" i="3"/>
  <c r="K44" i="3"/>
  <c r="K8" i="3"/>
  <c r="K9" i="3"/>
  <c r="K31" i="3"/>
  <c r="K38" i="3"/>
  <c r="K29" i="3"/>
  <c r="K46" i="3"/>
  <c r="K13" i="3"/>
  <c r="K36" i="3"/>
  <c r="K40" i="3"/>
  <c r="K35" i="3"/>
  <c r="K17" i="3"/>
  <c r="K21" i="3"/>
  <c r="K7" i="3"/>
  <c r="K14" i="3"/>
  <c r="K24" i="3"/>
  <c r="K23" i="3"/>
  <c r="K15" i="3"/>
  <c r="K37" i="3"/>
  <c r="K30" i="3"/>
  <c r="K16" i="3"/>
  <c r="K25" i="3"/>
  <c r="K10" i="3"/>
  <c r="K34" i="3"/>
  <c r="K12" i="3"/>
  <c r="K47" i="3"/>
  <c r="K32" i="3"/>
  <c r="K45" i="3"/>
  <c r="K20" i="3"/>
  <c r="K18" i="3"/>
  <c r="K39" i="3"/>
  <c r="K43" i="3"/>
  <c r="K22" i="3"/>
  <c r="K42" i="3"/>
  <c r="K28" i="3"/>
  <c r="K27" i="3" s="1"/>
  <c r="G27" i="3" l="1"/>
  <c r="E11" i="3"/>
  <c r="E48" i="3" s="1"/>
  <c r="K41" i="3"/>
  <c r="K11" i="3"/>
  <c r="K33" i="3"/>
  <c r="G19" i="3"/>
  <c r="E41" i="3"/>
  <c r="E33" i="3"/>
  <c r="G33" i="3"/>
  <c r="E27" i="3"/>
  <c r="K6" i="3"/>
  <c r="G41" i="3"/>
  <c r="K19" i="3"/>
  <c r="G6" i="3"/>
  <c r="G48" i="3" s="1"/>
  <c r="K48" i="3" l="1"/>
  <c r="T58" i="14" l="1"/>
  <c r="T50" i="14"/>
  <c r="T43" i="14"/>
  <c r="T38" i="14"/>
  <c r="T30" i="14"/>
  <c r="T22" i="14"/>
  <c r="T15" i="14"/>
  <c r="T8" i="14"/>
  <c r="E53" i="36"/>
  <c r="I53" i="36"/>
  <c r="K47" i="36"/>
  <c r="C47" i="36"/>
  <c r="U47" i="36"/>
  <c r="O47" i="36"/>
  <c r="O40" i="36"/>
  <c r="K40" i="36"/>
  <c r="Q34" i="36"/>
  <c r="I34" i="36"/>
  <c r="M34" i="36"/>
  <c r="S34" i="36"/>
  <c r="E26" i="36"/>
  <c r="C26" i="36"/>
  <c r="O26" i="36"/>
  <c r="I26" i="36"/>
  <c r="U21" i="36"/>
  <c r="O21" i="36"/>
  <c r="G21" i="36"/>
  <c r="E21" i="36"/>
  <c r="K21" i="36"/>
  <c r="I21" i="36"/>
  <c r="E15" i="36"/>
  <c r="S15" i="36"/>
  <c r="I15" i="36"/>
  <c r="C15" i="36"/>
  <c r="U15" i="36"/>
  <c r="O15" i="36"/>
  <c r="M15" i="36"/>
  <c r="G15" i="36"/>
  <c r="O5" i="36"/>
  <c r="I5" i="36"/>
  <c r="G5" i="36"/>
  <c r="S5" i="36"/>
  <c r="M5" i="36"/>
  <c r="K5" i="36"/>
  <c r="C5" i="36"/>
  <c r="R56" i="19"/>
  <c r="F56" i="19"/>
  <c r="P56" i="19"/>
  <c r="M56" i="19"/>
  <c r="I56" i="19"/>
  <c r="U56" i="19"/>
  <c r="T56" i="19"/>
  <c r="Q56" i="19"/>
  <c r="N56" i="19"/>
  <c r="K56" i="19"/>
  <c r="E56" i="19"/>
  <c r="U48" i="19"/>
  <c r="Q48" i="19"/>
  <c r="K48" i="19"/>
  <c r="V48" i="19"/>
  <c r="T48" i="19"/>
  <c r="P48" i="19"/>
  <c r="N48" i="19"/>
  <c r="F48" i="19"/>
  <c r="D48" i="19"/>
  <c r="P41" i="19"/>
  <c r="M41" i="19"/>
  <c r="V41" i="19"/>
  <c r="S41" i="19"/>
  <c r="R41" i="19"/>
  <c r="Q41" i="19"/>
  <c r="L41" i="19"/>
  <c r="J41" i="19"/>
  <c r="I41" i="19"/>
  <c r="G41" i="19"/>
  <c r="F41" i="19"/>
  <c r="C41" i="19"/>
  <c r="H36" i="19"/>
  <c r="Q36" i="19"/>
  <c r="V36" i="19"/>
  <c r="T36" i="19"/>
  <c r="S36" i="19"/>
  <c r="R36" i="19"/>
  <c r="N36" i="19"/>
  <c r="J36" i="19"/>
  <c r="F36" i="19"/>
  <c r="I28" i="19"/>
  <c r="G28" i="19"/>
  <c r="D28" i="19"/>
  <c r="C28" i="19"/>
  <c r="V28" i="19"/>
  <c r="U28" i="19"/>
  <c r="T28" i="19"/>
  <c r="R28" i="19"/>
  <c r="N28" i="19"/>
  <c r="J28" i="19"/>
  <c r="F28" i="19"/>
  <c r="E28" i="19"/>
  <c r="J20" i="19"/>
  <c r="O20" i="19"/>
  <c r="S20" i="19"/>
  <c r="R20" i="19"/>
  <c r="P20" i="19"/>
  <c r="N20" i="19"/>
  <c r="M20" i="19"/>
  <c r="E20" i="19"/>
  <c r="E13" i="19"/>
  <c r="Q13" i="19"/>
  <c r="M13" i="19"/>
  <c r="F13" i="19"/>
  <c r="V13" i="19"/>
  <c r="R13" i="19"/>
  <c r="O13" i="19"/>
  <c r="K13" i="19"/>
  <c r="G13" i="19"/>
  <c r="C13" i="19"/>
  <c r="T13" i="19"/>
  <c r="L13" i="19"/>
  <c r="D13" i="19"/>
  <c r="T6" i="19"/>
  <c r="Q6" i="19"/>
  <c r="V6" i="19"/>
  <c r="R6" i="19"/>
  <c r="P6" i="19"/>
  <c r="O6" i="19"/>
  <c r="N6" i="19"/>
  <c r="M6" i="19"/>
  <c r="J6" i="19"/>
  <c r="I6" i="19"/>
  <c r="F6" i="19"/>
  <c r="M40" i="10"/>
  <c r="E40" i="10"/>
  <c r="S40" i="10"/>
  <c r="C40" i="10"/>
  <c r="S32" i="10"/>
  <c r="K32" i="10"/>
  <c r="U32" i="10"/>
  <c r="Q32" i="10"/>
  <c r="U26" i="10"/>
  <c r="M26" i="10"/>
  <c r="S26" i="10"/>
  <c r="G26" i="10"/>
  <c r="O18" i="10"/>
  <c r="U18" i="10"/>
  <c r="M18" i="10"/>
  <c r="E18" i="10"/>
  <c r="Q10" i="10"/>
  <c r="O10" i="10"/>
  <c r="U10" i="10"/>
  <c r="S10" i="10"/>
  <c r="K10" i="10"/>
  <c r="E10" i="10"/>
  <c r="I5" i="10"/>
  <c r="O5" i="10"/>
  <c r="K5" i="10"/>
  <c r="M5" i="10"/>
  <c r="G5" i="10"/>
  <c r="U26" i="36"/>
  <c r="Q26" i="36"/>
  <c r="M26" i="36"/>
  <c r="U5" i="36"/>
  <c r="G47" i="36"/>
  <c r="O34" i="36"/>
  <c r="G56" i="19"/>
  <c r="S6" i="19"/>
  <c r="C6" i="19"/>
  <c r="S48" i="19"/>
  <c r="P36" i="19"/>
  <c r="L36" i="19"/>
  <c r="H28" i="19"/>
  <c r="S13" i="19"/>
  <c r="G6" i="19"/>
  <c r="W56" i="19"/>
  <c r="W48" i="19"/>
  <c r="W41" i="19"/>
  <c r="W36" i="19"/>
  <c r="W28" i="19"/>
  <c r="W20" i="19"/>
  <c r="W13" i="19"/>
  <c r="W6" i="19"/>
  <c r="O56" i="19"/>
  <c r="O48" i="19"/>
  <c r="G48" i="19"/>
  <c r="K6" i="19"/>
  <c r="X58" i="14"/>
  <c r="W58" i="14"/>
  <c r="V58" i="14"/>
  <c r="U58" i="14"/>
  <c r="X50" i="14"/>
  <c r="W50" i="14"/>
  <c r="V50" i="14"/>
  <c r="U50" i="14"/>
  <c r="X43" i="14"/>
  <c r="W43" i="14"/>
  <c r="V43" i="14"/>
  <c r="U43" i="14"/>
  <c r="X38" i="14"/>
  <c r="W38" i="14"/>
  <c r="V38" i="14"/>
  <c r="U38" i="14"/>
  <c r="X30" i="14"/>
  <c r="W30" i="14"/>
  <c r="V30" i="14"/>
  <c r="U30" i="14"/>
  <c r="X22" i="14"/>
  <c r="W22" i="14"/>
  <c r="V22" i="14"/>
  <c r="U22" i="14"/>
  <c r="X15" i="14"/>
  <c r="W15" i="14"/>
  <c r="V15" i="14"/>
  <c r="U15" i="14"/>
  <c r="G40" i="36"/>
  <c r="C40" i="36"/>
  <c r="S40" i="36"/>
  <c r="C21" i="36"/>
  <c r="G34" i="36"/>
  <c r="G53" i="36"/>
  <c r="K15" i="36"/>
  <c r="C53" i="36"/>
  <c r="K53" i="36"/>
  <c r="S53" i="36"/>
  <c r="U40" i="36"/>
  <c r="I40" i="36"/>
  <c r="Q40" i="36"/>
  <c r="M40" i="36"/>
  <c r="O53" i="36"/>
  <c r="E5" i="36"/>
  <c r="S47" i="36"/>
  <c r="K20" i="19"/>
  <c r="G20" i="19"/>
  <c r="H20" i="19"/>
  <c r="P28" i="19"/>
  <c r="D6" i="19"/>
  <c r="H6" i="19"/>
  <c r="H13" i="19"/>
  <c r="P13" i="19"/>
  <c r="D20" i="19"/>
  <c r="S28" i="19"/>
  <c r="O28" i="19"/>
  <c r="K28" i="19"/>
  <c r="L28" i="19"/>
  <c r="L20" i="19"/>
  <c r="T20" i="19"/>
  <c r="O36" i="19"/>
  <c r="K36" i="19"/>
  <c r="G36" i="19"/>
  <c r="C36" i="19"/>
  <c r="O41" i="19"/>
  <c r="K41" i="19"/>
  <c r="L48" i="19"/>
  <c r="H48" i="19"/>
  <c r="C56" i="19"/>
  <c r="L56" i="19"/>
  <c r="H56" i="19"/>
  <c r="D56" i="19"/>
  <c r="T41" i="19"/>
  <c r="H41" i="19"/>
  <c r="D41" i="19"/>
  <c r="E6" i="19"/>
  <c r="U6" i="19"/>
  <c r="U20" i="19"/>
  <c r="E48" i="19"/>
  <c r="E36" i="19"/>
  <c r="M36" i="19"/>
  <c r="U36" i="19"/>
  <c r="E32" i="10"/>
  <c r="K18" i="10"/>
  <c r="C5" i="10"/>
  <c r="K40" i="10"/>
  <c r="O26" i="10"/>
  <c r="J48" i="19"/>
  <c r="S21" i="36"/>
  <c r="R48" i="19"/>
  <c r="G18" i="10"/>
  <c r="I18" i="10"/>
  <c r="Q18" i="10"/>
  <c r="C18" i="10"/>
  <c r="O40" i="10"/>
  <c r="S5" i="10"/>
  <c r="G10" i="10"/>
  <c r="I36" i="19"/>
  <c r="C20" i="19"/>
  <c r="Q20" i="19"/>
  <c r="N41" i="19"/>
  <c r="J13" i="19"/>
  <c r="N13" i="19"/>
  <c r="I20" i="19"/>
  <c r="E5" i="10"/>
  <c r="U5" i="10"/>
  <c r="M10" i="10"/>
  <c r="G26" i="36"/>
  <c r="S26" i="36"/>
  <c r="C34" i="36"/>
  <c r="K34" i="36"/>
  <c r="E47" i="36"/>
  <c r="E60" i="36" s="1"/>
  <c r="F44" i="36" s="1"/>
  <c r="Q47" i="36"/>
  <c r="Q53" i="36"/>
  <c r="M53" i="36"/>
  <c r="I26" i="10"/>
  <c r="I10" i="10"/>
  <c r="Q40" i="10"/>
  <c r="K26" i="36"/>
  <c r="E34" i="36"/>
  <c r="U34" i="36"/>
  <c r="E40" i="36"/>
  <c r="M47" i="36"/>
  <c r="I47" i="36"/>
  <c r="U53" i="36"/>
  <c r="I32" i="10"/>
  <c r="Q15" i="36"/>
  <c r="Q21" i="36"/>
  <c r="M21" i="36"/>
  <c r="E26" i="10"/>
  <c r="C48" i="19"/>
  <c r="J56" i="19"/>
  <c r="G32" i="10"/>
  <c r="O32" i="10"/>
  <c r="C32" i="10"/>
  <c r="Q5" i="36"/>
  <c r="Q5" i="10"/>
  <c r="I48" i="19"/>
  <c r="M48" i="19"/>
  <c r="S18" i="10"/>
  <c r="Q26" i="10"/>
  <c r="K26" i="10"/>
  <c r="L6" i="19"/>
  <c r="F20" i="19"/>
  <c r="Q28" i="19"/>
  <c r="C10" i="10"/>
  <c r="C26" i="10"/>
  <c r="M32" i="10"/>
  <c r="I40" i="10"/>
  <c r="G40" i="10"/>
  <c r="I13" i="19"/>
  <c r="V20" i="19"/>
  <c r="E41" i="19"/>
  <c r="D36" i="19"/>
  <c r="U41" i="19"/>
  <c r="S56" i="19"/>
  <c r="U40" i="10"/>
  <c r="U13" i="19"/>
  <c r="M28" i="19"/>
  <c r="V56" i="19"/>
  <c r="F21" i="36" l="1"/>
  <c r="Q46" i="10"/>
  <c r="Q60" i="36"/>
  <c r="K46" i="10"/>
  <c r="U60" i="36"/>
  <c r="U46" i="10"/>
  <c r="V44" i="10" s="1"/>
  <c r="L20" i="10"/>
  <c r="L6" i="10"/>
  <c r="L39" i="10"/>
  <c r="L29" i="10"/>
  <c r="L13" i="10"/>
  <c r="L36" i="10"/>
  <c r="L38" i="10"/>
  <c r="L42" i="10"/>
  <c r="L19" i="10"/>
  <c r="L45" i="10"/>
  <c r="L44" i="10"/>
  <c r="L41" i="10"/>
  <c r="L25" i="10"/>
  <c r="L28" i="10"/>
  <c r="L33" i="10"/>
  <c r="L17" i="10"/>
  <c r="L11" i="10"/>
  <c r="L34" i="10"/>
  <c r="L30" i="10"/>
  <c r="L43" i="10"/>
  <c r="L24" i="10"/>
  <c r="L47" i="10"/>
  <c r="L14" i="10"/>
  <c r="L8" i="10"/>
  <c r="L7" i="10"/>
  <c r="L22" i="10"/>
  <c r="V53" i="36"/>
  <c r="V54" i="36"/>
  <c r="V42" i="36"/>
  <c r="V56" i="36"/>
  <c r="V12" i="36"/>
  <c r="V6" i="36"/>
  <c r="V30" i="36"/>
  <c r="V32" i="36"/>
  <c r="V31" i="36"/>
  <c r="V57" i="36"/>
  <c r="V36" i="36"/>
  <c r="V7" i="36"/>
  <c r="V61" i="36"/>
  <c r="V35" i="36"/>
  <c r="V50" i="36"/>
  <c r="V37" i="36"/>
  <c r="V19" i="36"/>
  <c r="V47" i="36"/>
  <c r="V11" i="36"/>
  <c r="V24" i="36"/>
  <c r="V10" i="36"/>
  <c r="V14" i="36"/>
  <c r="V58" i="36"/>
  <c r="V55" i="36"/>
  <c r="V33" i="36"/>
  <c r="V25" i="36"/>
  <c r="V45" i="36"/>
  <c r="V28" i="36"/>
  <c r="V21" i="36"/>
  <c r="V34" i="36"/>
  <c r="V13" i="36"/>
  <c r="V51" i="36"/>
  <c r="V8" i="36"/>
  <c r="V40" i="36"/>
  <c r="V23" i="36"/>
  <c r="V59" i="36"/>
  <c r="V17" i="36"/>
  <c r="V39" i="36"/>
  <c r="V38" i="36"/>
  <c r="M60" i="36"/>
  <c r="F9" i="36"/>
  <c r="F24" i="36"/>
  <c r="F37" i="36"/>
  <c r="F39" i="36"/>
  <c r="F26" i="36"/>
  <c r="F61" i="36"/>
  <c r="F59" i="36"/>
  <c r="V15" i="10"/>
  <c r="V41" i="10"/>
  <c r="V35" i="10"/>
  <c r="V43" i="10"/>
  <c r="V16" i="10"/>
  <c r="R18" i="36"/>
  <c r="R31" i="36"/>
  <c r="R45" i="36"/>
  <c r="R9" i="36"/>
  <c r="R52" i="36"/>
  <c r="R59" i="36"/>
  <c r="R34" i="36"/>
  <c r="F20" i="36"/>
  <c r="F56" i="36"/>
  <c r="V11" i="10"/>
  <c r="R29" i="36"/>
  <c r="F53" i="36"/>
  <c r="F45" i="36"/>
  <c r="V26" i="36"/>
  <c r="R5" i="36"/>
  <c r="R21" i="36"/>
  <c r="R56" i="36"/>
  <c r="R20" i="36"/>
  <c r="F18" i="36"/>
  <c r="F46" i="36"/>
  <c r="V27" i="10"/>
  <c r="G46" i="10"/>
  <c r="E46" i="10"/>
  <c r="S46" i="10"/>
  <c r="V15" i="36"/>
  <c r="N34" i="36"/>
  <c r="K60" i="36"/>
  <c r="C46" i="10"/>
  <c r="I46" i="10"/>
  <c r="S60" i="36"/>
  <c r="V5" i="36"/>
  <c r="I60" i="36"/>
  <c r="O46" i="10"/>
  <c r="O60" i="36"/>
  <c r="R15" i="36"/>
  <c r="R48" i="36"/>
  <c r="R35" i="36"/>
  <c r="R41" i="36"/>
  <c r="R10" i="36"/>
  <c r="R36" i="36"/>
  <c r="R23" i="36"/>
  <c r="R14" i="36"/>
  <c r="R40" i="36"/>
  <c r="R55" i="36"/>
  <c r="R24" i="36"/>
  <c r="R58" i="36"/>
  <c r="R37" i="36"/>
  <c r="R39" i="36"/>
  <c r="R47" i="36"/>
  <c r="R30" i="36"/>
  <c r="R25" i="36"/>
  <c r="R60" i="36"/>
  <c r="R42" i="36"/>
  <c r="R6" i="36"/>
  <c r="R16" i="36"/>
  <c r="R33" i="36"/>
  <c r="R13" i="36"/>
  <c r="R27" i="36"/>
  <c r="R26" i="36"/>
  <c r="R61" i="36"/>
  <c r="R17" i="36"/>
  <c r="R51" i="36"/>
  <c r="R12" i="36"/>
  <c r="R57" i="36"/>
  <c r="R44" i="36"/>
  <c r="R8" i="36"/>
  <c r="R38" i="36"/>
  <c r="R50" i="36"/>
  <c r="R28" i="36"/>
  <c r="R46" i="36"/>
  <c r="R54" i="36"/>
  <c r="R49" i="36"/>
  <c r="R11" i="36"/>
  <c r="R7" i="36"/>
  <c r="R22" i="36"/>
  <c r="D36" i="10"/>
  <c r="D45" i="10"/>
  <c r="D14" i="10"/>
  <c r="D37" i="10"/>
  <c r="D47" i="10"/>
  <c r="D25" i="10"/>
  <c r="D33" i="10"/>
  <c r="D19" i="10"/>
  <c r="D27" i="10"/>
  <c r="D12" i="10"/>
  <c r="D42" i="10"/>
  <c r="D22" i="10"/>
  <c r="D35" i="10"/>
  <c r="D24" i="10"/>
  <c r="D9" i="10"/>
  <c r="D13" i="10"/>
  <c r="D20" i="10"/>
  <c r="D15" i="10"/>
  <c r="D28" i="10"/>
  <c r="D17" i="10"/>
  <c r="D21" i="10"/>
  <c r="D43" i="10"/>
  <c r="D7" i="10"/>
  <c r="D44" i="10"/>
  <c r="D6" i="10"/>
  <c r="D31" i="10"/>
  <c r="D23" i="10"/>
  <c r="D41" i="10"/>
  <c r="D39" i="10"/>
  <c r="D29" i="10"/>
  <c r="D16" i="10"/>
  <c r="D30" i="10"/>
  <c r="D8" i="10"/>
  <c r="D38" i="10"/>
  <c r="D34" i="10"/>
  <c r="D11" i="10"/>
  <c r="J7" i="10"/>
  <c r="J41" i="10"/>
  <c r="J29" i="10"/>
  <c r="J39" i="10"/>
  <c r="J30" i="10"/>
  <c r="J21" i="10"/>
  <c r="J35" i="10"/>
  <c r="J45" i="10"/>
  <c r="J42" i="10"/>
  <c r="T8" i="36"/>
  <c r="T32" i="36"/>
  <c r="T24" i="36"/>
  <c r="T13" i="36"/>
  <c r="T33" i="36"/>
  <c r="T42" i="36"/>
  <c r="T25" i="36"/>
  <c r="T51" i="36"/>
  <c r="T22" i="36"/>
  <c r="T29" i="36"/>
  <c r="T55" i="36"/>
  <c r="T54" i="36"/>
  <c r="T30" i="36"/>
  <c r="T14" i="36"/>
  <c r="T18" i="36"/>
  <c r="T20" i="36"/>
  <c r="T56" i="36"/>
  <c r="T15" i="36"/>
  <c r="T16" i="36"/>
  <c r="T53" i="36"/>
  <c r="T61" i="36"/>
  <c r="T57" i="36"/>
  <c r="T45" i="36"/>
  <c r="T28" i="36"/>
  <c r="T35" i="36"/>
  <c r="T48" i="36"/>
  <c r="T52" i="36"/>
  <c r="T60" i="36"/>
  <c r="T44" i="36"/>
  <c r="T50" i="36"/>
  <c r="T39" i="36"/>
  <c r="T9" i="36"/>
  <c r="T27" i="36"/>
  <c r="T26" i="36"/>
  <c r="T34" i="36"/>
  <c r="T59" i="36"/>
  <c r="T41" i="36"/>
  <c r="T40" i="36"/>
  <c r="T43" i="36"/>
  <c r="T7" i="36"/>
  <c r="T17" i="36"/>
  <c r="T38" i="36"/>
  <c r="T58" i="36"/>
  <c r="T6" i="36"/>
  <c r="T12" i="36"/>
  <c r="T11" i="36"/>
  <c r="T46" i="36"/>
  <c r="T36" i="36"/>
  <c r="T49" i="36"/>
  <c r="T31" i="36"/>
  <c r="T10" i="36"/>
  <c r="T37" i="36"/>
  <c r="T19" i="36"/>
  <c r="T23" i="36"/>
  <c r="J46" i="36"/>
  <c r="J43" i="36"/>
  <c r="J20" i="36"/>
  <c r="J31" i="36"/>
  <c r="J52" i="36"/>
  <c r="J44" i="36"/>
  <c r="J29" i="36"/>
  <c r="J50" i="36"/>
  <c r="J8" i="36"/>
  <c r="J32" i="36"/>
  <c r="J7" i="36"/>
  <c r="J39" i="36"/>
  <c r="J53" i="36"/>
  <c r="J54" i="36"/>
  <c r="J16" i="36"/>
  <c r="J25" i="36"/>
  <c r="J17" i="36"/>
  <c r="J42" i="36"/>
  <c r="J9" i="36"/>
  <c r="J10" i="36"/>
  <c r="J5" i="36"/>
  <c r="J55" i="36"/>
  <c r="J56" i="36"/>
  <c r="J47" i="36"/>
  <c r="J61" i="36"/>
  <c r="J15" i="36"/>
  <c r="J6" i="36"/>
  <c r="J40" i="36"/>
  <c r="J26" i="36"/>
  <c r="J57" i="36"/>
  <c r="J59" i="36"/>
  <c r="J24" i="36"/>
  <c r="J12" i="36"/>
  <c r="J19" i="36"/>
  <c r="J49" i="36"/>
  <c r="J37" i="36"/>
  <c r="J60" i="36"/>
  <c r="J28" i="36"/>
  <c r="J45" i="36"/>
  <c r="J22" i="36"/>
  <c r="J48" i="36"/>
  <c r="J14" i="36"/>
  <c r="J36" i="36"/>
  <c r="J33" i="36"/>
  <c r="J41" i="36"/>
  <c r="J21" i="36"/>
  <c r="J58" i="36"/>
  <c r="J18" i="36"/>
  <c r="J35" i="36"/>
  <c r="J27" i="36"/>
  <c r="J30" i="36"/>
  <c r="J11" i="36"/>
  <c r="J23" i="36"/>
  <c r="J13" i="36"/>
  <c r="J38" i="36"/>
  <c r="J34" i="36"/>
  <c r="J51" i="36"/>
  <c r="R15" i="10"/>
  <c r="F12" i="36"/>
  <c r="F41" i="36"/>
  <c r="F50" i="36"/>
  <c r="F42" i="36"/>
  <c r="F30" i="36"/>
  <c r="F15" i="36"/>
  <c r="F7" i="36"/>
  <c r="F16" i="36"/>
  <c r="F10" i="36"/>
  <c r="F58" i="36"/>
  <c r="F29" i="36"/>
  <c r="F49" i="36"/>
  <c r="F43" i="36"/>
  <c r="F22" i="36"/>
  <c r="V18" i="36"/>
  <c r="V52" i="36"/>
  <c r="V48" i="36"/>
  <c r="V29" i="36"/>
  <c r="V49" i="36"/>
  <c r="V22" i="36"/>
  <c r="V46" i="36"/>
  <c r="V9" i="36"/>
  <c r="V20" i="36"/>
  <c r="V16" i="36"/>
  <c r="V41" i="36"/>
  <c r="V60" i="36"/>
  <c r="V43" i="36"/>
  <c r="T47" i="36"/>
  <c r="P11" i="10"/>
  <c r="P19" i="10"/>
  <c r="P22" i="10"/>
  <c r="P20" i="10"/>
  <c r="P24" i="10"/>
  <c r="P35" i="10"/>
  <c r="P13" i="10"/>
  <c r="H33" i="10"/>
  <c r="H47" i="10"/>
  <c r="H7" i="10"/>
  <c r="H16" i="10"/>
  <c r="H45" i="10"/>
  <c r="H41" i="10"/>
  <c r="V39" i="10"/>
  <c r="V19" i="10"/>
  <c r="V42" i="10"/>
  <c r="V40" i="10" s="1"/>
  <c r="V9" i="10"/>
  <c r="V28" i="10"/>
  <c r="V14" i="10"/>
  <c r="T21" i="10"/>
  <c r="T45" i="10"/>
  <c r="T37" i="10"/>
  <c r="T13" i="10"/>
  <c r="T43" i="10"/>
  <c r="T27" i="10"/>
  <c r="T17" i="10"/>
  <c r="N10" i="36"/>
  <c r="N61" i="36"/>
  <c r="L31" i="10"/>
  <c r="L16" i="10"/>
  <c r="L23" i="10"/>
  <c r="L12" i="10"/>
  <c r="L35" i="10"/>
  <c r="L21" i="10"/>
  <c r="L9" i="10"/>
  <c r="L27" i="10"/>
  <c r="L15" i="10"/>
  <c r="L37" i="10"/>
  <c r="P37" i="10"/>
  <c r="V8" i="10"/>
  <c r="C60" i="36"/>
  <c r="F48" i="36"/>
  <c r="F36" i="36"/>
  <c r="F57" i="36"/>
  <c r="F51" i="36"/>
  <c r="F6" i="36"/>
  <c r="F31" i="36"/>
  <c r="F23" i="36"/>
  <c r="F5" i="36"/>
  <c r="F11" i="36"/>
  <c r="F14" i="36"/>
  <c r="F33" i="36"/>
  <c r="F28" i="36"/>
  <c r="F54" i="36"/>
  <c r="F34" i="36"/>
  <c r="P36" i="10"/>
  <c r="P42" i="10"/>
  <c r="P30" i="10"/>
  <c r="P23" i="10"/>
  <c r="P38" i="10"/>
  <c r="P6" i="10"/>
  <c r="F40" i="36"/>
  <c r="H22" i="10"/>
  <c r="H8" i="10"/>
  <c r="H21" i="10"/>
  <c r="H31" i="10"/>
  <c r="H35" i="10"/>
  <c r="H12" i="10"/>
  <c r="V20" i="10"/>
  <c r="V30" i="10"/>
  <c r="V24" i="10"/>
  <c r="V23" i="10"/>
  <c r="V17" i="10"/>
  <c r="V7" i="10"/>
  <c r="V22" i="10"/>
  <c r="T25" i="10"/>
  <c r="T29" i="10"/>
  <c r="T23" i="10"/>
  <c r="T11" i="10"/>
  <c r="T20" i="10"/>
  <c r="T47" i="10"/>
  <c r="F47" i="36"/>
  <c r="F38" i="36"/>
  <c r="F52" i="36"/>
  <c r="F27" i="36"/>
  <c r="F55" i="36"/>
  <c r="F8" i="36"/>
  <c r="F32" i="36"/>
  <c r="F25" i="36"/>
  <c r="F17" i="36"/>
  <c r="F19" i="36"/>
  <c r="F35" i="36"/>
  <c r="F60" i="36"/>
  <c r="F13" i="36"/>
  <c r="H13" i="10"/>
  <c r="H43" i="10"/>
  <c r="H36" i="10"/>
  <c r="H30" i="10"/>
  <c r="H37" i="10"/>
  <c r="V6" i="10"/>
  <c r="V36" i="10"/>
  <c r="V45" i="10"/>
  <c r="V21" i="10"/>
  <c r="V13" i="10"/>
  <c r="T42" i="10"/>
  <c r="T8" i="10"/>
  <c r="T35" i="10"/>
  <c r="T34" i="10"/>
  <c r="T24" i="10"/>
  <c r="T14" i="10"/>
  <c r="M46" i="10"/>
  <c r="N56" i="36"/>
  <c r="N7" i="36"/>
  <c r="N25" i="36"/>
  <c r="R53" i="36"/>
  <c r="V12" i="10"/>
  <c r="V37" i="10"/>
  <c r="V47" i="10"/>
  <c r="V33" i="10"/>
  <c r="V38" i="10"/>
  <c r="V34" i="10"/>
  <c r="V29" i="10"/>
  <c r="V25" i="10"/>
  <c r="V31" i="10"/>
  <c r="H28" i="10"/>
  <c r="H29" i="10"/>
  <c r="H42" i="10"/>
  <c r="H24" i="10"/>
  <c r="H27" i="10"/>
  <c r="H19" i="10"/>
  <c r="H20" i="10"/>
  <c r="H38" i="10"/>
  <c r="H9" i="10"/>
  <c r="H25" i="10"/>
  <c r="T41" i="10"/>
  <c r="T19" i="10"/>
  <c r="T30" i="10"/>
  <c r="T31" i="10"/>
  <c r="T9" i="10"/>
  <c r="T7" i="10"/>
  <c r="T44" i="10"/>
  <c r="T6" i="10"/>
  <c r="T38" i="10"/>
  <c r="T36" i="10"/>
  <c r="P44" i="10"/>
  <c r="P9" i="10"/>
  <c r="P17" i="10"/>
  <c r="P16" i="10"/>
  <c r="P12" i="10"/>
  <c r="P29" i="10"/>
  <c r="P39" i="10"/>
  <c r="P7" i="10"/>
  <c r="F11" i="10"/>
  <c r="T21" i="36"/>
  <c r="G60" i="36"/>
  <c r="T5" i="36"/>
  <c r="R38" i="10" l="1"/>
  <c r="R45" i="10"/>
  <c r="R36" i="10"/>
  <c r="R39" i="10"/>
  <c r="R30" i="10"/>
  <c r="R9" i="10"/>
  <c r="R31" i="10"/>
  <c r="R17" i="10"/>
  <c r="R21" i="10"/>
  <c r="R34" i="10"/>
  <c r="R28" i="10"/>
  <c r="R11" i="10"/>
  <c r="R22" i="10"/>
  <c r="R23" i="10"/>
  <c r="R14" i="10"/>
  <c r="R7" i="10"/>
  <c r="R8" i="10"/>
  <c r="R20" i="10"/>
  <c r="R47" i="10"/>
  <c r="R13" i="10"/>
  <c r="R27" i="10"/>
  <c r="R19" i="10"/>
  <c r="R18" i="10" s="1"/>
  <c r="R25" i="10"/>
  <c r="R12" i="10"/>
  <c r="R43" i="10"/>
  <c r="R42" i="10"/>
  <c r="R40" i="10" s="1"/>
  <c r="R29" i="10"/>
  <c r="R37" i="10"/>
  <c r="R24" i="10"/>
  <c r="R35" i="10"/>
  <c r="R16" i="10"/>
  <c r="R44" i="10"/>
  <c r="R41" i="10"/>
  <c r="R6" i="10"/>
  <c r="R5" i="10" s="1"/>
  <c r="R33" i="10"/>
  <c r="L19" i="36"/>
  <c r="L29" i="36"/>
  <c r="L39" i="36"/>
  <c r="L21" i="36"/>
  <c r="L8" i="36"/>
  <c r="L57" i="36"/>
  <c r="L56" i="36"/>
  <c r="L17" i="36"/>
  <c r="L47" i="36"/>
  <c r="L9" i="36"/>
  <c r="L26" i="36"/>
  <c r="L22" i="36"/>
  <c r="L60" i="36"/>
  <c r="L52" i="36"/>
  <c r="F22" i="10"/>
  <c r="F43" i="10"/>
  <c r="F24" i="10"/>
  <c r="F9" i="10"/>
  <c r="F17" i="10"/>
  <c r="F27" i="10"/>
  <c r="F26" i="10" s="1"/>
  <c r="F29" i="10"/>
  <c r="F12" i="10"/>
  <c r="F25" i="10"/>
  <c r="F31" i="10"/>
  <c r="F36" i="10"/>
  <c r="F20" i="10"/>
  <c r="F30" i="10"/>
  <c r="F14" i="10"/>
  <c r="F19" i="10"/>
  <c r="F15" i="10"/>
  <c r="P34" i="36"/>
  <c r="P21" i="36"/>
  <c r="P26" i="36"/>
  <c r="P17" i="36"/>
  <c r="P9" i="36"/>
  <c r="V27" i="36"/>
  <c r="V44" i="36"/>
  <c r="V10" i="10"/>
  <c r="L32" i="10"/>
  <c r="R32" i="36"/>
  <c r="R19" i="36"/>
  <c r="R43" i="36"/>
  <c r="R26" i="10"/>
  <c r="N54" i="36"/>
  <c r="N46" i="36"/>
  <c r="N49" i="36"/>
  <c r="N39" i="36"/>
  <c r="N30" i="36"/>
  <c r="N17" i="36"/>
  <c r="N36" i="36"/>
  <c r="N23" i="36"/>
  <c r="N51" i="36"/>
  <c r="N42" i="36"/>
  <c r="N33" i="36"/>
  <c r="N41" i="36"/>
  <c r="N52" i="36"/>
  <c r="N53" i="36"/>
  <c r="N44" i="36"/>
  <c r="N16" i="36"/>
  <c r="N47" i="36"/>
  <c r="N43" i="36"/>
  <c r="N8" i="36"/>
  <c r="N15" i="36"/>
  <c r="N60" i="36"/>
  <c r="N37" i="36"/>
  <c r="N18" i="36"/>
  <c r="N38" i="36"/>
  <c r="N19" i="36"/>
  <c r="N45" i="36"/>
  <c r="N55" i="36"/>
  <c r="N35" i="36"/>
  <c r="N9" i="36"/>
  <c r="N59" i="36"/>
  <c r="N12" i="36"/>
  <c r="N6" i="36"/>
  <c r="N5" i="36"/>
  <c r="N26" i="36"/>
  <c r="N27" i="36"/>
  <c r="N13" i="36"/>
  <c r="N11" i="36"/>
  <c r="N50" i="36"/>
  <c r="N21" i="36"/>
  <c r="N14" i="36"/>
  <c r="N29" i="36"/>
  <c r="N22" i="36"/>
  <c r="N24" i="36"/>
  <c r="N28" i="36"/>
  <c r="N57" i="36"/>
  <c r="N40" i="36"/>
  <c r="N48" i="36"/>
  <c r="N58" i="36"/>
  <c r="N31" i="36"/>
  <c r="N32" i="36"/>
  <c r="N20" i="36"/>
  <c r="P28" i="36"/>
  <c r="P60" i="36"/>
  <c r="P56" i="36"/>
  <c r="P42" i="36"/>
  <c r="P8" i="36"/>
  <c r="P49" i="36"/>
  <c r="P29" i="36"/>
  <c r="P14" i="36"/>
  <c r="P44" i="36"/>
  <c r="P46" i="36"/>
  <c r="P38" i="36"/>
  <c r="P11" i="36"/>
  <c r="P19" i="36"/>
  <c r="P25" i="36"/>
  <c r="P41" i="36"/>
  <c r="P6" i="36"/>
  <c r="P16" i="36"/>
  <c r="P18" i="36"/>
  <c r="P58" i="36"/>
  <c r="P13" i="36"/>
  <c r="P50" i="36"/>
  <c r="P24" i="36"/>
  <c r="P23" i="36"/>
  <c r="P15" i="36"/>
  <c r="P39" i="36"/>
  <c r="P33" i="36"/>
  <c r="P20" i="36"/>
  <c r="P51" i="36"/>
  <c r="P52" i="36"/>
  <c r="P43" i="36"/>
  <c r="P32" i="36"/>
  <c r="P57" i="36"/>
  <c r="P36" i="36"/>
  <c r="P59" i="36"/>
  <c r="P22" i="36"/>
  <c r="P47" i="36"/>
  <c r="P61" i="36"/>
  <c r="P37" i="36"/>
  <c r="P31" i="36"/>
  <c r="P5" i="36"/>
  <c r="P10" i="36"/>
  <c r="P7" i="36"/>
  <c r="P30" i="36"/>
  <c r="P53" i="36"/>
  <c r="P48" i="36"/>
  <c r="P45" i="36"/>
  <c r="P35" i="36"/>
  <c r="P40" i="36"/>
  <c r="P55" i="36"/>
  <c r="P54" i="36"/>
  <c r="P12" i="36"/>
  <c r="P27" i="36"/>
  <c r="J24" i="10"/>
  <c r="J25" i="10"/>
  <c r="J28" i="10"/>
  <c r="J16" i="10"/>
  <c r="J38" i="10"/>
  <c r="J27" i="10"/>
  <c r="J37" i="10"/>
  <c r="J22" i="10"/>
  <c r="J9" i="10"/>
  <c r="J14" i="10"/>
  <c r="J8" i="10"/>
  <c r="J12" i="10"/>
  <c r="J23" i="10"/>
  <c r="J11" i="10"/>
  <c r="J15" i="10"/>
  <c r="J6" i="10"/>
  <c r="J5" i="10" s="1"/>
  <c r="J44" i="10"/>
  <c r="J47" i="10"/>
  <c r="J36" i="10"/>
  <c r="J19" i="10"/>
  <c r="J17" i="10"/>
  <c r="J20" i="10"/>
  <c r="J18" i="10" s="1"/>
  <c r="J31" i="10"/>
  <c r="J13" i="10"/>
  <c r="J33" i="10"/>
  <c r="J34" i="10"/>
  <c r="J32" i="10" s="1"/>
  <c r="J43" i="10"/>
  <c r="L36" i="36"/>
  <c r="L44" i="36"/>
  <c r="L37" i="36"/>
  <c r="L33" i="36"/>
  <c r="L23" i="36"/>
  <c r="L20" i="36"/>
  <c r="L25" i="36"/>
  <c r="L18" i="36"/>
  <c r="L27" i="36"/>
  <c r="L10" i="36"/>
  <c r="L30" i="36"/>
  <c r="L49" i="36"/>
  <c r="L54" i="36"/>
  <c r="L38" i="36"/>
  <c r="L13" i="36"/>
  <c r="L45" i="36"/>
  <c r="L41" i="36"/>
  <c r="L12" i="36"/>
  <c r="L5" i="36"/>
  <c r="L50" i="36"/>
  <c r="L46" i="36"/>
  <c r="L43" i="36"/>
  <c r="L40" i="36"/>
  <c r="L28" i="36"/>
  <c r="L32" i="36"/>
  <c r="L59" i="36"/>
  <c r="L31" i="36"/>
  <c r="L51" i="36"/>
  <c r="L6" i="36"/>
  <c r="L14" i="36"/>
  <c r="L34" i="36"/>
  <c r="L55" i="36"/>
  <c r="L61" i="36"/>
  <c r="L15" i="36"/>
  <c r="L35" i="36"/>
  <c r="L48" i="36"/>
  <c r="L7" i="36"/>
  <c r="L53" i="36"/>
  <c r="L58" i="36"/>
  <c r="L24" i="36"/>
  <c r="L16" i="36"/>
  <c r="L42" i="36"/>
  <c r="L11" i="36"/>
  <c r="T16" i="10"/>
  <c r="T28" i="10"/>
  <c r="T26" i="10" s="1"/>
  <c r="T15" i="10"/>
  <c r="T22" i="10"/>
  <c r="T18" i="10" s="1"/>
  <c r="T33" i="10"/>
  <c r="T39" i="10"/>
  <c r="T12" i="10"/>
  <c r="T10" i="10" s="1"/>
  <c r="H14" i="10"/>
  <c r="H23" i="10"/>
  <c r="H17" i="10"/>
  <c r="H44" i="10"/>
  <c r="H39" i="10"/>
  <c r="H34" i="10"/>
  <c r="H11" i="10"/>
  <c r="H15" i="10"/>
  <c r="H6" i="10"/>
  <c r="D26" i="10"/>
  <c r="P8" i="10"/>
  <c r="P21" i="10"/>
  <c r="P18" i="10" s="1"/>
  <c r="P47" i="10"/>
  <c r="P31" i="10"/>
  <c r="P41" i="10"/>
  <c r="P43" i="10"/>
  <c r="P40" i="10" s="1"/>
  <c r="P14" i="10"/>
  <c r="P45" i="10"/>
  <c r="P27" i="10"/>
  <c r="P25" i="10"/>
  <c r="P15" i="10"/>
  <c r="P33" i="10"/>
  <c r="P32" i="10" s="1"/>
  <c r="P28" i="10"/>
  <c r="P34" i="10"/>
  <c r="L40" i="10"/>
  <c r="P26" i="10"/>
  <c r="R10" i="10"/>
  <c r="L5" i="10"/>
  <c r="H5" i="10"/>
  <c r="D10" i="10"/>
  <c r="D40" i="10"/>
  <c r="F6" i="10"/>
  <c r="F34" i="10"/>
  <c r="F33" i="10"/>
  <c r="F41" i="10"/>
  <c r="F39" i="10"/>
  <c r="F35" i="10"/>
  <c r="F8" i="10"/>
  <c r="F7" i="10"/>
  <c r="F28" i="10"/>
  <c r="F16" i="10"/>
  <c r="F13" i="10"/>
  <c r="F10" i="10" s="1"/>
  <c r="F38" i="10"/>
  <c r="F21" i="10"/>
  <c r="F23" i="10"/>
  <c r="F47" i="10"/>
  <c r="F45" i="10"/>
  <c r="F42" i="10"/>
  <c r="F44" i="10"/>
  <c r="F37" i="10"/>
  <c r="F18" i="10"/>
  <c r="T5" i="10"/>
  <c r="H18" i="10"/>
  <c r="V5" i="10"/>
  <c r="V26" i="10"/>
  <c r="D32" i="10"/>
  <c r="H15" i="36"/>
  <c r="H19" i="36"/>
  <c r="H32" i="36"/>
  <c r="H53" i="36"/>
  <c r="H58" i="36"/>
  <c r="H50" i="36"/>
  <c r="H24" i="36"/>
  <c r="H10" i="36"/>
  <c r="H60" i="36"/>
  <c r="H6" i="36"/>
  <c r="H56" i="36"/>
  <c r="H37" i="36"/>
  <c r="H48" i="36"/>
  <c r="H34" i="36"/>
  <c r="H55" i="36"/>
  <c r="H12" i="36"/>
  <c r="H46" i="36"/>
  <c r="H59" i="36"/>
  <c r="H36" i="36"/>
  <c r="H47" i="36"/>
  <c r="H44" i="36"/>
  <c r="H11" i="36"/>
  <c r="H31" i="36"/>
  <c r="H35" i="36"/>
  <c r="H54" i="36"/>
  <c r="H30" i="36"/>
  <c r="H51" i="36"/>
  <c r="H43" i="36"/>
  <c r="H20" i="36"/>
  <c r="H39" i="36"/>
  <c r="H8" i="36"/>
  <c r="H40" i="36"/>
  <c r="H27" i="36"/>
  <c r="H33" i="36"/>
  <c r="H5" i="36"/>
  <c r="H52" i="36"/>
  <c r="H17" i="36"/>
  <c r="H23" i="36"/>
  <c r="H41" i="36"/>
  <c r="H21" i="36"/>
  <c r="H25" i="36"/>
  <c r="H61" i="36"/>
  <c r="H57" i="36"/>
  <c r="H16" i="36"/>
  <c r="H29" i="36"/>
  <c r="H13" i="36"/>
  <c r="H26" i="36"/>
  <c r="H42" i="36"/>
  <c r="H45" i="36"/>
  <c r="H14" i="36"/>
  <c r="H22" i="36"/>
  <c r="H7" i="36"/>
  <c r="H38" i="36"/>
  <c r="H18" i="36"/>
  <c r="H49" i="36"/>
  <c r="H28" i="36"/>
  <c r="H9" i="36"/>
  <c r="H26" i="10"/>
  <c r="N16" i="10"/>
  <c r="N14" i="10"/>
  <c r="N17" i="10"/>
  <c r="N45" i="10"/>
  <c r="N33" i="10"/>
  <c r="N25" i="10"/>
  <c r="N36" i="10"/>
  <c r="N31" i="10"/>
  <c r="N8" i="10"/>
  <c r="N28" i="10"/>
  <c r="N42" i="10"/>
  <c r="N21" i="10"/>
  <c r="N6" i="10"/>
  <c r="N38" i="10"/>
  <c r="N11" i="10"/>
  <c r="N44" i="10"/>
  <c r="N41" i="10"/>
  <c r="N19" i="10"/>
  <c r="N27" i="10"/>
  <c r="N34" i="10"/>
  <c r="N23" i="10"/>
  <c r="N43" i="10"/>
  <c r="N30" i="10"/>
  <c r="N20" i="10"/>
  <c r="N22" i="10"/>
  <c r="N24" i="10"/>
  <c r="N15" i="10"/>
  <c r="N9" i="10"/>
  <c r="N29" i="10"/>
  <c r="N47" i="10"/>
  <c r="N7" i="10"/>
  <c r="N12" i="10"/>
  <c r="N13" i="10"/>
  <c r="N35" i="10"/>
  <c r="N37" i="10"/>
  <c r="N39" i="10"/>
  <c r="P5" i="10"/>
  <c r="D45" i="36"/>
  <c r="D54" i="36"/>
  <c r="D17" i="36"/>
  <c r="D53" i="36"/>
  <c r="D58" i="36"/>
  <c r="D22" i="36"/>
  <c r="D31" i="36"/>
  <c r="D11" i="36"/>
  <c r="D14" i="36"/>
  <c r="D40" i="36"/>
  <c r="D55" i="36"/>
  <c r="D6" i="36"/>
  <c r="D26" i="36"/>
  <c r="D30" i="36"/>
  <c r="D16" i="36"/>
  <c r="D20" i="36"/>
  <c r="D51" i="36"/>
  <c r="D61" i="36"/>
  <c r="D12" i="36"/>
  <c r="D47" i="36"/>
  <c r="D42" i="36"/>
  <c r="D23" i="36"/>
  <c r="D44" i="36"/>
  <c r="D33" i="36"/>
  <c r="D43" i="36"/>
  <c r="D57" i="36"/>
  <c r="D35" i="36"/>
  <c r="D28" i="36"/>
  <c r="D27" i="36"/>
  <c r="D39" i="36"/>
  <c r="D50" i="36"/>
  <c r="D41" i="36"/>
  <c r="D9" i="36"/>
  <c r="D36" i="36"/>
  <c r="D24" i="36"/>
  <c r="D8" i="36"/>
  <c r="D19" i="36"/>
  <c r="D46" i="36"/>
  <c r="D29" i="36"/>
  <c r="D60" i="36"/>
  <c r="D38" i="36"/>
  <c r="D32" i="36"/>
  <c r="D34" i="36"/>
  <c r="D37" i="36"/>
  <c r="D21" i="36"/>
  <c r="D25" i="36"/>
  <c r="D59" i="36"/>
  <c r="D48" i="36"/>
  <c r="D18" i="36"/>
  <c r="D56" i="36"/>
  <c r="D49" i="36"/>
  <c r="D5" i="36"/>
  <c r="D7" i="36"/>
  <c r="D13" i="36"/>
  <c r="D15" i="36"/>
  <c r="D52" i="36"/>
  <c r="D10" i="36"/>
  <c r="L18" i="10"/>
  <c r="H40" i="10"/>
  <c r="J40" i="10"/>
  <c r="H32" i="10"/>
  <c r="D5" i="10"/>
  <c r="T40" i="10"/>
  <c r="V32" i="10"/>
  <c r="L26" i="10"/>
  <c r="L10" i="10"/>
  <c r="V18" i="10"/>
  <c r="D18" i="10"/>
  <c r="F32" i="10" l="1"/>
  <c r="H10" i="10"/>
  <c r="H46" i="10" s="1"/>
  <c r="T32" i="10"/>
  <c r="R32" i="10"/>
  <c r="F5" i="10"/>
  <c r="J10" i="10"/>
  <c r="V46" i="10"/>
  <c r="F40" i="10"/>
  <c r="P10" i="10"/>
  <c r="F46" i="10"/>
  <c r="T46" i="10"/>
  <c r="D46" i="10"/>
  <c r="L46" i="10"/>
  <c r="R46" i="10"/>
  <c r="J26" i="10"/>
  <c r="J46" i="10" s="1"/>
  <c r="N26" i="10"/>
  <c r="N10" i="10"/>
  <c r="P46" i="10"/>
  <c r="N18" i="10"/>
  <c r="N40" i="10"/>
  <c r="N5" i="10"/>
  <c r="N32" i="10"/>
  <c r="N46" i="10" s="1"/>
</calcChain>
</file>

<file path=xl/sharedStrings.xml><?xml version="1.0" encoding="utf-8"?>
<sst xmlns="http://schemas.openxmlformats.org/spreadsheetml/2006/main" count="4100" uniqueCount="583">
  <si>
    <t xml:space="preserve">Type de travail </t>
  </si>
  <si>
    <t xml:space="preserve">Déviation </t>
  </si>
  <si>
    <t>Agent matériel lié à la déviation</t>
  </si>
  <si>
    <t>Modalité de la blessure</t>
  </si>
  <si>
    <t>Code SEAT</t>
  </si>
  <si>
    <t>N</t>
  </si>
  <si>
    <t>%</t>
  </si>
  <si>
    <t>Production, transformation, traitement, stockage - Total</t>
  </si>
  <si>
    <t>Production, transformation, traitement, stockage - De tout type - Non précisé</t>
  </si>
  <si>
    <t>Production, transformation, traitement - de tout type</t>
  </si>
  <si>
    <t>Stockage - de tout type</t>
  </si>
  <si>
    <t>Autre Type de travail connu du groupe 10 non listé ci-dessus</t>
  </si>
  <si>
    <t>Terrassement, construction, entretien, démolition - Total</t>
  </si>
  <si>
    <t>Terrassement, construction, entretien, démolition - Non précisé</t>
  </si>
  <si>
    <t>Terrassement</t>
  </si>
  <si>
    <t>Construction nouvelle - bâtiment</t>
  </si>
  <si>
    <t>Construction nouvelle - ouvrages d'art, infrastructure, routes, ponts, barrages, ports</t>
  </si>
  <si>
    <t>Rénovation, réparation, addition, entretien - de tout type de construction</t>
  </si>
  <si>
    <t>Démolition - de tout type de construction</t>
  </si>
  <si>
    <t>Autre Type de travail connu du groupe 20 mais non listé ci-dessus</t>
  </si>
  <si>
    <t>Tâche de type agricole, forestière, horticole, piscicole, avec des animaux vivants - Total</t>
  </si>
  <si>
    <t>Tâche de type agricole, forestière, horticole, piscicole, avec des animaux vivants - Non précisé</t>
  </si>
  <si>
    <t>Tâche de type agricole - travaux du sol</t>
  </si>
  <si>
    <t>Tâche de type agricole - avec des végétaux, horticole</t>
  </si>
  <si>
    <t>Tâche de type agricole - sur/avec des animaux vivants</t>
  </si>
  <si>
    <t>Tâche de type forestier</t>
  </si>
  <si>
    <t>Tâche de type piscicole, pêche</t>
  </si>
  <si>
    <t>Autre Type de travail connu du groupe 30 mais non listé ci-dessus</t>
  </si>
  <si>
    <t>Tâche de service à l'entreprise et/ou à la personne humaine; travail intellectuel - Total</t>
  </si>
  <si>
    <t>Tâche de service à l'entreprise et/ou à la personne humaine; travail intellectuel - Non précisé</t>
  </si>
  <si>
    <t>Tâche de service, soin, assistance, à la personne humaine</t>
  </si>
  <si>
    <t>Tâche intellectuelle - enseignement, formation, traitement de l'information, travail de bureau, d'organisation, de gestion</t>
  </si>
  <si>
    <t>Tâche commerciale - achat, vente, services associés</t>
  </si>
  <si>
    <t>Autre Type de travail connu du groupe 40 mais non listé ci-dessus</t>
  </si>
  <si>
    <t>Travaux connexes aux tâches codées en 10, 20, 30 et 40 - Total</t>
  </si>
  <si>
    <t>Travaux connexes aux tâches codées en 10, 20, 30 et 40 - Non précisé</t>
  </si>
  <si>
    <t>Mise en place, préparation, installation, montage, désassemblage, démontage</t>
  </si>
  <si>
    <t>Maintenance, réparation, réglage, mise au point</t>
  </si>
  <si>
    <t>Nettoyage de locaux, de machines - industriel ou manuel</t>
  </si>
  <si>
    <t>Gestion des déchets, mise au rebut, traitement de déchets de toute nature</t>
  </si>
  <si>
    <t>Surveillance, inspection, de procédé de fabrication, de locaux, de moyens de transport, d'équipements - avec ou sans matériel de contrôle</t>
  </si>
  <si>
    <t>Autre Type de travail connu du groupe 50 mais non listé ci-dessus</t>
  </si>
  <si>
    <t>Circulation, activité sportive, artistique - Total</t>
  </si>
  <si>
    <t>Circulation, activité sportive, artistique - Non précisé</t>
  </si>
  <si>
    <t>Circulation y compris dans les moyens de transport</t>
  </si>
  <si>
    <t>Activité sportive, artistique</t>
  </si>
  <si>
    <t>Autre Type de travail connu du groupe 60 mais non listé ci-dessus</t>
  </si>
  <si>
    <t>Autre Type de travail, non listé dans cette classification</t>
  </si>
  <si>
    <t>SOUS-TOTAL</t>
  </si>
  <si>
    <t>00</t>
  </si>
  <si>
    <t>Pas d'information</t>
  </si>
  <si>
    <t>TOTAL</t>
  </si>
  <si>
    <t>Commentaires</t>
  </si>
  <si>
    <t>Codes SEAT</t>
  </si>
  <si>
    <t>Type de travail</t>
  </si>
  <si>
    <t>Suite de l'accident</t>
  </si>
  <si>
    <t>CSS</t>
  </si>
  <si>
    <t>IT</t>
  </si>
  <si>
    <t>IP</t>
  </si>
  <si>
    <t>Mortels</t>
  </si>
  <si>
    <t>Femmes</t>
  </si>
  <si>
    <t>Hommes</t>
  </si>
  <si>
    <t>Inconnus</t>
  </si>
  <si>
    <t>Total Femmes</t>
  </si>
  <si>
    <t>Total Hommes</t>
  </si>
  <si>
    <t>Génération de la victime</t>
  </si>
  <si>
    <t>15-24 ans</t>
  </si>
  <si>
    <t>25-49 ans</t>
  </si>
  <si>
    <t>50 ans et plus</t>
  </si>
  <si>
    <t xml:space="preserve">TOTAL </t>
  </si>
  <si>
    <t>L'information relative à la variable "Type de travail"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"Pas d'information".</t>
  </si>
  <si>
    <t>Durée de l'incapacité temporaire</t>
  </si>
  <si>
    <t>IT 0 jour</t>
  </si>
  <si>
    <t>IT 1 à 3 jours</t>
  </si>
  <si>
    <t>IT 4 à 7 jours</t>
  </si>
  <si>
    <t>IT 8 à 15 jours</t>
  </si>
  <si>
    <t>IT 16 à 30 jours</t>
  </si>
  <si>
    <t>IT 1 à 3 mois</t>
  </si>
  <si>
    <t>IT &gt; 3 à 6 mois</t>
  </si>
  <si>
    <t>IT &gt; 6 mois</t>
  </si>
  <si>
    <t>Total</t>
  </si>
  <si>
    <t>Taux d'incapacité permanente</t>
  </si>
  <si>
    <t>de 1 à &lt; 5 %</t>
  </si>
  <si>
    <t>de 5 à &lt; 10 %</t>
  </si>
  <si>
    <t>de 10 à &lt; 16 %</t>
  </si>
  <si>
    <t>de 16 à &lt; 20 %</t>
  </si>
  <si>
    <t>de 20 à &lt; 36 %</t>
  </si>
  <si>
    <t>de 36 à &lt; 66 %</t>
  </si>
  <si>
    <t>66 % et +</t>
  </si>
  <si>
    <t>Déviation</t>
  </si>
  <si>
    <t>1</t>
  </si>
  <si>
    <t>Déviation par problème électrique, explosion, feu - Total</t>
  </si>
  <si>
    <t>Déviation par problème électrique, explosion, feu - Non précisé</t>
  </si>
  <si>
    <t>Problème électrique par défaillance dans l'installation - entraînant un contact indirect</t>
  </si>
  <si>
    <t>Problème électrique - entraînant un contact direct</t>
  </si>
  <si>
    <t>Explosion</t>
  </si>
  <si>
    <t>Incendie, embrasement</t>
  </si>
  <si>
    <t>Autre Déviation connue du groupe 10 mais non listée ci-dessus</t>
  </si>
  <si>
    <t>2</t>
  </si>
  <si>
    <t>Déviation par débordement, renversement, fuite, écoulement, vaporisation, dégagement - Total</t>
  </si>
  <si>
    <t>Déviation par débordement, renversement, fuite, écoulement, vaporisation, dégagement - Non précisé</t>
  </si>
  <si>
    <t>A l'état de solide - débordement, renversement</t>
  </si>
  <si>
    <t>A l'état de liquide - fuite, suintement, écoulement, éclaboussure, aspersion</t>
  </si>
  <si>
    <t>A l'état gazeux - vaporisation, formation d'aérosol, formation de gaz</t>
  </si>
  <si>
    <t>Pulvérulent - génération de fumée, émission de poussières, particules</t>
  </si>
  <si>
    <t>Autre Déviation connue du groupe 20 mais non listée ci-dessus</t>
  </si>
  <si>
    <t>3</t>
  </si>
  <si>
    <t>Rupture, bris, éclatement, glissade, chute, effondrement d'Agent matériel - Total</t>
  </si>
  <si>
    <t>Rupture, bris, éclatement, glissade, chute, effondrement d'Agent matériel - Non précisé</t>
  </si>
  <si>
    <t>Rupture de matériel, aux joints, aux connexions</t>
  </si>
  <si>
    <t>Rupture, éclatement, causant des éclats (bois, verre, métal, pierre, plastique, autres)</t>
  </si>
  <si>
    <t>Glissade, chute, effondrement d'Agent matériel - supérieur (tombant sur la victime)</t>
  </si>
  <si>
    <t>Glissade, chute, effondrement d'Agent matériel - inférieur (entraînant la victime)</t>
  </si>
  <si>
    <t>Glissade, chute, effondrement d'Agent matériel - de plain-pied</t>
  </si>
  <si>
    <t>Autre Déviation connue du groupe 30 mais non listée ci-dessus</t>
  </si>
  <si>
    <t>4</t>
  </si>
  <si>
    <t>Perte, totale ou partielle, de contrôle de machine, moyen de transport - Total</t>
  </si>
  <si>
    <t>Perte, totale ou partielle, de contrôle de machine, moyen de transport - équipement de manutention, outil à main, objet, animal - Non précisé</t>
  </si>
  <si>
    <t>Perte, totale ou partielle, de contrôle - de machine (y compris le démarrage intempestif) ainsi que de la matière travaillée par la machine</t>
  </si>
  <si>
    <t>Perte, totale ou partielle, de contrôle de moyen de transport - d'équipement de manutention (motorisé ou non)</t>
  </si>
  <si>
    <t>Perte, totale ou partielle, de contrôle d'outil à main (motorisé ou non) ainsi que de la matière travaillée par l'outil</t>
  </si>
  <si>
    <t>Perte, totale ou partielle, de contrôle d'objet (porté, déplacé, manipulé, etc.)</t>
  </si>
  <si>
    <t>Perte, totale ou partielle, de contrôle d'animal</t>
  </si>
  <si>
    <t>Autre Déviation connue du groupe 40 mais non listée ci-dessus</t>
  </si>
  <si>
    <t>5</t>
  </si>
  <si>
    <t>Glissade ou trébuchement avec chute, chute de personne - Total</t>
  </si>
  <si>
    <t>Glissade ou trébuchement avec chute, chute de personne - Non précisé</t>
  </si>
  <si>
    <t>Chute de personne - de hauteur</t>
  </si>
  <si>
    <t>Glissade ou trébuchement avec chute, chute de personne - de plain-pied</t>
  </si>
  <si>
    <t>Autre Déviation connue du groupe 50 mais non listée ci-dessus</t>
  </si>
  <si>
    <t>6</t>
  </si>
  <si>
    <t>Mouvement du corps sans contrainte physique (conduisant généralement à une blessure externe) - Total</t>
  </si>
  <si>
    <t>Mouvement du corps sans contrainte physique (conduisant généralement à une blessure externe) - Non précisé</t>
  </si>
  <si>
    <t>En marchant sur un objet coupant</t>
  </si>
  <si>
    <t>En s'agenouillant, s'asseyant, s'appuyant contre</t>
  </si>
  <si>
    <t>En étant attrapé, entraîné, par quelque chose ou par son élan</t>
  </si>
  <si>
    <t>Mouvements non coordonnés, gestes intempestifs, inopportuns</t>
  </si>
  <si>
    <t>Autre Déviation connue du groupe 60 mais non listée ci-dessus</t>
  </si>
  <si>
    <t>7</t>
  </si>
  <si>
    <t>Mouvement du corps sous ou avec contrainte physique (conduisant généralement à une blessure interne) - Total</t>
  </si>
  <si>
    <t>Mouvement du corps sous ou avec contrainte physique (conduisant généralement à une blessure interne) - Non précisé</t>
  </si>
  <si>
    <t>En soulevant, en portant, en se levant</t>
  </si>
  <si>
    <t>En poussant, en tractant</t>
  </si>
  <si>
    <t>En déposant, en se baissant</t>
  </si>
  <si>
    <t>En torsion, en rotation, en se tournant</t>
  </si>
  <si>
    <t>En marchant lourdement, faux pas, glissade - sans chute</t>
  </si>
  <si>
    <t>Autre Déviation connue du groupe 70 mais non listée ci-dessus</t>
  </si>
  <si>
    <t>8</t>
  </si>
  <si>
    <t>Surprise, frayeur, violence, agression, menace, présence - Total</t>
  </si>
  <si>
    <t>Surprise, frayeur, violence, agression, menace, présence - Non précisé</t>
  </si>
  <si>
    <t>Surprise, frayeur</t>
  </si>
  <si>
    <t>Violence, agression, menace entre membres de l'entreprise soumis à l'autorité de l'employeur</t>
  </si>
  <si>
    <t>Violence, agression, menace - provenant de personnes externes à l'entreprise envers les victimes dans le cadre de leur fonction (attaque de banque, chauffeurs de bus, etc.)</t>
  </si>
  <si>
    <t>Agression, bousculade - par animal</t>
  </si>
  <si>
    <t>Présence de la victime ou d'un tiers créant en soi un danger pour elle/lui-même et le cas échéant pour autrui</t>
  </si>
  <si>
    <t>Autre Déviation connue du groupe 80 mais non listée ci-dessus</t>
  </si>
  <si>
    <t>Autre Déviation non listée dans cette classification.</t>
  </si>
  <si>
    <t>Suites</t>
  </si>
  <si>
    <t>00.00</t>
  </si>
  <si>
    <t>Pas d’agent matériel ou pas d’information</t>
  </si>
  <si>
    <t>01.00</t>
  </si>
  <si>
    <t xml:space="preserve">Bâtiments, constructions, surfaces - à niveau (intérieur ou extérieur, fixes ou mobiles, temporaires ou non) </t>
  </si>
  <si>
    <t>02.00</t>
  </si>
  <si>
    <t>Bâtiments, constructions, surfaces – en hauteur (intérieur ou extérieur)</t>
  </si>
  <si>
    <t>03.00</t>
  </si>
  <si>
    <t>Bâtiments, constructions, surfaces – en profondeur (intérieur ou extérieur)</t>
  </si>
  <si>
    <t>04.00</t>
  </si>
  <si>
    <t>Dispositifs de distribution de matière, d’alimentation, canalisations</t>
  </si>
  <si>
    <t>05.00</t>
  </si>
  <si>
    <t xml:space="preserve">Moteurs, dispositifs de  transmission et de stockage d’énergie </t>
  </si>
  <si>
    <t>06.00</t>
  </si>
  <si>
    <t>Outils à main, non motorisés</t>
  </si>
  <si>
    <t>07.00</t>
  </si>
  <si>
    <t xml:space="preserve">Outils tenus ou guidés à la main, mécaniques </t>
  </si>
  <si>
    <t>08.00</t>
  </si>
  <si>
    <t xml:space="preserve">Outils à main - sans précision sur la motorisation </t>
  </si>
  <si>
    <t>09.00</t>
  </si>
  <si>
    <t xml:space="preserve">Machines et équipements - portables ou mobiles </t>
  </si>
  <si>
    <t>10.00</t>
  </si>
  <si>
    <t xml:space="preserve">Machines et équipements - fixes </t>
  </si>
  <si>
    <t>11.00</t>
  </si>
  <si>
    <t xml:space="preserve">Dispositifs de convoyage, de transport et de stockage </t>
  </si>
  <si>
    <t>12.00</t>
  </si>
  <si>
    <t xml:space="preserve">Véhicules terrestres </t>
  </si>
  <si>
    <t>13.00</t>
  </si>
  <si>
    <t xml:space="preserve">Autres véhicules de transport </t>
  </si>
  <si>
    <t>14.00</t>
  </si>
  <si>
    <t xml:space="preserve">Matériaux, objets, produits, éléments constitutifs de machine - bris, poussières </t>
  </si>
  <si>
    <t>15.00</t>
  </si>
  <si>
    <t xml:space="preserve">Substances chimiques, explosives, radioactives, biologiques </t>
  </si>
  <si>
    <t>16.00</t>
  </si>
  <si>
    <t xml:space="preserve">Dispositifs et équipements de sécurité </t>
  </si>
  <si>
    <t>17.00</t>
  </si>
  <si>
    <t>Équipements de bureau et personnels, matériel de sport, armes, appareillage domestique</t>
  </si>
  <si>
    <t>18.00</t>
  </si>
  <si>
    <t xml:space="preserve">Organismes vivants et êtres humains </t>
  </si>
  <si>
    <t>19.00</t>
  </si>
  <si>
    <t xml:space="preserve">Déchets en vrac </t>
  </si>
  <si>
    <t>20.00</t>
  </si>
  <si>
    <t>Phénomènes physiques et éléments naturels</t>
  </si>
  <si>
    <t>99.00</t>
  </si>
  <si>
    <t>Autres agents matériels non listés dans cette classification</t>
  </si>
  <si>
    <t>Suites de l'accident</t>
  </si>
  <si>
    <t>Genre de la victime</t>
  </si>
  <si>
    <t xml:space="preserve">Suite de l'accident </t>
  </si>
  <si>
    <t>0 jour</t>
  </si>
  <si>
    <t>1 -3 jours</t>
  </si>
  <si>
    <t>4-7 jours</t>
  </si>
  <si>
    <t>8-15 jours</t>
  </si>
  <si>
    <t>16-30 jours</t>
  </si>
  <si>
    <t>1-3 mois</t>
  </si>
  <si>
    <t>&gt;3-6 mois</t>
  </si>
  <si>
    <t>&gt; 6 mois</t>
  </si>
  <si>
    <t>Contact avec courant électrique, température, substance dangereuse - Total</t>
  </si>
  <si>
    <t>Contact avec courant électrique, température, substance dangereuse - Non précisé</t>
  </si>
  <si>
    <t>Contact indirect avec un arc électrique, foudre (passif)</t>
  </si>
  <si>
    <t>Contact direct avec l'électricité, recevoir une décharge électrique dans le corps</t>
  </si>
  <si>
    <t>Contact avec flamme nue ou objet, environnement - chaud ou en feu</t>
  </si>
  <si>
    <t>Contact avec objet, environnement - froid ou glacé</t>
  </si>
  <si>
    <t>Contact avec des substances dangereuses - via nez, bouche, par inhalation de</t>
  </si>
  <si>
    <t>Contact avec des substances dangereuses - sur ou au travers de la peau et des yeux</t>
  </si>
  <si>
    <t>Contact avec des substances dangereuses - via le système digestif en avalant, mangeant</t>
  </si>
  <si>
    <t>Autre Contact - Modalité de la blessure connu du groupe 10 mais non listé ci-dessus</t>
  </si>
  <si>
    <t>Noyade, ensevelissement, enveloppement - Total</t>
  </si>
  <si>
    <t>Noyade, ensevelissement, enveloppement - Non précisé</t>
  </si>
  <si>
    <t>Noyade dans liquide</t>
  </si>
  <si>
    <t>Ensevelissement sous solide</t>
  </si>
  <si>
    <t>Enveloppement par, entouré de gaz ou de particules en suspension</t>
  </si>
  <si>
    <t>Autre Contact - Modalité de la blessure connu du groupe 20 mais non listé ci-dessus</t>
  </si>
  <si>
    <t>Écrasement en mouvement vertical ou horizontal sur, contre un objet immobile (la victime est en mouvement) - Total</t>
  </si>
  <si>
    <t>Écrasement en mouvement vertical ou horizontal sur, contre un objet immobile (la victime est en mouvement) - Non précisé</t>
  </si>
  <si>
    <t>Mouvement vertical, écrasement sur, contre (résultat d'une chute)</t>
  </si>
  <si>
    <t>Mouvement horizontal, écrasement sur, contre</t>
  </si>
  <si>
    <t>Autre Contact - Modalité de la blessure connu du groupe 30 mais non listé ci-dessus</t>
  </si>
  <si>
    <t>Heurt par objet en mouvement, collision avec - Total</t>
  </si>
  <si>
    <t>Heurt par objet en mouvement, collision avec - Non précisé</t>
  </si>
  <si>
    <t>Heurt - par objet projeté</t>
  </si>
  <si>
    <t>Heurt - par objet qui chute</t>
  </si>
  <si>
    <t>Heurt - par objet en balancement</t>
  </si>
  <si>
    <t>Heurt par objet y compris les véhicules - en rotation, mouvement, déplacement</t>
  </si>
  <si>
    <t>Collision avec un objet y compris les véhicules - collision avec une personne (la victime est en mouvement)</t>
  </si>
  <si>
    <t>Autre Contact - Modalité de la blessure connu du groupe 40 mais non listé ci-dessus</t>
  </si>
  <si>
    <t>Contact avec Agent matériel coupant, pointu, dur, rugueux - Total</t>
  </si>
  <si>
    <t>Contact avec Agent matériel coupant, pointu, dur, rugueux - Non précisé</t>
  </si>
  <si>
    <t>Contact avec Agent matériel coupant (couteau, lame)</t>
  </si>
  <si>
    <t>Contact avec Agent matériel pointu (clou, outil acéré)</t>
  </si>
  <si>
    <t>Contact avec Agent matériel dur ou rugueux</t>
  </si>
  <si>
    <t>Autre Contact - Modalité de la blessure connu du groupe 50 mais non listé ci-dessus</t>
  </si>
  <si>
    <t>Coincement, écrasement, etc. - Total</t>
  </si>
  <si>
    <t>Coincement, écrasement, etc. - Non précisé</t>
  </si>
  <si>
    <t>Coincement, écrasement - dans</t>
  </si>
  <si>
    <t>Coincement, écrasement - sous</t>
  </si>
  <si>
    <t>Coincement, écrasement - entre</t>
  </si>
  <si>
    <t>Arrachement, sectionnement d'un membre, d'une main, d'un doigt</t>
  </si>
  <si>
    <t>Autre Contact - Modalité de la blessure connu du groupe 60 mais non listé ci-dessus</t>
  </si>
  <si>
    <t>Contrainte physique du corps, contrainte psychique - Total</t>
  </si>
  <si>
    <t>Contrainte physique du corps, contrainte psychique - Non précisé</t>
  </si>
  <si>
    <t>Contrainte physique - sur le système musculo-squelettique</t>
  </si>
  <si>
    <t>Contrainte physique - causée par des radiations, par le bruit, la lumière, la pression</t>
  </si>
  <si>
    <t>Contrainte psychique, choc mental</t>
  </si>
  <si>
    <t>Autre Contact - Modalité de la blessure connu du groupe 70 mais non listé ci-dessus</t>
  </si>
  <si>
    <t>Morsure, coup de pied, etc., (animal ou humain) - Total</t>
  </si>
  <si>
    <t>Morsure, coup de pied, etc., (animal ou humain) - Non précisé</t>
  </si>
  <si>
    <t>Morsure par</t>
  </si>
  <si>
    <t>Piqûre par un insecte, un poisson</t>
  </si>
  <si>
    <t>Coup, coup de pied, coup de tête, étranglement</t>
  </si>
  <si>
    <t>Autre Contact - Modalité de la blessure connu du groupe 80 mais non listé ci-dessus</t>
  </si>
  <si>
    <t>Autre Contact - Modalité de la blessure non listé dans cette classification</t>
  </si>
  <si>
    <t xml:space="preserve">L'information relative à la variable "Contact -Modalité de la blessure" ne doit pas être communiquée  par l'employeur dans le cas d'une déclaration simplifiée d'accident du travail (déclaration électronique). Les accidents occasionnant  une incapacité temporaire inférieure à 4 jours peuvent faire l'objet d'une déclaration simplifiée à partir de 2005.  Ces accidents sont repris dans la catégorie "Inconnus / Pas d'information". </t>
  </si>
  <si>
    <t>Année</t>
  </si>
  <si>
    <t>Production, transformation, traitement, stockage - de tout type - non précisée</t>
  </si>
  <si>
    <t>11 Production, transformation, traitement - de tout type</t>
  </si>
  <si>
    <t>23 Construction nouvelle - ouvrages d'art, infrastructures, routes, ponts, barrages, ports</t>
  </si>
  <si>
    <t>Construction nouvelle - ouvrages d'art, infrastructures, routes, ponts, barrages, ports</t>
  </si>
  <si>
    <t>Tâche de type piscicole - pêche</t>
  </si>
  <si>
    <t>Autre Type de travail connu du groupe 30 non listé ci-dessus</t>
  </si>
  <si>
    <t>Autre Type de travail connu du groupe 40 non listé ci-dessus</t>
  </si>
  <si>
    <t>Autre Type de travail connu du groupe 50 non listé ci-dessus</t>
  </si>
  <si>
    <t>Autre Type de travail connu du groupe 20 non listé ci-dessus</t>
  </si>
  <si>
    <t>Tâche de service, soin, assistance à la personne humaine</t>
  </si>
  <si>
    <t>Autre Type de travail connu du groupe 60 non listé ci-dessus</t>
  </si>
  <si>
    <t>Autre type de travail, non listé dans cette classification</t>
  </si>
  <si>
    <t>00 Inconnu</t>
  </si>
  <si>
    <t>10 Production, transformation, traitement, stockage - de tout type - non précisée</t>
  </si>
  <si>
    <t>12 Stockage - de tout type</t>
  </si>
  <si>
    <t>19 Autre Type de travail connu du groupe 10 non listé ci-dessus</t>
  </si>
  <si>
    <t>20 Terrassement, construction, entretien, démolition - Non précisé</t>
  </si>
  <si>
    <t>21 Terrassement</t>
  </si>
  <si>
    <t>22 Construction nouvelle - bâtiment</t>
  </si>
  <si>
    <t>24 Rénovation, réparation, addition, entretien - de tout type de construction</t>
  </si>
  <si>
    <t>25 Démolition - de tout type de construction</t>
  </si>
  <si>
    <t>29 Autre Type de travail connu du groupe 20 non listé ci-dessus</t>
  </si>
  <si>
    <t>30 Tâche de type agricole, forestière, horticole, piscicole, avec des animaux vivants - Non précisé</t>
  </si>
  <si>
    <t>31 Tâche de type agricole - travaux du sol</t>
  </si>
  <si>
    <t>32 Tâche de type agricole - avec des végétaux, horticole</t>
  </si>
  <si>
    <t>33 Tâche de type agricole - sur/avec des animaux vivants</t>
  </si>
  <si>
    <t>34 Tâche de type forestier</t>
  </si>
  <si>
    <t>35 Tâche de type piscicole - pêche</t>
  </si>
  <si>
    <t>39 Autre Type de travail connu du groupe 30 non listé ci-dessus</t>
  </si>
  <si>
    <t>40 Tâche de service à l'entreprise et/ou à la personne humaine; travail intellectuel - Non précisé</t>
  </si>
  <si>
    <t>41 Tâche de service, soin, assistance à la personne humaine</t>
  </si>
  <si>
    <t>42 Tâche intellectuelle - enseignement, formation, traitement de l'information, travail de bureau, d'organisation, de gestion</t>
  </si>
  <si>
    <t>43 Tâche commerciale - achat, vente, services associés</t>
  </si>
  <si>
    <t>49 Autre Type de travail connu du groupe 40 non listé ci-dessus</t>
  </si>
  <si>
    <t>50 Travaux connexes aux tâches codées en 10, 20, 30 et 40 - Non précisé</t>
  </si>
  <si>
    <t>51 Mise en place, préparation, installation, montage, désassemblage, démontage</t>
  </si>
  <si>
    <t>52 Maintenance, réparation, réglage, mise au point</t>
  </si>
  <si>
    <t>53 Nettoyage de locaux, de machines - industriel ou manuel</t>
  </si>
  <si>
    <t>54 Gestion des déchets, mise au rebut, traitement de déchets de toute nature</t>
  </si>
  <si>
    <t>55 Surveillance, inspection, de procédé de fabrication, de locaux, de moyens de transport, d'équipements - avec ou sans matériel de contrôle</t>
  </si>
  <si>
    <t>59 Autre Type de travail connu du groupe 50 non listé ci-dessus</t>
  </si>
  <si>
    <t>60 Circulation, activité sportive, artistique - Non précisé</t>
  </si>
  <si>
    <t>61 Circulation y compris dans les moyens de transport</t>
  </si>
  <si>
    <t>62 Activité sportive, artistique</t>
  </si>
  <si>
    <t>69 Autre Type de travail connu du groupe 60 non listé ci-dessus</t>
  </si>
  <si>
    <t>99 Autre type de travail, non listé dans cette classification</t>
  </si>
  <si>
    <t>Tâche de type agricole, forestière, horticole, piscicole, avec des animaux vivants - non précisé</t>
  </si>
  <si>
    <t>Travaux connexes aux tâches codées en 10, 20, 30 et 40 - non précisé</t>
  </si>
  <si>
    <t>00.00 Pas d'agent matériel ou pas d'information</t>
  </si>
  <si>
    <t>06.00 Outils à main, non motorisés</t>
  </si>
  <si>
    <t>20.00 Phénomènes physiques et éléments naturels</t>
  </si>
  <si>
    <t>99.00 Autres agents matériels non listés dans cette classification</t>
  </si>
  <si>
    <t>01.00 Bâtiments, constructions, surfaces - à niveau</t>
  </si>
  <si>
    <t>02.00 Bâtiments, constructions, surfaces - en hauteur</t>
  </si>
  <si>
    <t>03.00 Bâtiments, constructions, surfaces - en profondeur</t>
  </si>
  <si>
    <t>Bâtiments, constructions, surfaces - en hauteur (intérieur ou extérieur)</t>
  </si>
  <si>
    <t>04.00 Dispositifs de distribution de matière, d'alimentation, canalisations</t>
  </si>
  <si>
    <t>05.00 Moteurs, dispositifs de transmission et de stockage d'énergie</t>
  </si>
  <si>
    <t>07.00 Outils tenus ou guidé à la main, mécaniques</t>
  </si>
  <si>
    <t>08.00 Outils à main sans précision sur la motorisation</t>
  </si>
  <si>
    <t>09.00 Machines et équipements - portables ou mobiles</t>
  </si>
  <si>
    <t>10.00 Machines et équipements - fixes</t>
  </si>
  <si>
    <t>11.00 Dispositifs de convoyage, de transport et de stockage</t>
  </si>
  <si>
    <t>12.00 Véhicules terrestres</t>
  </si>
  <si>
    <t>13.00 Autres véhicules de transport</t>
  </si>
  <si>
    <t>14.00 Matériaux, objets, produits, éléments constitutifs de machines, bris, poussières</t>
  </si>
  <si>
    <t>15.00 Substances chimiques, explosives, radioactives, biologiques</t>
  </si>
  <si>
    <t>16.00 Dispositifs et équipements de sécurité</t>
  </si>
  <si>
    <t>17.00 Equipements de bureau et personnels, matériel de sport, armes, appareillage domestique</t>
  </si>
  <si>
    <t>18.00 Organismes vivants et êtres humains</t>
  </si>
  <si>
    <t>19.00 Déchets en vrac</t>
  </si>
  <si>
    <t>10 Déviation par problème électrique, explosion, feu - non précisé</t>
  </si>
  <si>
    <t>11 Problème électrique par défaillance dans l'installation - entraînant un contact indirect</t>
  </si>
  <si>
    <t>12 Problème électrique - entraînant un contact direct</t>
  </si>
  <si>
    <t>13 Explosion</t>
  </si>
  <si>
    <t>14 Incendie, embrasement</t>
  </si>
  <si>
    <t>19 Autre déviation connue du groupe 10 nlcd</t>
  </si>
  <si>
    <t>20 Déviation par débordement, renversement, fuite, écoulement, vaporisation, dégagement - non précisé</t>
  </si>
  <si>
    <t>21 à l'état de solide - débordement, renversement</t>
  </si>
  <si>
    <t>22 à l'état de liquide - fuite, suintement, écouleemnt, éclaboussure, aspersion</t>
  </si>
  <si>
    <t>23 à l'état gazeux - vaporisation, formation d'aérosol, formation de gaz</t>
  </si>
  <si>
    <t>24 Pulvérulent - génération de fumée, émission de poussières, particules</t>
  </si>
  <si>
    <t>29 Autre déviation connue du groupe 20 nlcd</t>
  </si>
  <si>
    <t>30 Rupture, bris, éclatement, glissade, chute, effondrement d'agent matériel - non précisé</t>
  </si>
  <si>
    <t>31 Rupture de matériel, aux joints, aux connexions</t>
  </si>
  <si>
    <t>32 Rupture, éclatement, causant des éclats</t>
  </si>
  <si>
    <t>33 Glissade, chute, effondrement d'agent matériel - supérieur</t>
  </si>
  <si>
    <t>34 Glissade, chute, effondrement d'agent matériel - inférieur</t>
  </si>
  <si>
    <t>35 Glissade, chute, effondrement d'agent matériel - de plain-pied</t>
  </si>
  <si>
    <t>39 Autre déviation connue du groupe 30 nlcd</t>
  </si>
  <si>
    <t>40 Perte, totale ou partielle de contrôle de machine, moyen de transport - équipement de manutention, outil à main, objet, animal - non précisé</t>
  </si>
  <si>
    <t>41 Perte, totale ou partielle de contrôle de machine ou de la matière travaillée par la machine</t>
  </si>
  <si>
    <t>42 Perte, totale ou partielle de contrôle de moyen de transport - d'équipement de manutention</t>
  </si>
  <si>
    <t>43 Perte, totale ou partielle de contrôle d'outil à main ou de la matière travaillée par l'outil</t>
  </si>
  <si>
    <t>44 Perte, totale ou partielle de contrôle d'objet, porté, déplacé, manipulé etc.</t>
  </si>
  <si>
    <t>45 Perte, totale ou partielle de contrôle d'animal</t>
  </si>
  <si>
    <t>49 Autre déviation connue du groupe 40 nlcd</t>
  </si>
  <si>
    <t>50 Glissade ou trébuchement avec chute, chute de personne - non précisé</t>
  </si>
  <si>
    <t>51 Chute de personne - de hauteur</t>
  </si>
  <si>
    <t>52 Glissade ou trébuchement avec chute, chute de personne - de plain-pied</t>
  </si>
  <si>
    <t>59 Autre déviation connue du groupe 50 nlcd</t>
  </si>
  <si>
    <t>60 Mouvement du corps sans contrainte physique - non précisé</t>
  </si>
  <si>
    <t>61 En marchant sur un objet coupant</t>
  </si>
  <si>
    <t>62 En s'agenouillant, s'asseyant, s'appuyant contre</t>
  </si>
  <si>
    <t>63 En étant attrapé, entraîné, par quelque chose ou par son élan</t>
  </si>
  <si>
    <t>64 Mouvements non coordonnés, gestes intempestifs, inopportuns</t>
  </si>
  <si>
    <t>69 Autre déviation connue du groupe 60 nlcd</t>
  </si>
  <si>
    <t>70 Mouvements du corps sous ou avec contrainte physique</t>
  </si>
  <si>
    <t>71 En soulevant, en portant, en se levant</t>
  </si>
  <si>
    <t>72 En poussant, en tractant</t>
  </si>
  <si>
    <t>73 En déposant, en se baissant</t>
  </si>
  <si>
    <t>74 En torsion, en rotation, en se tournant</t>
  </si>
  <si>
    <t>75 En marchant lourdement, faux pas, glissade - sans chute</t>
  </si>
  <si>
    <t>79 Autre déviation connue du groupe 70 nlcd</t>
  </si>
  <si>
    <t>80 Surprise, frayeur, violence, agression, menace, présence - non précisé</t>
  </si>
  <si>
    <t>81 Surprise, frayeur</t>
  </si>
  <si>
    <t>82 Violence, agression, menaces entre membres de l'entreprise soumis à l'autorité de l'employeur</t>
  </si>
  <si>
    <t>83 Violence, agression, menace - provenant de personnes externes à l'entreprise envers les victimes dans le cadre de leur fonction</t>
  </si>
  <si>
    <t>84 Agression, bousculade - par animal</t>
  </si>
  <si>
    <t>85 Présence de la victime ou d'un tiers créant en soi un danger pour elle/lui-même ou pour autrui</t>
  </si>
  <si>
    <t>89 Autre déviation connue du groupe 80 nlcd</t>
  </si>
  <si>
    <t>99 Autre déviation non listée</t>
  </si>
  <si>
    <t>10 Contact avec courant électrique, température, substance dangereuse - non précisé</t>
  </si>
  <si>
    <t>11 Contact indirect avec un arc électrique, foudre</t>
  </si>
  <si>
    <t>12 Contact direct avec l'électricité, recevoir une décharge électrique dans le corps</t>
  </si>
  <si>
    <t>13 Contact avec flamme nue ou objet, environnement - chaud ou en feu</t>
  </si>
  <si>
    <t>14 Contact avec objet, environnement - froid ou glacé</t>
  </si>
  <si>
    <t>15 Contact avec des substances dangereuses - via nez, bouche, par inhalaltion de</t>
  </si>
  <si>
    <t>16 Contact avec des substances dangereuses - sur ou à travers la peau ou les yeux</t>
  </si>
  <si>
    <t>17 Contact avec des substances dangereuses - via le système digestif en avalant, mangeant</t>
  </si>
  <si>
    <t>19 Autre Contact - Modalité de la blessure connu du groupe 10 nlcd</t>
  </si>
  <si>
    <t>20 Noyade, ensevelissement, enveloppement - non précisé</t>
  </si>
  <si>
    <t>21 Noyade dans liquide</t>
  </si>
  <si>
    <t>22 Ensevelissement sous solide</t>
  </si>
  <si>
    <t>23 Enveloppement par, entouré de gaz ou de particules en suspension</t>
  </si>
  <si>
    <t>29 Autre contact - Modalité blessure connu du groupe 20 nlcd</t>
  </si>
  <si>
    <t>30 Ecrasement en mouvement vertical ou horizontal sur, contre un objet immobile (victime en mouvement)- non précisé</t>
  </si>
  <si>
    <t>31 Mouvement vertical, écrasement sur, contre (résultat d'une chute)</t>
  </si>
  <si>
    <t>32 Mouvement horizontal, écrasement sur, contre</t>
  </si>
  <si>
    <t>39 Autre contact - Modalité blessure connu du groupe 30 nlcd</t>
  </si>
  <si>
    <t>40 Heurt par objet en mouvement, collision avec - non précisé</t>
  </si>
  <si>
    <t>41 Heurt - par objet projeté</t>
  </si>
  <si>
    <t>42 Heurt - par objet qui chute</t>
  </si>
  <si>
    <t>43 Heurt - par objet en balancement</t>
  </si>
  <si>
    <t>44 Heurt - par objet y compris les véhicules - en rotation, mouvement, déplacement</t>
  </si>
  <si>
    <t>45 Collision avec un objet y compris les véhicules - collision avec une personne (la victime est en mouvement)</t>
  </si>
  <si>
    <t>49 Autre contact - Modalité de la blessure connu du groupe 40 nlcd</t>
  </si>
  <si>
    <t>50 Contact avec agent matériel coupant, pointu, dur, rugueux - non précisé</t>
  </si>
  <si>
    <t>51 Contact avec agent matériel coupant</t>
  </si>
  <si>
    <t>52 Contact avec agent matériel pointu</t>
  </si>
  <si>
    <t>53 Contact avec agent matériel dur ou rugueux</t>
  </si>
  <si>
    <t>59 Autre Contact - Modalité de la blessure connu du groupe 40 nlcd</t>
  </si>
  <si>
    <t>60 Coincement, écrasement - non précisé</t>
  </si>
  <si>
    <t>61 Coincement, écrasement - dans</t>
  </si>
  <si>
    <t>62 Coincement, écrasement - sous</t>
  </si>
  <si>
    <t>63 Coincement, écrasement - entre</t>
  </si>
  <si>
    <t>64 Arrachement, sectionnement d'un membre, d'une main, d'un doigt</t>
  </si>
  <si>
    <t>69 Autre contact -Modalité de la blessure connu du groupe 60 nlcd</t>
  </si>
  <si>
    <t>70 Contrainte physique du corps, contrainte psychique - non précisé</t>
  </si>
  <si>
    <t>71 Contrainte physique - sur le système musculo-squelettique</t>
  </si>
  <si>
    <t>72 Contrainte physique- causée par des radiations, par le bruit, la lumière, la pression</t>
  </si>
  <si>
    <t>73 Contrainte psychique, choc mental</t>
  </si>
  <si>
    <t>79 Autre contact - Modalité de la blessure connu du groupe 70 nlcd</t>
  </si>
  <si>
    <t>80 Morsure, coup de pied, etc., animal ou humain - non précisé</t>
  </si>
  <si>
    <t>81 Morsure par</t>
  </si>
  <si>
    <t>82 Piqûre par un insecte, un poisson</t>
  </si>
  <si>
    <t>83 Coup, coup de pied, coup de tête, étranglement</t>
  </si>
  <si>
    <t>89 Autre contact - Modalité de la blessure connu du groupe 80 nlcd</t>
  </si>
  <si>
    <t>99 Autre contact - Modalité de la blessure non listé dans cette classification</t>
  </si>
  <si>
    <t>Inconnu</t>
  </si>
  <si>
    <t>6.1.9. Accidents sur le lieu de travail selon le type de travail : distribution selon le taux prévu d'incapacité permanente - 2017</t>
  </si>
  <si>
    <t>6.2.9. Accidents sur le lieu de travail selon la déviation : distribution selon le taux prévu d'incapacité permanente - 2017</t>
  </si>
  <si>
    <t>6.3.8. Accidents sur le lieu de travail selon l'agent matériel : distribution selon le taux prévu d'incapacité permanente - 2017</t>
  </si>
  <si>
    <t>6.4.9. Accidents sur le lieu de travail selon la modalité de la blessure : distribution selon le taux prévu d'incapacité permanente - 2017</t>
  </si>
  <si>
    <t>Pas d'information (surplus au sous-total)</t>
  </si>
  <si>
    <t>Inconnus / Pas d'information (surplus au SOUS-TOTAL)</t>
  </si>
  <si>
    <t>Stockage de tout type</t>
  </si>
  <si>
    <t>12 Stockage de tout type</t>
  </si>
  <si>
    <t>CSS : cas sans suites,  IT :  incapacité temporaire</t>
  </si>
  <si>
    <t>IT &lt;= 6 mois</t>
  </si>
  <si>
    <t xml:space="preserve">Inconnus / Pas d'information </t>
  </si>
  <si>
    <t>Inconnus / Pas d'information</t>
  </si>
  <si>
    <t>SNCB</t>
  </si>
  <si>
    <t>Statutaires</t>
  </si>
  <si>
    <t>Ouvriers contractuels</t>
  </si>
  <si>
    <t>Employés contractuels</t>
  </si>
  <si>
    <t>Stagiaires</t>
  </si>
  <si>
    <t>Autres</t>
  </si>
  <si>
    <t>Catégorie professionnelle</t>
  </si>
  <si>
    <t>Statutair</t>
  </si>
  <si>
    <r>
      <rPr>
        <b/>
        <i/>
        <sz val="11"/>
        <color indexed="9"/>
        <rFont val="Calibri"/>
        <family val="2"/>
      </rPr>
      <t>6.1.</t>
    </r>
  </si>
  <si>
    <r>
      <rPr>
        <sz val="11"/>
        <color indexed="16"/>
        <rFont val="Calibri"/>
        <family val="2"/>
      </rPr>
      <t>6.1.1.</t>
    </r>
  </si>
  <si>
    <r>
      <rPr>
        <sz val="11"/>
        <color indexed="16"/>
        <rFont val="Calibri"/>
        <family val="2"/>
      </rPr>
      <t>6.1.2.</t>
    </r>
  </si>
  <si>
    <r>
      <rPr>
        <sz val="11"/>
        <color indexed="16"/>
        <rFont val="Calibri"/>
        <family val="2"/>
      </rPr>
      <t>6.1.3.</t>
    </r>
  </si>
  <si>
    <r>
      <rPr>
        <sz val="11"/>
        <color indexed="16"/>
        <rFont val="Calibri"/>
        <family val="2"/>
      </rPr>
      <t>6.1.4.</t>
    </r>
  </si>
  <si>
    <r>
      <rPr>
        <sz val="11"/>
        <color indexed="16"/>
        <rFont val="Calibri"/>
        <family val="2"/>
      </rPr>
      <t>6.1.5.</t>
    </r>
  </si>
  <si>
    <r>
      <rPr>
        <sz val="11"/>
        <color indexed="16"/>
        <rFont val="Calibri"/>
        <family val="2"/>
      </rPr>
      <t>6.1.6.</t>
    </r>
  </si>
  <si>
    <r>
      <rPr>
        <sz val="11"/>
        <color indexed="16"/>
        <rFont val="Calibri"/>
        <family val="2"/>
      </rPr>
      <t>6.1.7.</t>
    </r>
  </si>
  <si>
    <r>
      <rPr>
        <sz val="11"/>
        <color indexed="16"/>
        <rFont val="Calibri"/>
        <family val="2"/>
      </rPr>
      <t>6.1.8.</t>
    </r>
  </si>
  <si>
    <r>
      <rPr>
        <sz val="11"/>
        <color indexed="16"/>
        <rFont val="Calibri"/>
        <family val="2"/>
      </rPr>
      <t>6.2.1.</t>
    </r>
  </si>
  <si>
    <r>
      <rPr>
        <sz val="11"/>
        <color indexed="16"/>
        <rFont val="Calibri"/>
        <family val="2"/>
      </rPr>
      <t>6.2.2.</t>
    </r>
  </si>
  <si>
    <r>
      <rPr>
        <sz val="11"/>
        <color indexed="16"/>
        <rFont val="Calibri"/>
        <family val="2"/>
      </rPr>
      <t>6.2.3.</t>
    </r>
  </si>
  <si>
    <r>
      <rPr>
        <sz val="11"/>
        <color indexed="16"/>
        <rFont val="Calibri"/>
        <family val="2"/>
      </rPr>
      <t>6.2.4.</t>
    </r>
  </si>
  <si>
    <r>
      <rPr>
        <sz val="11"/>
        <color indexed="16"/>
        <rFont val="Calibri"/>
        <family val="2"/>
      </rPr>
      <t>6.2.5.</t>
    </r>
  </si>
  <si>
    <r>
      <rPr>
        <sz val="11"/>
        <color indexed="16"/>
        <rFont val="Calibri"/>
        <family val="2"/>
      </rPr>
      <t>6.2.6.</t>
    </r>
  </si>
  <si>
    <r>
      <rPr>
        <sz val="11"/>
        <color indexed="16"/>
        <rFont val="Calibri"/>
        <family val="2"/>
      </rPr>
      <t>6.2.7.</t>
    </r>
  </si>
  <si>
    <r>
      <rPr>
        <sz val="11"/>
        <color indexed="16"/>
        <rFont val="Calibri"/>
        <family val="2"/>
      </rPr>
      <t>6.2.8.</t>
    </r>
  </si>
  <si>
    <r>
      <rPr>
        <sz val="11"/>
        <color indexed="16"/>
        <rFont val="Calibri"/>
        <family val="2"/>
      </rPr>
      <t>6.3.1.</t>
    </r>
  </si>
  <si>
    <r>
      <rPr>
        <sz val="11"/>
        <color indexed="16"/>
        <rFont val="Calibri"/>
        <family val="2"/>
      </rPr>
      <t>6.3.2.</t>
    </r>
  </si>
  <si>
    <r>
      <rPr>
        <sz val="11"/>
        <color indexed="16"/>
        <rFont val="Calibri"/>
        <family val="2"/>
      </rPr>
      <t>6.3.3.</t>
    </r>
  </si>
  <si>
    <r>
      <rPr>
        <sz val="11"/>
        <color indexed="16"/>
        <rFont val="Calibri"/>
        <family val="2"/>
      </rPr>
      <t>6.3.4.</t>
    </r>
  </si>
  <si>
    <r>
      <rPr>
        <sz val="11"/>
        <color indexed="16"/>
        <rFont val="Calibri"/>
        <family val="2"/>
      </rPr>
      <t>6.3.5.</t>
    </r>
  </si>
  <si>
    <r>
      <rPr>
        <sz val="11"/>
        <color indexed="16"/>
        <rFont val="Calibri"/>
        <family val="2"/>
      </rPr>
      <t>6.3.6.</t>
    </r>
  </si>
  <si>
    <r>
      <rPr>
        <sz val="11"/>
        <color indexed="16"/>
        <rFont val="Calibri"/>
        <family val="2"/>
      </rPr>
      <t>6.3.7.</t>
    </r>
  </si>
  <si>
    <r>
      <rPr>
        <sz val="11"/>
        <color indexed="16"/>
        <rFont val="Calibri"/>
        <family val="2"/>
      </rPr>
      <t>6.4.1.</t>
    </r>
  </si>
  <si>
    <r>
      <rPr>
        <sz val="11"/>
        <color indexed="16"/>
        <rFont val="Calibri"/>
        <family val="2"/>
      </rPr>
      <t>6.4.2.</t>
    </r>
  </si>
  <si>
    <r>
      <rPr>
        <sz val="11"/>
        <color indexed="16"/>
        <rFont val="Calibri"/>
        <family val="2"/>
      </rPr>
      <t>6.4.3.</t>
    </r>
  </si>
  <si>
    <r>
      <rPr>
        <sz val="11"/>
        <color indexed="16"/>
        <rFont val="Calibri"/>
        <family val="2"/>
      </rPr>
      <t>6.4.4.</t>
    </r>
  </si>
  <si>
    <r>
      <rPr>
        <sz val="11"/>
        <color indexed="16"/>
        <rFont val="Calibri"/>
        <family val="2"/>
      </rPr>
      <t>6.4.5.</t>
    </r>
  </si>
  <si>
    <r>
      <rPr>
        <sz val="11"/>
        <color indexed="16"/>
        <rFont val="Calibri"/>
        <family val="2"/>
      </rPr>
      <t>6.4.6.</t>
    </r>
  </si>
  <si>
    <r>
      <rPr>
        <sz val="11"/>
        <color indexed="16"/>
        <rFont val="Calibri"/>
        <family val="2"/>
      </rPr>
      <t>6.4.7.</t>
    </r>
  </si>
  <si>
    <r>
      <rPr>
        <sz val="11"/>
        <color indexed="16"/>
        <rFont val="Calibri"/>
        <family val="2"/>
      </rPr>
      <t>6.4.8.</t>
    </r>
  </si>
  <si>
    <r>
      <rPr>
        <b/>
        <i/>
        <sz val="11"/>
        <color indexed="9"/>
        <rFont val="Calibri"/>
        <family val="2"/>
      </rPr>
      <t>6.2.</t>
    </r>
  </si>
  <si>
    <r>
      <rPr>
        <b/>
        <i/>
        <sz val="11"/>
        <color indexed="9"/>
        <rFont val="Calibri"/>
        <family val="2"/>
      </rPr>
      <t>6.3.</t>
    </r>
  </si>
  <si>
    <r>
      <rPr>
        <b/>
        <i/>
        <sz val="11"/>
        <color indexed="9"/>
        <rFont val="Calibri"/>
        <family val="2"/>
      </rPr>
      <t>6.4.</t>
    </r>
  </si>
  <si>
    <t>TYPE DE TRAVAIL</t>
  </si>
  <si>
    <t>CODE SEAT</t>
  </si>
  <si>
    <t>6.1. TYPE DE TRAVAIL</t>
  </si>
  <si>
    <t>CODE   SEAT</t>
  </si>
  <si>
    <t>COMMENTAIRES</t>
  </si>
  <si>
    <t>CCS : cas sans suite - IT : incapacité temporaire</t>
  </si>
  <si>
    <t>CSS : cas sans suites - IT : incapacité temporaire</t>
  </si>
  <si>
    <t>6.2. DEVIATION</t>
  </si>
  <si>
    <t>DEVIATION</t>
  </si>
  <si>
    <t xml:space="preserve">CSS : cas sans suites - IT : incapacité temporaire </t>
  </si>
  <si>
    <t>Autre déviation non listée dans cette classification.</t>
  </si>
  <si>
    <t>Fonctionnaires</t>
  </si>
  <si>
    <t>6.3. AGENT MATERIEL LIE A LA DEVIATION</t>
  </si>
  <si>
    <t>AGENT MATERIEL LIE A LA DEVIATION</t>
  </si>
  <si>
    <t>CSS : cas sans suite - IT : incapacité temporaire</t>
  </si>
  <si>
    <t>6.4. MODALITE DE LA BLESSURE</t>
  </si>
  <si>
    <t>MODALITE DE LA BLESSURE</t>
  </si>
  <si>
    <t>CSS : cas sans suites - IT : incapacité temporaire - IP : incapacité permanente prévue</t>
  </si>
  <si>
    <t>CONTACT - MODALITE DE LA BLESSURE</t>
  </si>
  <si>
    <t>CONTACT - MODALITE BLESSURE</t>
  </si>
  <si>
    <t>50 Travaux connexes aux tâches codées en 10, 20, 30 et 40 - non précisé</t>
  </si>
  <si>
    <t>Sous-total</t>
  </si>
  <si>
    <t>6. CARACTERISTIQUES DU PROCESSUS ACCIDENTEL DES ACCIDENTS DU TRAVAIL DANS LE SECTEUR PUBLIC - 2020</t>
  </si>
  <si>
    <t>Accidents sur le lieu de travail selon le type de travail : évolution 2014 - 2020</t>
  </si>
  <si>
    <t>Accidents sur le lieu de travail selon le type de travail : distribution selon les conséquences - 2020</t>
  </si>
  <si>
    <t>Accidents sur le lieu de travail selon le type de travail : distribution selon les conséquences et le genre - 2020</t>
  </si>
  <si>
    <t>Accidents sur le lieu de travail selon le type de travail : distribution selon les conséquences et la génération en fréquence absolue - 2020</t>
  </si>
  <si>
    <t>Accidents sur le lieu de travail selon le type de travail : distribution selon les conséquences et la génération en fréquence relative - 2020</t>
  </si>
  <si>
    <t>Accidents sur le lieu de travail selon le type de travail : distribution selon les conséquences et le genre de travail en fréquence absolue - 2020</t>
  </si>
  <si>
    <t>Accidents sur le lieu de travail selon le type de travail : distribution selon les conséquences et le genre de travail en fréquence relative - 2020</t>
  </si>
  <si>
    <t>Accidents sur le lieu de travail selon le type de travail : distribution selon la durée de l’incapacité temporaire - 2020</t>
  </si>
  <si>
    <t>Accidents sur le lieu de travail selon la déviation : évolution 2014 - 2020</t>
  </si>
  <si>
    <t>Accidents sur le lieu de travail selon la déviation : distribution selon les conséquences - 2020</t>
  </si>
  <si>
    <t>Accidents sur le lieu de travail selon la déviation : distribution selon les conséquences et le genre - 2020</t>
  </si>
  <si>
    <t>Accidents sur le lieu de travail selon la déviation : distribution selon les conséquences et la génération en fréquence absolue - 2020</t>
  </si>
  <si>
    <t>Accidents sur le lieu de travail selon la déviation : distribution selon les conséquences et la génération en fréquence relative - 2020</t>
  </si>
  <si>
    <t>Accidents sur le lieu de travail selon la déviation : distribution selon les conséquences et le genre de travail en fréquence absolue - 2020</t>
  </si>
  <si>
    <t>Accidents sur le lieu de travail selon la déviation : distribution selon les conséquences et le genre de travail en fréquence relative - 2020</t>
  </si>
  <si>
    <t>Accidents sur le lieu de travail selon la déviation : distribution selon la durée de l’incapacité temporaire - 2020</t>
  </si>
  <si>
    <t>Accidents sur le lieu de travail selon l'agent matériel : évolution 2014 - 2020</t>
  </si>
  <si>
    <t>Accidents sur le lieu de travail selon l'agent matériel : distribution selon les conséquences - 2020</t>
  </si>
  <si>
    <t>Accidents sur le lieu de travail selon l'agent matériel : distribution selon les conséquences et le genre - 2020</t>
  </si>
  <si>
    <t>Accidents sur le lieu de travail selon l'agent matériel : distribution selon les conséquences et la génération en fréquence absolue - 2020</t>
  </si>
  <si>
    <t>Accidents sur le lieu de travail selon l'agent matériel : distribution selon les conséquences et la génération en fréquence relative - 2020</t>
  </si>
  <si>
    <t>Accidents sur le lieu de travail selon l'agent matériel : distribution selon les conséquences et le genre de travail - 2020</t>
  </si>
  <si>
    <t>Accidents sur le lieu de travail selon l'agent matériel : distribution selon la durée de l’incapacité temporaire - 2020</t>
  </si>
  <si>
    <t>Accidents sur le lieu de travail selon la modalité de la blessure : évolution 2014 - 2020</t>
  </si>
  <si>
    <t>Accidents sur le lieu de travail selon la modalité de la blessure : distribution selon les conséquences - 2020</t>
  </si>
  <si>
    <t>Accidents sur le lieu de travail selon la modalité de la blessure : distribution selon les conséquences et le genre - 2020</t>
  </si>
  <si>
    <t>Accidents sur le lieu de travail selon la modalité de la blessure : distribution selon les conséquences et la génération en fréquence absolue - 2020</t>
  </si>
  <si>
    <t>Accidents sur le lieu de travail selon la modalité de la blessure : distribution selon les conséquences et la génération en fréquence relative - 2020</t>
  </si>
  <si>
    <t>Accidents sur le lieu de travail selon la modalité de la blessure : distribution selon les conséquences et le genre de travail en fréquence absolue - 2020</t>
  </si>
  <si>
    <t>Accidents sur le lieu de travail selon la modalité de la blessure : distribution selon les conséquences et le genre de travail en fréquence relative - 2020</t>
  </si>
  <si>
    <t>Accidents sur le lieu de travail selon la modalité de la blessure : distribution selon la durée de l’incapacité temporaire - 2020</t>
  </si>
  <si>
    <t>6.1.1. Accidents sur le lieu de travail selon le type de travail : évolution 2014 - 2020</t>
  </si>
  <si>
    <t>Variation de 2019 à 2020 en %</t>
  </si>
  <si>
    <t>6.1.2. Accidents sur le lieu de travail selon le type de travail : distribution selon les conséquences - 2020</t>
  </si>
  <si>
    <t>6.1.3. Accidents sur le lieu de travail selon le type de travail : distribution selon les conséquences et le genre - 2020</t>
  </si>
  <si>
    <t>6.1.4. Accidents sur le lieu de travail selon le type de travail : distribution selon les conséquences et la génération en fréquence absolue - 2020</t>
  </si>
  <si>
    <t>6.1.5. Accidents sur le lieu de travail selon le type de travail : distribution selon les conséquences et la génération en fréquence relative - 2020</t>
  </si>
  <si>
    <t>6.1.6. Accidents sur le lieu de travail selon le type de travail : distribution selon le genre de travail en fréquence absolue - 2020</t>
  </si>
  <si>
    <t>6.1.7. Accidents sur le lieu de travail selon le type de travail : distribution selon la catégorie professionnelle en fréquence relative - 2020</t>
  </si>
  <si>
    <t>6.1.8. Accidents sur le lieu de travail selon le type de travail : distribution selon la durée de l’incapacité temporaire - 2020</t>
  </si>
  <si>
    <t>6.2.1. Accidents sur le lieu de travail selon la déviation : évolution 2014 - 2020</t>
  </si>
  <si>
    <t>6.2.2. Accidents sur le lieu de travail selon la déviation : distribution selon les conséquences - 2020</t>
  </si>
  <si>
    <t>6.2.3. Accidents sur le lieu de travail selon la déviation : distribution selon les conséquences et le genre - 2020</t>
  </si>
  <si>
    <t>6.2.4. Accidents sur le lieu de travail selon la déviation : distribution selon les conséquences et la génération en fréquence absolue - 2020</t>
  </si>
  <si>
    <t>6.2.5. Accidents sur le lieu de travail selon la déviation : distribution selon les conséquences et la génération en fréquence relative - 2020</t>
  </si>
  <si>
    <t>6.2.6. Accidents sur le lieu de travail selon la déviation : distribution selon la catégorie professionnelle en fréquence absolue  - 2020</t>
  </si>
  <si>
    <t>6.2.7. Accidents sur le lieu de travail selon la déviation : distribution selon la catégorie professionnelle en fréquence relative- 2020</t>
  </si>
  <si>
    <t>6.2.8. Accidents sur le lieu de travail selon la déviation : distribution selon la durée de l’incapacité temporaire - 2020</t>
  </si>
  <si>
    <t>6.3.1. Accidents sur le lieu de travail selon l'agent matériel : évolution 2014 - 2020</t>
  </si>
  <si>
    <t>6.3.2. Accidents sur le lieu de travail selon l'agent matériel : distribution selon les conséquences - 2020</t>
  </si>
  <si>
    <t>6.3.3. Accidents sur le lieu de travail selon l'agent matériel : distribution selon les conséquences et le genre - 2020</t>
  </si>
  <si>
    <t>6.3.4. Accidents sur le lieu de travail selon l'agent matériel : distribution selon les conséquences et la génération en fréquence absolue - 2020</t>
  </si>
  <si>
    <t>6.3.5. Accidents sur le lieu de travail selon l'agent matériel : distribution selon les conséquences et la génération en fréquence relative - 2020</t>
  </si>
  <si>
    <t>6.3.6. Accidents sur le lieu de travail selon l'agent matériel : distribution selon la catégorie professionnelle - 2020</t>
  </si>
  <si>
    <t>6.3.7. Accidents sur le lieu de travail selon l'agent matériel : distribution selon la durée de l’incapacité temporaire - 2020</t>
  </si>
  <si>
    <t>6.4.1. Accidents sur le lieu de travail selon la modalité de la blessure : évolution 2014 - 2020</t>
  </si>
  <si>
    <t>6.4.2. Accidents sur le lieu de travail selon la modalité de la blessure : distribution selon les conséquences - 2020</t>
  </si>
  <si>
    <t>6.4.3. Accidents sur le lieu de travail selon la modalité de la blessure : distribution selon les conséquences et le genre - 2020</t>
  </si>
  <si>
    <t>6.4.4. Accidents sur le lieu de travail selon la modalité de la blessure : distribution selon les conséquences et la génération en fréquence absolue - 2020</t>
  </si>
  <si>
    <t>6.4.6. Accidents sur le lieu de travail selon la modalité de la blessure : distribution selon le genre de travail en fréquence absolue - 2020</t>
  </si>
  <si>
    <t>6.4.7. Accidents sur le lieu de travail selon la modalité de la blessure : distribution selon le genre de travail en fréquence relative - 2020</t>
  </si>
  <si>
    <t>6.4.8. Accidents sur le lieu de travail selon la modalité de la blessure : distribution selon la durée de l’incapacité temporaire - 2020</t>
  </si>
  <si>
    <t>6.4.5. Accidents sur le lieu de travail selon la modalité de la blessure : distribution selon les conséquences et la génération en fréquence relative - 2020</t>
  </si>
  <si>
    <t xml:space="preserve"> </t>
  </si>
  <si>
    <t>Fonction-naires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</si>
</sst>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8" x14ac:knownFonts="1">
    <font>
      <sz val="11"/>
      <color theme="1"/>
      <name val="Calibri"/>
      <family val="2"/>
      <scheme val="minor"/>
    </font>
    <font>
      <b/>
      <sz val="11"/>
      <name val="Microsoft Sans Serif"/>
      <family val="2"/>
    </font>
    <font>
      <b/>
      <i/>
      <sz val="11"/>
      <name val="Microsoft Sans Serif"/>
      <family val="2"/>
    </font>
    <font>
      <b/>
      <i/>
      <sz val="11"/>
      <color indexed="8"/>
      <name val="Microsoft Sans Serif"/>
      <family val="2"/>
    </font>
    <font>
      <sz val="11"/>
      <color indexed="8"/>
      <name val="Microsoft Sans Serif"/>
      <family val="2"/>
    </font>
    <font>
      <sz val="11"/>
      <name val="Microsoft Sans Serif"/>
      <family val="2"/>
    </font>
    <font>
      <b/>
      <sz val="11"/>
      <color indexed="8"/>
      <name val="Microsoft Sans Serif"/>
      <family val="2"/>
    </font>
    <font>
      <b/>
      <sz val="12"/>
      <name val="Microsoft Sans Serif"/>
      <family val="2"/>
    </font>
    <font>
      <sz val="12"/>
      <name val="Microsoft Sans Serif"/>
      <family val="2"/>
    </font>
    <font>
      <i/>
      <sz val="11"/>
      <name val="Microsoft Sans Serif"/>
      <family val="2"/>
    </font>
    <font>
      <b/>
      <u/>
      <sz val="11"/>
      <name val="Microsoft Sans Serif"/>
      <family val="2"/>
    </font>
    <font>
      <sz val="11"/>
      <color indexed="10"/>
      <name val="Microsoft Sans Serif"/>
      <family val="2"/>
    </font>
    <font>
      <i/>
      <sz val="11"/>
      <color indexed="8"/>
      <name val="Microsoft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u/>
      <sz val="11"/>
      <color theme="5" tint="-0.49998474074526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sz val="10"/>
      <color theme="2" tint="-0.499984740745262"/>
      <name val="Arial"/>
      <family val="2"/>
    </font>
    <font>
      <b/>
      <sz val="11"/>
      <color theme="2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17" fillId="0" borderId="0" applyFont="0" applyFill="0" applyBorder="0" applyAlignment="0" applyProtection="0"/>
  </cellStyleXfs>
  <cellXfs count="67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center" wrapText="1"/>
    </xf>
    <xf numFmtId="3" fontId="3" fillId="2" borderId="5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3" fontId="4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3" fontId="1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/>
    </xf>
    <xf numFmtId="3" fontId="4" fillId="0" borderId="17" xfId="0" applyNumberFormat="1" applyFont="1" applyFill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3" fontId="4" fillId="0" borderId="19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center" vertical="center"/>
    </xf>
    <xf numFmtId="9" fontId="2" fillId="0" borderId="27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3" fontId="1" fillId="0" borderId="20" xfId="0" applyNumberFormat="1" applyFont="1" applyBorder="1" applyAlignment="1">
      <alignment horizontal="center" vertical="center"/>
    </xf>
    <xf numFmtId="9" fontId="2" fillId="0" borderId="2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3" fontId="1" fillId="0" borderId="12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164" fontId="2" fillId="0" borderId="31" xfId="0" applyNumberFormat="1" applyFont="1" applyBorder="1" applyAlignment="1">
      <alignment horizontal="center" vertical="center"/>
    </xf>
    <xf numFmtId="9" fontId="2" fillId="0" borderId="16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0" fillId="0" borderId="0" xfId="0" applyFont="1"/>
    <xf numFmtId="164" fontId="2" fillId="0" borderId="7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1" fillId="0" borderId="13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3" fontId="12" fillId="2" borderId="5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3" fontId="12" fillId="2" borderId="19" xfId="0" applyNumberFormat="1" applyFont="1" applyFill="1" applyBorder="1" applyAlignment="1">
      <alignment horizontal="center" vertical="center"/>
    </xf>
    <xf numFmtId="164" fontId="12" fillId="2" borderId="6" xfId="0" applyNumberFormat="1" applyFont="1" applyFill="1" applyBorder="1" applyAlignment="1">
      <alignment horizontal="center" vertical="center"/>
    </xf>
    <xf numFmtId="3" fontId="9" fillId="2" borderId="19" xfId="0" applyNumberFormat="1" applyFont="1" applyFill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3" fontId="9" fillId="2" borderId="5" xfId="0" applyNumberFormat="1" applyFont="1" applyFill="1" applyBorder="1" applyAlignment="1">
      <alignment horizontal="center" vertical="center"/>
    </xf>
    <xf numFmtId="164" fontId="9" fillId="2" borderId="7" xfId="0" applyNumberFormat="1" applyFont="1" applyFill="1" applyBorder="1" applyAlignment="1">
      <alignment horizontal="center" vertical="center"/>
    </xf>
    <xf numFmtId="164" fontId="12" fillId="0" borderId="16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164" fontId="12" fillId="0" borderId="6" xfId="0" applyNumberFormat="1" applyFont="1" applyFill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3" fontId="3" fillId="2" borderId="14" xfId="0" applyNumberFormat="1" applyFont="1" applyFill="1" applyBorder="1" applyAlignment="1">
      <alignment horizontal="center" vertical="center"/>
    </xf>
    <xf numFmtId="164" fontId="3" fillId="2" borderId="25" xfId="0" applyNumberFormat="1" applyFont="1" applyFill="1" applyBorder="1" applyAlignment="1">
      <alignment horizontal="center" vertical="center"/>
    </xf>
    <xf numFmtId="164" fontId="3" fillId="2" borderId="35" xfId="0" applyNumberFormat="1" applyFont="1" applyFill="1" applyBorder="1" applyAlignment="1">
      <alignment horizontal="center" vertical="center"/>
    </xf>
    <xf numFmtId="3" fontId="1" fillId="0" borderId="36" xfId="0" applyNumberFormat="1" applyFont="1" applyFill="1" applyBorder="1" applyAlignment="1">
      <alignment horizontal="center" vertical="center"/>
    </xf>
    <xf numFmtId="9" fontId="1" fillId="0" borderId="37" xfId="2" applyNumberFormat="1" applyFont="1" applyFill="1" applyBorder="1" applyAlignment="1">
      <alignment horizontal="center" vertical="center"/>
    </xf>
    <xf numFmtId="9" fontId="1" fillId="0" borderId="38" xfId="2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16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0" fontId="0" fillId="3" borderId="0" xfId="0" applyFont="1" applyFill="1" applyAlignment="1">
      <alignment vertical="center"/>
    </xf>
    <xf numFmtId="0" fontId="21" fillId="4" borderId="39" xfId="0" applyFont="1" applyFill="1" applyBorder="1" applyAlignment="1">
      <alignment vertical="center"/>
    </xf>
    <xf numFmtId="0" fontId="22" fillId="5" borderId="40" xfId="0" applyFont="1" applyFill="1" applyBorder="1" applyAlignment="1">
      <alignment vertical="center"/>
    </xf>
    <xf numFmtId="0" fontId="22" fillId="5" borderId="41" xfId="0" applyFont="1" applyFill="1" applyBorder="1" applyAlignment="1">
      <alignment vertical="center"/>
    </xf>
    <xf numFmtId="0" fontId="23" fillId="6" borderId="42" xfId="0" applyFont="1" applyFill="1" applyBorder="1" applyAlignment="1">
      <alignment vertical="center"/>
    </xf>
    <xf numFmtId="0" fontId="24" fillId="6" borderId="43" xfId="1" applyFont="1" applyFill="1" applyBorder="1" applyAlignment="1">
      <alignment vertical="center"/>
    </xf>
    <xf numFmtId="0" fontId="23" fillId="6" borderId="44" xfId="0" applyFont="1" applyFill="1" applyBorder="1" applyAlignment="1">
      <alignment vertical="center"/>
    </xf>
    <xf numFmtId="0" fontId="24" fillId="6" borderId="45" xfId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3" borderId="0" xfId="0" applyFont="1" applyFill="1"/>
    <xf numFmtId="3" fontId="0" fillId="3" borderId="0" xfId="0" applyNumberFormat="1" applyFont="1" applyFill="1"/>
    <xf numFmtId="0" fontId="25" fillId="3" borderId="0" xfId="0" applyFont="1" applyFill="1" applyAlignment="1">
      <alignment vertical="top"/>
    </xf>
    <xf numFmtId="164" fontId="26" fillId="6" borderId="48" xfId="0" applyNumberFormat="1" applyFont="1" applyFill="1" applyBorder="1" applyAlignment="1">
      <alignment horizontal="center" vertical="center" wrapText="1"/>
    </xf>
    <xf numFmtId="164" fontId="26" fillId="6" borderId="45" xfId="0" applyNumberFormat="1" applyFont="1" applyFill="1" applyBorder="1" applyAlignment="1">
      <alignment horizontal="center" vertical="center" wrapText="1"/>
    </xf>
    <xf numFmtId="0" fontId="22" fillId="7" borderId="47" xfId="0" applyFont="1" applyFill="1" applyBorder="1" applyAlignment="1">
      <alignment horizontal="center" vertical="center" wrapText="1"/>
    </xf>
    <xf numFmtId="0" fontId="22" fillId="7" borderId="41" xfId="0" applyFont="1" applyFill="1" applyBorder="1" applyAlignment="1">
      <alignment horizontal="left" vertical="center" wrapText="1"/>
    </xf>
    <xf numFmtId="3" fontId="22" fillId="7" borderId="50" xfId="0" applyNumberFormat="1" applyFont="1" applyFill="1" applyBorder="1" applyAlignment="1">
      <alignment horizontal="center" vertical="center"/>
    </xf>
    <xf numFmtId="164" fontId="22" fillId="7" borderId="50" xfId="0" applyNumberFormat="1" applyFont="1" applyFill="1" applyBorder="1" applyAlignment="1">
      <alignment horizontal="center" vertical="center"/>
    </xf>
    <xf numFmtId="3" fontId="22" fillId="7" borderId="49" xfId="0" applyNumberFormat="1" applyFont="1" applyFill="1" applyBorder="1" applyAlignment="1">
      <alignment horizontal="center" vertical="center"/>
    </xf>
    <xf numFmtId="164" fontId="22" fillId="7" borderId="41" xfId="0" applyNumberFormat="1" applyFont="1" applyFill="1" applyBorder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left" vertical="center" wrapText="1"/>
    </xf>
    <xf numFmtId="3" fontId="27" fillId="6" borderId="26" xfId="0" applyNumberFormat="1" applyFont="1" applyFill="1" applyBorder="1" applyAlignment="1">
      <alignment horizontal="center" vertical="center"/>
    </xf>
    <xf numFmtId="164" fontId="28" fillId="6" borderId="26" xfId="0" applyNumberFormat="1" applyFont="1" applyFill="1" applyBorder="1" applyAlignment="1">
      <alignment horizontal="center" vertical="center"/>
    </xf>
    <xf numFmtId="3" fontId="27" fillId="6" borderId="24" xfId="0" applyNumberFormat="1" applyFont="1" applyFill="1" applyBorder="1" applyAlignment="1">
      <alignment horizontal="center" vertical="center"/>
    </xf>
    <xf numFmtId="3" fontId="28" fillId="6" borderId="24" xfId="0" applyNumberFormat="1" applyFont="1" applyFill="1" applyBorder="1" applyAlignment="1">
      <alignment horizontal="center" vertical="center"/>
    </xf>
    <xf numFmtId="164" fontId="28" fillId="6" borderId="43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3" fontId="29" fillId="6" borderId="47" xfId="0" applyNumberFormat="1" applyFont="1" applyFill="1" applyBorder="1" applyAlignment="1">
      <alignment horizontal="center" vertical="center"/>
    </xf>
    <xf numFmtId="164" fontId="28" fillId="6" borderId="50" xfId="0" applyNumberFormat="1" applyFont="1" applyFill="1" applyBorder="1" applyAlignment="1">
      <alignment horizontal="center" vertical="center"/>
    </xf>
    <xf numFmtId="3" fontId="29" fillId="6" borderId="49" xfId="0" applyNumberFormat="1" applyFont="1" applyFill="1" applyBorder="1" applyAlignment="1">
      <alignment horizontal="center" vertical="center"/>
    </xf>
    <xf numFmtId="164" fontId="28" fillId="6" borderId="41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/>
    </xf>
    <xf numFmtId="3" fontId="29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Border="1" applyAlignment="1">
      <alignment horizontal="center" vertical="center"/>
    </xf>
    <xf numFmtId="3" fontId="28" fillId="3" borderId="0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164" fontId="30" fillId="3" borderId="0" xfId="0" applyNumberFormat="1" applyFont="1" applyFill="1" applyAlignment="1">
      <alignment horizontal="center" vertical="center"/>
    </xf>
    <xf numFmtId="3" fontId="30" fillId="3" borderId="0" xfId="0" applyNumberFormat="1" applyFont="1" applyFill="1" applyAlignment="1">
      <alignment horizontal="center" vertical="center"/>
    </xf>
    <xf numFmtId="164" fontId="26" fillId="6" borderId="54" xfId="0" applyNumberFormat="1" applyFont="1" applyFill="1" applyBorder="1" applyAlignment="1">
      <alignment horizontal="center" vertical="center" wrapText="1"/>
    </xf>
    <xf numFmtId="3" fontId="22" fillId="7" borderId="47" xfId="0" applyNumberFormat="1" applyFont="1" applyFill="1" applyBorder="1" applyAlignment="1">
      <alignment horizontal="center" vertical="center"/>
    </xf>
    <xf numFmtId="164" fontId="22" fillId="7" borderId="46" xfId="0" applyNumberFormat="1" applyFont="1" applyFill="1" applyBorder="1" applyAlignment="1">
      <alignment horizontal="center" vertical="center"/>
    </xf>
    <xf numFmtId="3" fontId="27" fillId="6" borderId="51" xfId="0" applyNumberFormat="1" applyFont="1" applyFill="1" applyBorder="1" applyAlignment="1">
      <alignment horizontal="center" vertical="center"/>
    </xf>
    <xf numFmtId="164" fontId="31" fillId="6" borderId="26" xfId="0" applyNumberFormat="1" applyFont="1" applyFill="1" applyBorder="1" applyAlignment="1">
      <alignment horizontal="center" vertical="center"/>
    </xf>
    <xf numFmtId="9" fontId="31" fillId="6" borderId="0" xfId="0" applyNumberFormat="1" applyFont="1" applyFill="1" applyBorder="1" applyAlignment="1">
      <alignment horizontal="center" vertical="center"/>
    </xf>
    <xf numFmtId="164" fontId="31" fillId="6" borderId="43" xfId="0" applyNumberFormat="1" applyFont="1" applyFill="1" applyBorder="1" applyAlignment="1">
      <alignment horizontal="center" vertical="center"/>
    </xf>
    <xf numFmtId="3" fontId="18" fillId="7" borderId="51" xfId="0" applyNumberFormat="1" applyFont="1" applyFill="1" applyBorder="1" applyAlignment="1">
      <alignment horizontal="center" vertical="center"/>
    </xf>
    <xf numFmtId="164" fontId="22" fillId="7" borderId="26" xfId="0" applyNumberFormat="1" applyFont="1" applyFill="1" applyBorder="1" applyAlignment="1">
      <alignment horizontal="center" vertical="center"/>
    </xf>
    <xf numFmtId="3" fontId="18" fillId="7" borderId="24" xfId="0" applyNumberFormat="1" applyFont="1" applyFill="1" applyBorder="1" applyAlignment="1">
      <alignment horizontal="center" vertical="center"/>
    </xf>
    <xf numFmtId="9" fontId="22" fillId="7" borderId="0" xfId="0" applyNumberFormat="1" applyFont="1" applyFill="1" applyBorder="1" applyAlignment="1">
      <alignment horizontal="center" vertical="center"/>
    </xf>
    <xf numFmtId="164" fontId="22" fillId="7" borderId="43" xfId="0" applyNumberFormat="1" applyFont="1" applyFill="1" applyBorder="1" applyAlignment="1">
      <alignment horizontal="center" vertical="center"/>
    </xf>
    <xf numFmtId="9" fontId="28" fillId="6" borderId="50" xfId="0" applyNumberFormat="1" applyFont="1" applyFill="1" applyBorder="1" applyAlignment="1">
      <alignment horizontal="center" vertical="center"/>
    </xf>
    <xf numFmtId="9" fontId="28" fillId="6" borderId="46" xfId="0" applyNumberFormat="1" applyFont="1" applyFill="1" applyBorder="1" applyAlignment="1">
      <alignment horizontal="center" vertical="center"/>
    </xf>
    <xf numFmtId="9" fontId="28" fillId="6" borderId="41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 wrapText="1"/>
    </xf>
    <xf numFmtId="3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/>
    </xf>
    <xf numFmtId="164" fontId="30" fillId="3" borderId="0" xfId="0" applyNumberFormat="1" applyFont="1" applyFill="1" applyAlignment="1">
      <alignment horizontal="left" vertical="center"/>
    </xf>
    <xf numFmtId="0" fontId="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48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3" fontId="21" fillId="7" borderId="47" xfId="0" applyNumberFormat="1" applyFont="1" applyFill="1" applyBorder="1" applyAlignment="1">
      <alignment horizontal="center" vertical="center" wrapText="1"/>
    </xf>
    <xf numFmtId="10" fontId="21" fillId="7" borderId="50" xfId="0" applyNumberFormat="1" applyFont="1" applyFill="1" applyBorder="1" applyAlignment="1">
      <alignment horizontal="center" vertical="center" wrapText="1"/>
    </xf>
    <xf numFmtId="0" fontId="21" fillId="7" borderId="49" xfId="0" applyFont="1" applyFill="1" applyBorder="1" applyAlignment="1">
      <alignment horizontal="center" vertical="center" wrapText="1"/>
    </xf>
    <xf numFmtId="0" fontId="21" fillId="7" borderId="46" xfId="0" applyFont="1" applyFill="1" applyBorder="1" applyAlignment="1">
      <alignment horizontal="center" vertical="center" wrapText="1"/>
    </xf>
    <xf numFmtId="0" fontId="21" fillId="7" borderId="47" xfId="0" applyFont="1" applyFill="1" applyBorder="1" applyAlignment="1">
      <alignment horizontal="center" vertical="center" wrapText="1"/>
    </xf>
    <xf numFmtId="10" fontId="21" fillId="7" borderId="41" xfId="0" applyNumberFormat="1" applyFont="1" applyFill="1" applyBorder="1" applyAlignment="1">
      <alignment horizontal="center" vertical="center" wrapText="1"/>
    </xf>
    <xf numFmtId="3" fontId="27" fillId="6" borderId="0" xfId="0" applyNumberFormat="1" applyFont="1" applyFill="1" applyBorder="1" applyAlignment="1">
      <alignment horizontal="center" vertical="center"/>
    </xf>
    <xf numFmtId="3" fontId="29" fillId="6" borderId="51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Border="1" applyAlignment="1">
      <alignment horizontal="center" vertical="center"/>
    </xf>
    <xf numFmtId="3" fontId="21" fillId="7" borderId="51" xfId="0" applyNumberFormat="1" applyFont="1" applyFill="1" applyBorder="1" applyAlignment="1">
      <alignment horizontal="center" vertical="center"/>
    </xf>
    <xf numFmtId="9" fontId="28" fillId="6" borderId="50" xfId="2" applyFont="1" applyFill="1" applyBorder="1" applyAlignment="1">
      <alignment horizontal="center" vertical="center"/>
    </xf>
    <xf numFmtId="3" fontId="29" fillId="6" borderId="46" xfId="0" applyNumberFormat="1" applyFont="1" applyFill="1" applyBorder="1" applyAlignment="1">
      <alignment horizontal="center" vertical="center"/>
    </xf>
    <xf numFmtId="9" fontId="28" fillId="6" borderId="41" xfId="2" applyFont="1" applyFill="1" applyBorder="1" applyAlignment="1">
      <alignment horizontal="center" vertical="center"/>
    </xf>
    <xf numFmtId="9" fontId="28" fillId="3" borderId="0" xfId="2" applyFont="1" applyFill="1" applyBorder="1" applyAlignment="1">
      <alignment horizontal="center" vertical="center"/>
    </xf>
    <xf numFmtId="0" fontId="0" fillId="3" borderId="0" xfId="0" applyFont="1" applyFill="1" applyBorder="1"/>
    <xf numFmtId="0" fontId="33" fillId="6" borderId="55" xfId="0" applyFont="1" applyFill="1" applyBorder="1" applyAlignment="1">
      <alignment horizontal="left" vertical="center"/>
    </xf>
    <xf numFmtId="0" fontId="26" fillId="6" borderId="56" xfId="0" applyFont="1" applyFill="1" applyBorder="1" applyAlignment="1">
      <alignment horizontal="left" vertical="center"/>
    </xf>
    <xf numFmtId="3" fontId="30" fillId="3" borderId="0" xfId="0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3" fontId="30" fillId="3" borderId="0" xfId="0" applyNumberFormat="1" applyFont="1" applyFill="1" applyBorder="1" applyAlignment="1">
      <alignment horizontal="center" vertical="center"/>
    </xf>
    <xf numFmtId="0" fontId="0" fillId="6" borderId="0" xfId="0" applyFont="1" applyFill="1" applyBorder="1"/>
    <xf numFmtId="0" fontId="30" fillId="6" borderId="44" xfId="0" applyFont="1" applyFill="1" applyBorder="1" applyAlignment="1">
      <alignment horizontal="left" vertical="center"/>
    </xf>
    <xf numFmtId="0" fontId="26" fillId="6" borderId="45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 vertical="center"/>
    </xf>
    <xf numFmtId="164" fontId="27" fillId="3" borderId="0" xfId="0" applyNumberFormat="1" applyFont="1" applyFill="1" applyAlignment="1">
      <alignment horizontal="center" vertical="center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2" fillId="7" borderId="57" xfId="0" applyFont="1" applyFill="1" applyBorder="1" applyAlignment="1">
      <alignment horizontal="center" vertical="center" wrapText="1"/>
    </xf>
    <xf numFmtId="0" fontId="22" fillId="7" borderId="58" xfId="0" applyFont="1" applyFill="1" applyBorder="1" applyAlignment="1">
      <alignment horizontal="left" vertical="center" wrapText="1"/>
    </xf>
    <xf numFmtId="3" fontId="22" fillId="7" borderId="47" xfId="0" applyNumberFormat="1" applyFont="1" applyFill="1" applyBorder="1" applyAlignment="1">
      <alignment horizontal="center" vertical="center" wrapText="1"/>
    </xf>
    <xf numFmtId="3" fontId="22" fillId="7" borderId="49" xfId="0" applyNumberFormat="1" applyFont="1" applyFill="1" applyBorder="1" applyAlignment="1">
      <alignment horizontal="center" vertical="center" wrapText="1"/>
    </xf>
    <xf numFmtId="3" fontId="22" fillId="7" borderId="46" xfId="0" applyNumberFormat="1" applyFont="1" applyFill="1" applyBorder="1" applyAlignment="1">
      <alignment horizontal="center" vertical="center" wrapText="1"/>
    </xf>
    <xf numFmtId="3" fontId="22" fillId="7" borderId="39" xfId="0" applyNumberFormat="1" applyFont="1" applyFill="1" applyBorder="1" applyAlignment="1">
      <alignment horizontal="center" vertical="center" wrapText="1"/>
    </xf>
    <xf numFmtId="3" fontId="29" fillId="6" borderId="59" xfId="0" applyNumberFormat="1" applyFont="1" applyFill="1" applyBorder="1" applyAlignment="1">
      <alignment horizontal="center" vertical="center"/>
    </xf>
    <xf numFmtId="3" fontId="26" fillId="6" borderId="47" xfId="0" applyNumberFormat="1" applyFont="1" applyFill="1" applyBorder="1" applyAlignment="1">
      <alignment horizontal="center" vertical="center"/>
    </xf>
    <xf numFmtId="3" fontId="26" fillId="6" borderId="49" xfId="0" applyNumberFormat="1" applyFont="1" applyFill="1" applyBorder="1" applyAlignment="1">
      <alignment horizontal="center" vertical="center"/>
    </xf>
    <xf numFmtId="3" fontId="26" fillId="6" borderId="46" xfId="0" applyNumberFormat="1" applyFont="1" applyFill="1" applyBorder="1" applyAlignment="1">
      <alignment horizontal="center" vertical="center"/>
    </xf>
    <xf numFmtId="3" fontId="26" fillId="6" borderId="39" xfId="0" applyNumberFormat="1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3" fontId="26" fillId="3" borderId="0" xfId="0" applyNumberFormat="1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20" fillId="3" borderId="0" xfId="0" applyFont="1" applyFill="1"/>
    <xf numFmtId="164" fontId="22" fillId="7" borderId="47" xfId="0" applyNumberFormat="1" applyFont="1" applyFill="1" applyBorder="1" applyAlignment="1">
      <alignment horizontal="center" vertical="center" wrapText="1"/>
    </xf>
    <xf numFmtId="164" fontId="22" fillId="7" borderId="49" xfId="0" applyNumberFormat="1" applyFont="1" applyFill="1" applyBorder="1" applyAlignment="1">
      <alignment horizontal="center" vertical="center" wrapText="1"/>
    </xf>
    <xf numFmtId="164" fontId="22" fillId="7" borderId="46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 wrapText="1"/>
    </xf>
    <xf numFmtId="164" fontId="27" fillId="6" borderId="51" xfId="0" applyNumberFormat="1" applyFont="1" applyFill="1" applyBorder="1" applyAlignment="1">
      <alignment horizontal="center" vertical="center"/>
    </xf>
    <xf numFmtId="164" fontId="27" fillId="6" borderId="24" xfId="0" applyNumberFormat="1" applyFont="1" applyFill="1" applyBorder="1" applyAlignment="1">
      <alignment horizontal="center" vertical="center"/>
    </xf>
    <xf numFmtId="164" fontId="27" fillId="6" borderId="0" xfId="0" applyNumberFormat="1" applyFont="1" applyFill="1" applyBorder="1" applyAlignment="1">
      <alignment horizontal="center" vertical="center"/>
    </xf>
    <xf numFmtId="164" fontId="29" fillId="6" borderId="59" xfId="0" applyNumberFormat="1" applyFont="1" applyFill="1" applyBorder="1" applyAlignment="1">
      <alignment horizontal="center" vertical="center"/>
    </xf>
    <xf numFmtId="9" fontId="26" fillId="6" borderId="47" xfId="0" applyNumberFormat="1" applyFont="1" applyFill="1" applyBorder="1" applyAlignment="1">
      <alignment horizontal="center" vertical="center"/>
    </xf>
    <xf numFmtId="9" fontId="26" fillId="6" borderId="49" xfId="0" applyNumberFormat="1" applyFont="1" applyFill="1" applyBorder="1" applyAlignment="1">
      <alignment horizontal="center" vertical="center"/>
    </xf>
    <xf numFmtId="9" fontId="26" fillId="6" borderId="46" xfId="0" applyNumberFormat="1" applyFont="1" applyFill="1" applyBorder="1" applyAlignment="1">
      <alignment horizontal="center" vertical="center"/>
    </xf>
    <xf numFmtId="9" fontId="26" fillId="6" borderId="39" xfId="0" applyNumberFormat="1" applyFont="1" applyFill="1" applyBorder="1" applyAlignment="1">
      <alignment horizontal="center" vertical="center"/>
    </xf>
    <xf numFmtId="9" fontId="26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Border="1" applyAlignment="1">
      <alignment horizontal="left" vertical="center"/>
    </xf>
    <xf numFmtId="164" fontId="30" fillId="3" borderId="0" xfId="0" applyNumberFormat="1" applyFont="1" applyFill="1" applyBorder="1" applyAlignment="1">
      <alignment horizontal="left" vertical="center"/>
    </xf>
    <xf numFmtId="164" fontId="0" fillId="3" borderId="0" xfId="0" applyNumberFormat="1" applyFont="1" applyFill="1"/>
    <xf numFmtId="0" fontId="36" fillId="3" borderId="0" xfId="0" applyFont="1" applyFill="1" applyBorder="1" applyAlignment="1">
      <alignment horizontal="center" vertical="center"/>
    </xf>
    <xf numFmtId="164" fontId="29" fillId="3" borderId="0" xfId="0" applyNumberFormat="1" applyFont="1" applyFill="1" applyBorder="1" applyAlignment="1">
      <alignment horizontal="center" vertical="center"/>
    </xf>
    <xf numFmtId="164" fontId="30" fillId="3" borderId="0" xfId="0" applyNumberFormat="1" applyFont="1" applyFill="1" applyBorder="1" applyAlignment="1">
      <alignment horizontal="center" vertical="center"/>
    </xf>
    <xf numFmtId="0" fontId="26" fillId="6" borderId="48" xfId="0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/>
    </xf>
    <xf numFmtId="0" fontId="26" fillId="6" borderId="45" xfId="0" applyFont="1" applyFill="1" applyBorder="1" applyAlignment="1">
      <alignment horizontal="center" vertical="center"/>
    </xf>
    <xf numFmtId="3" fontId="21" fillId="7" borderId="47" xfId="0" applyNumberFormat="1" applyFont="1" applyFill="1" applyBorder="1" applyAlignment="1">
      <alignment horizontal="center" vertical="center"/>
    </xf>
    <xf numFmtId="164" fontId="21" fillId="7" borderId="50" xfId="0" applyNumberFormat="1" applyFont="1" applyFill="1" applyBorder="1" applyAlignment="1">
      <alignment horizontal="center" vertical="center"/>
    </xf>
    <xf numFmtId="3" fontId="21" fillId="7" borderId="49" xfId="0" applyNumberFormat="1" applyFont="1" applyFill="1" applyBorder="1" applyAlignment="1">
      <alignment horizontal="center" vertical="center"/>
    </xf>
    <xf numFmtId="164" fontId="21" fillId="7" borderId="46" xfId="0" applyNumberFormat="1" applyFont="1" applyFill="1" applyBorder="1" applyAlignment="1">
      <alignment horizontal="center" vertical="center"/>
    </xf>
    <xf numFmtId="164" fontId="21" fillId="7" borderId="41" xfId="0" applyNumberFormat="1" applyFont="1" applyFill="1" applyBorder="1" applyAlignment="1">
      <alignment horizontal="center" vertical="center"/>
    </xf>
    <xf numFmtId="164" fontId="31" fillId="6" borderId="0" xfId="0" applyNumberFormat="1" applyFont="1" applyFill="1" applyBorder="1" applyAlignment="1">
      <alignment horizontal="center" vertical="center"/>
    </xf>
    <xf numFmtId="3" fontId="26" fillId="3" borderId="0" xfId="0" applyNumberFormat="1" applyFont="1" applyFill="1" applyBorder="1" applyAlignment="1">
      <alignment horizontal="center" vertical="center"/>
    </xf>
    <xf numFmtId="164" fontId="27" fillId="3" borderId="0" xfId="0" applyNumberFormat="1" applyFont="1" applyFill="1" applyBorder="1" applyAlignment="1">
      <alignment horizontal="center" vertical="center"/>
    </xf>
    <xf numFmtId="49" fontId="22" fillId="7" borderId="47" xfId="0" applyNumberFormat="1" applyFont="1" applyFill="1" applyBorder="1" applyAlignment="1">
      <alignment horizontal="center" vertical="center" wrapText="1"/>
    </xf>
    <xf numFmtId="164" fontId="22" fillId="7" borderId="39" xfId="0" applyNumberFormat="1" applyFont="1" applyFill="1" applyBorder="1" applyAlignment="1">
      <alignment horizontal="center" vertical="center"/>
    </xf>
    <xf numFmtId="49" fontId="22" fillId="7" borderId="47" xfId="0" quotePrefix="1" applyNumberFormat="1" applyFont="1" applyFill="1" applyBorder="1" applyAlignment="1">
      <alignment horizontal="center" vertical="center" wrapText="1"/>
    </xf>
    <xf numFmtId="164" fontId="28" fillId="6" borderId="0" xfId="0" applyNumberFormat="1" applyFont="1" applyFill="1" applyBorder="1" applyAlignment="1">
      <alignment horizontal="center" vertical="center"/>
    </xf>
    <xf numFmtId="164" fontId="28" fillId="6" borderId="59" xfId="0" applyNumberFormat="1" applyFont="1" applyFill="1" applyBorder="1" applyAlignment="1">
      <alignment horizontal="center" vertical="center"/>
    </xf>
    <xf numFmtId="164" fontId="28" fillId="6" borderId="39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vertical="top"/>
    </xf>
    <xf numFmtId="9" fontId="22" fillId="7" borderId="46" xfId="0" applyNumberFormat="1" applyFont="1" applyFill="1" applyBorder="1" applyAlignment="1">
      <alignment horizontal="center" vertical="center"/>
    </xf>
    <xf numFmtId="3" fontId="22" fillId="7" borderId="53" xfId="0" applyNumberFormat="1" applyFont="1" applyFill="1" applyBorder="1" applyAlignment="1">
      <alignment horizontal="center" vertical="center"/>
    </xf>
    <xf numFmtId="164" fontId="22" fillId="7" borderId="48" xfId="0" applyNumberFormat="1" applyFont="1" applyFill="1" applyBorder="1" applyAlignment="1">
      <alignment horizontal="center" vertical="center"/>
    </xf>
    <xf numFmtId="3" fontId="22" fillId="7" borderId="60" xfId="0" applyNumberFormat="1" applyFont="1" applyFill="1" applyBorder="1" applyAlignment="1">
      <alignment horizontal="center" vertical="center"/>
    </xf>
    <xf numFmtId="9" fontId="22" fillId="7" borderId="54" xfId="0" applyNumberFormat="1" applyFont="1" applyFill="1" applyBorder="1" applyAlignment="1">
      <alignment horizontal="center" vertical="center"/>
    </xf>
    <xf numFmtId="164" fontId="22" fillId="7" borderId="45" xfId="0" applyNumberFormat="1" applyFont="1" applyFill="1" applyBorder="1" applyAlignment="1">
      <alignment horizontal="center" vertical="center"/>
    </xf>
    <xf numFmtId="9" fontId="31" fillId="6" borderId="50" xfId="0" applyNumberFormat="1" applyFont="1" applyFill="1" applyBorder="1" applyAlignment="1">
      <alignment horizontal="center" vertical="center"/>
    </xf>
    <xf numFmtId="9" fontId="31" fillId="6" borderId="46" xfId="0" applyNumberFormat="1" applyFont="1" applyFill="1" applyBorder="1" applyAlignment="1">
      <alignment horizontal="center" vertical="center"/>
    </xf>
    <xf numFmtId="9" fontId="31" fillId="6" borderId="41" xfId="0" applyNumberFormat="1" applyFont="1" applyFill="1" applyBorder="1" applyAlignment="1">
      <alignment horizontal="center" vertical="center"/>
    </xf>
    <xf numFmtId="9" fontId="31" fillId="3" borderId="0" xfId="0" applyNumberFormat="1" applyFont="1" applyFill="1" applyBorder="1" applyAlignment="1">
      <alignment horizontal="center" vertical="center"/>
    </xf>
    <xf numFmtId="3" fontId="22" fillId="7" borderId="46" xfId="0" applyNumberFormat="1" applyFont="1" applyFill="1" applyBorder="1" applyAlignment="1">
      <alignment horizontal="center" vertical="center"/>
    </xf>
    <xf numFmtId="164" fontId="22" fillId="7" borderId="49" xfId="0" applyNumberFormat="1" applyFont="1" applyFill="1" applyBorder="1" applyAlignment="1">
      <alignment horizontal="center" vertical="center"/>
    </xf>
    <xf numFmtId="164" fontId="28" fillId="6" borderId="24" xfId="0" applyNumberFormat="1" applyFont="1" applyFill="1" applyBorder="1" applyAlignment="1">
      <alignment horizontal="center" vertical="center"/>
    </xf>
    <xf numFmtId="9" fontId="28" fillId="6" borderId="49" xfId="0" applyNumberFormat="1" applyFont="1" applyFill="1" applyBorder="1" applyAlignment="1">
      <alignment horizontal="center" vertical="center"/>
    </xf>
    <xf numFmtId="9" fontId="28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3" fontId="22" fillId="7" borderId="39" xfId="0" applyNumberFormat="1" applyFont="1" applyFill="1" applyBorder="1" applyAlignment="1">
      <alignment horizontal="center" vertical="center"/>
    </xf>
    <xf numFmtId="3" fontId="30" fillId="6" borderId="24" xfId="0" applyNumberFormat="1" applyFont="1" applyFill="1" applyBorder="1" applyAlignment="1">
      <alignment horizontal="center" vertical="center"/>
    </xf>
    <xf numFmtId="3" fontId="30" fillId="6" borderId="0" xfId="0" applyNumberFormat="1" applyFont="1" applyFill="1" applyBorder="1" applyAlignment="1">
      <alignment horizontal="center" vertical="center"/>
    </xf>
    <xf numFmtId="164" fontId="22" fillId="7" borderId="47" xfId="0" applyNumberFormat="1" applyFont="1" applyFill="1" applyBorder="1" applyAlignment="1">
      <alignment horizontal="center" vertical="center"/>
    </xf>
    <xf numFmtId="164" fontId="37" fillId="6" borderId="51" xfId="0" applyNumberFormat="1" applyFont="1" applyFill="1" applyBorder="1" applyAlignment="1">
      <alignment horizontal="center" vertical="center"/>
    </xf>
    <xf numFmtId="164" fontId="37" fillId="6" borderId="24" xfId="0" applyNumberFormat="1" applyFont="1" applyFill="1" applyBorder="1" applyAlignment="1">
      <alignment horizontal="center" vertical="center"/>
    </xf>
    <xf numFmtId="9" fontId="37" fillId="6" borderId="0" xfId="0" applyNumberFormat="1" applyFont="1" applyFill="1" applyBorder="1" applyAlignment="1">
      <alignment horizontal="center" vertical="center"/>
    </xf>
    <xf numFmtId="164" fontId="31" fillId="6" borderId="59" xfId="0" applyNumberFormat="1" applyFont="1" applyFill="1" applyBorder="1" applyAlignment="1">
      <alignment horizontal="center" vertical="center"/>
    </xf>
    <xf numFmtId="9" fontId="31" fillId="6" borderId="47" xfId="0" applyNumberFormat="1" applyFont="1" applyFill="1" applyBorder="1" applyAlignment="1">
      <alignment horizontal="center" vertical="center"/>
    </xf>
    <xf numFmtId="9" fontId="31" fillId="6" borderId="49" xfId="0" applyNumberFormat="1" applyFont="1" applyFill="1" applyBorder="1" applyAlignment="1">
      <alignment horizontal="center" vertical="center"/>
    </xf>
    <xf numFmtId="9" fontId="31" fillId="6" borderId="39" xfId="0" applyNumberFormat="1" applyFont="1" applyFill="1" applyBorder="1" applyAlignment="1">
      <alignment horizontal="center" vertical="center"/>
    </xf>
    <xf numFmtId="1" fontId="0" fillId="3" borderId="0" xfId="0" applyNumberFormat="1" applyFont="1" applyFill="1"/>
    <xf numFmtId="1" fontId="22" fillId="7" borderId="51" xfId="0" applyNumberFormat="1" applyFont="1" applyFill="1" applyBorder="1" applyAlignment="1">
      <alignment horizontal="center" vertical="center"/>
    </xf>
    <xf numFmtId="1" fontId="22" fillId="7" borderId="24" xfId="0" applyNumberFormat="1" applyFont="1" applyFill="1" applyBorder="1" applyAlignment="1">
      <alignment horizontal="center" vertical="center"/>
    </xf>
    <xf numFmtId="1" fontId="22" fillId="7" borderId="0" xfId="0" applyNumberFormat="1" applyFont="1" applyFill="1" applyBorder="1" applyAlignment="1">
      <alignment horizontal="center" vertical="center"/>
    </xf>
    <xf numFmtId="1" fontId="22" fillId="7" borderId="59" xfId="0" applyNumberFormat="1" applyFont="1" applyFill="1" applyBorder="1" applyAlignment="1">
      <alignment horizontal="center" vertical="center"/>
    </xf>
    <xf numFmtId="1" fontId="22" fillId="7" borderId="47" xfId="0" applyNumberFormat="1" applyFont="1" applyFill="1" applyBorder="1" applyAlignment="1">
      <alignment horizontal="center" vertical="center"/>
    </xf>
    <xf numFmtId="1" fontId="22" fillId="7" borderId="49" xfId="0" applyNumberFormat="1" applyFont="1" applyFill="1" applyBorder="1" applyAlignment="1">
      <alignment horizontal="center" vertical="center"/>
    </xf>
    <xf numFmtId="1" fontId="22" fillId="7" borderId="46" xfId="0" applyNumberFormat="1" applyFont="1" applyFill="1" applyBorder="1" applyAlignment="1">
      <alignment horizontal="center" vertical="center"/>
    </xf>
    <xf numFmtId="1" fontId="22" fillId="7" borderId="39" xfId="0" applyNumberFormat="1" applyFont="1" applyFill="1" applyBorder="1" applyAlignment="1">
      <alignment horizontal="center" vertical="center"/>
    </xf>
    <xf numFmtId="3" fontId="30" fillId="6" borderId="51" xfId="0" applyNumberFormat="1" applyFont="1" applyFill="1" applyBorder="1" applyAlignment="1">
      <alignment horizontal="center" vertical="center"/>
    </xf>
    <xf numFmtId="3" fontId="26" fillId="6" borderId="59" xfId="0" applyNumberFormat="1" applyFont="1" applyFill="1" applyBorder="1" applyAlignment="1">
      <alignment horizontal="center" vertical="center"/>
    </xf>
    <xf numFmtId="1" fontId="28" fillId="3" borderId="0" xfId="0" applyNumberFormat="1" applyFont="1" applyFill="1" applyBorder="1" applyAlignment="1">
      <alignment horizontal="center" vertical="center"/>
    </xf>
    <xf numFmtId="1" fontId="26" fillId="3" borderId="0" xfId="0" applyNumberFormat="1" applyFont="1" applyFill="1" applyAlignment="1">
      <alignment horizontal="left" vertical="center"/>
    </xf>
    <xf numFmtId="1" fontId="26" fillId="3" borderId="0" xfId="0" applyNumberFormat="1" applyFont="1" applyFill="1" applyAlignment="1">
      <alignment horizontal="center" vertical="center"/>
    </xf>
    <xf numFmtId="164" fontId="22" fillId="7" borderId="51" xfId="0" applyNumberFormat="1" applyFont="1" applyFill="1" applyBorder="1" applyAlignment="1">
      <alignment horizontal="center" vertical="center"/>
    </xf>
    <xf numFmtId="164" fontId="22" fillId="7" borderId="0" xfId="0" applyNumberFormat="1" applyFont="1" applyFill="1" applyBorder="1" applyAlignment="1">
      <alignment horizontal="center" vertical="center"/>
    </xf>
    <xf numFmtId="164" fontId="22" fillId="7" borderId="24" xfId="0" applyNumberFormat="1" applyFont="1" applyFill="1" applyBorder="1" applyAlignment="1">
      <alignment horizontal="center" vertical="center"/>
    </xf>
    <xf numFmtId="164" fontId="22" fillId="7" borderId="59" xfId="0" applyNumberFormat="1" applyFont="1" applyFill="1" applyBorder="1" applyAlignment="1">
      <alignment horizontal="center" vertical="center"/>
    </xf>
    <xf numFmtId="164" fontId="30" fillId="6" borderId="51" xfId="0" applyNumberFormat="1" applyFont="1" applyFill="1" applyBorder="1" applyAlignment="1">
      <alignment horizontal="center" vertical="center"/>
    </xf>
    <xf numFmtId="164" fontId="30" fillId="6" borderId="0" xfId="0" applyNumberFormat="1" applyFont="1" applyFill="1" applyBorder="1" applyAlignment="1">
      <alignment horizontal="center" vertical="center"/>
    </xf>
    <xf numFmtId="164" fontId="30" fillId="6" borderId="24" xfId="0" applyNumberFormat="1" applyFont="1" applyFill="1" applyBorder="1" applyAlignment="1">
      <alignment horizontal="center" vertical="center"/>
    </xf>
    <xf numFmtId="164" fontId="26" fillId="6" borderId="59" xfId="0" applyNumberFormat="1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 wrapText="1"/>
    </xf>
    <xf numFmtId="3" fontId="27" fillId="3" borderId="0" xfId="0" applyNumberFormat="1" applyFont="1" applyFill="1" applyAlignment="1">
      <alignment horizontal="center" vertical="center"/>
    </xf>
    <xf numFmtId="3" fontId="29" fillId="3" borderId="0" xfId="0" applyNumberFormat="1" applyFont="1" applyFill="1" applyAlignment="1">
      <alignment horizontal="center" vertical="center"/>
    </xf>
    <xf numFmtId="9" fontId="28" fillId="6" borderId="0" xfId="0" applyNumberFormat="1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3" fontId="26" fillId="6" borderId="54" xfId="0" applyNumberFormat="1" applyFont="1" applyFill="1" applyBorder="1" applyAlignment="1">
      <alignment horizontal="center" vertical="center" wrapText="1"/>
    </xf>
    <xf numFmtId="3" fontId="26" fillId="6" borderId="51" xfId="0" applyNumberFormat="1" applyFont="1" applyFill="1" applyBorder="1" applyAlignment="1">
      <alignment horizontal="center" vertical="center"/>
    </xf>
    <xf numFmtId="164" fontId="32" fillId="6" borderId="42" xfId="0" applyNumberFormat="1" applyFont="1" applyFill="1" applyBorder="1" applyAlignment="1">
      <alignment horizontal="center" vertical="center"/>
    </xf>
    <xf numFmtId="164" fontId="32" fillId="6" borderId="24" xfId="0" applyNumberFormat="1" applyFont="1" applyFill="1" applyBorder="1" applyAlignment="1">
      <alignment horizontal="center" vertical="center"/>
    </xf>
    <xf numFmtId="9" fontId="32" fillId="6" borderId="0" xfId="0" applyNumberFormat="1" applyFont="1" applyFill="1" applyBorder="1" applyAlignment="1">
      <alignment horizontal="center" vertical="center"/>
    </xf>
    <xf numFmtId="164" fontId="32" fillId="6" borderId="51" xfId="0" applyNumberFormat="1" applyFont="1" applyFill="1" applyBorder="1" applyAlignment="1">
      <alignment horizontal="center" vertical="center"/>
    </xf>
    <xf numFmtId="164" fontId="32" fillId="6" borderId="0" xfId="0" applyNumberFormat="1" applyFont="1" applyFill="1" applyBorder="1" applyAlignment="1">
      <alignment horizontal="center" vertical="center"/>
    </xf>
    <xf numFmtId="9" fontId="28" fillId="6" borderId="40" xfId="0" applyNumberFormat="1" applyFont="1" applyFill="1" applyBorder="1" applyAlignment="1">
      <alignment horizontal="center" vertical="center"/>
    </xf>
    <xf numFmtId="9" fontId="28" fillId="6" borderId="39" xfId="0" applyNumberFormat="1" applyFont="1" applyFill="1" applyBorder="1" applyAlignment="1">
      <alignment horizontal="center" vertical="center"/>
    </xf>
    <xf numFmtId="9" fontId="28" fillId="6" borderId="47" xfId="0" applyNumberFormat="1" applyFont="1" applyFill="1" applyBorder="1" applyAlignment="1">
      <alignment horizontal="center" vertical="center"/>
    </xf>
    <xf numFmtId="164" fontId="32" fillId="6" borderId="26" xfId="0" applyNumberFormat="1" applyFont="1" applyFill="1" applyBorder="1" applyAlignment="1">
      <alignment horizontal="center" vertical="center"/>
    </xf>
    <xf numFmtId="3" fontId="26" fillId="6" borderId="24" xfId="0" applyNumberFormat="1" applyFont="1" applyFill="1" applyBorder="1" applyAlignment="1">
      <alignment horizontal="center" vertical="center"/>
    </xf>
    <xf numFmtId="9" fontId="28" fillId="6" borderId="26" xfId="0" applyNumberFormat="1" applyFont="1" applyFill="1" applyBorder="1" applyAlignment="1">
      <alignment horizontal="center" vertical="center"/>
    </xf>
    <xf numFmtId="0" fontId="21" fillId="7" borderId="47" xfId="0" applyFont="1" applyFill="1" applyBorder="1" applyAlignment="1">
      <alignment horizontal="center" vertical="center"/>
    </xf>
    <xf numFmtId="0" fontId="21" fillId="7" borderId="41" xfId="0" applyFont="1" applyFill="1" applyBorder="1" applyAlignment="1">
      <alignment horizontal="left" vertical="center" wrapText="1"/>
    </xf>
    <xf numFmtId="0" fontId="26" fillId="6" borderId="51" xfId="0" applyFont="1" applyFill="1" applyBorder="1" applyAlignment="1">
      <alignment horizontal="center" vertical="center"/>
    </xf>
    <xf numFmtId="3" fontId="29" fillId="6" borderId="50" xfId="0" applyNumberFormat="1" applyFont="1" applyFill="1" applyBorder="1" applyAlignment="1">
      <alignment horizontal="center" vertical="center"/>
    </xf>
    <xf numFmtId="164" fontId="31" fillId="3" borderId="0" xfId="0" applyNumberFormat="1" applyFont="1" applyFill="1" applyBorder="1" applyAlignment="1">
      <alignment horizontal="center" vertical="center"/>
    </xf>
    <xf numFmtId="0" fontId="26" fillId="6" borderId="61" xfId="0" applyFont="1" applyFill="1" applyBorder="1" applyAlignment="1">
      <alignment horizontal="left" vertical="center"/>
    </xf>
    <xf numFmtId="3" fontId="30" fillId="6" borderId="61" xfId="0" applyNumberFormat="1" applyFont="1" applyFill="1" applyBorder="1" applyAlignment="1">
      <alignment horizontal="left" vertical="center"/>
    </xf>
    <xf numFmtId="0" fontId="30" fillId="6" borderId="61" xfId="0" applyFont="1" applyFill="1" applyBorder="1" applyAlignment="1">
      <alignment horizontal="left" vertical="center"/>
    </xf>
    <xf numFmtId="3" fontId="26" fillId="6" borderId="61" xfId="0" applyNumberFormat="1" applyFont="1" applyFill="1" applyBorder="1" applyAlignment="1">
      <alignment horizontal="left" vertical="center"/>
    </xf>
    <xf numFmtId="0" fontId="30" fillId="6" borderId="56" xfId="0" applyFont="1" applyFill="1" applyBorder="1" applyAlignment="1">
      <alignment horizontal="left" vertical="center"/>
    </xf>
    <xf numFmtId="0" fontId="26" fillId="6" borderId="54" xfId="0" applyFont="1" applyFill="1" applyBorder="1" applyAlignment="1">
      <alignment horizontal="left" vertical="center"/>
    </xf>
    <xf numFmtId="3" fontId="30" fillId="6" borderId="54" xfId="0" applyNumberFormat="1" applyFont="1" applyFill="1" applyBorder="1" applyAlignment="1">
      <alignment horizontal="left" vertical="center"/>
    </xf>
    <xf numFmtId="0" fontId="30" fillId="6" borderId="54" xfId="0" applyFont="1" applyFill="1" applyBorder="1" applyAlignment="1">
      <alignment horizontal="left" vertical="center"/>
    </xf>
    <xf numFmtId="3" fontId="26" fillId="6" borderId="54" xfId="0" applyNumberFormat="1" applyFont="1" applyFill="1" applyBorder="1" applyAlignment="1">
      <alignment horizontal="left" vertical="center"/>
    </xf>
    <xf numFmtId="3" fontId="26" fillId="3" borderId="0" xfId="0" applyNumberFormat="1" applyFont="1" applyFill="1" applyAlignment="1">
      <alignment horizontal="center" vertical="center"/>
    </xf>
    <xf numFmtId="3" fontId="38" fillId="7" borderId="47" xfId="0" applyNumberFormat="1" applyFont="1" applyFill="1" applyBorder="1" applyAlignment="1">
      <alignment horizontal="center" vertical="center"/>
    </xf>
    <xf numFmtId="3" fontId="38" fillId="7" borderId="49" xfId="0" applyNumberFormat="1" applyFont="1" applyFill="1" applyBorder="1" applyAlignment="1">
      <alignment horizontal="center" vertical="center"/>
    </xf>
    <xf numFmtId="3" fontId="38" fillId="7" borderId="46" xfId="0" applyNumberFormat="1" applyFont="1" applyFill="1" applyBorder="1" applyAlignment="1">
      <alignment horizontal="center" vertical="center"/>
    </xf>
    <xf numFmtId="164" fontId="38" fillId="7" borderId="41" xfId="0" applyNumberFormat="1" applyFont="1" applyFill="1" applyBorder="1" applyAlignment="1">
      <alignment horizontal="center" vertical="center"/>
    </xf>
    <xf numFmtId="164" fontId="37" fillId="6" borderId="43" xfId="0" applyNumberFormat="1" applyFont="1" applyFill="1" applyBorder="1" applyAlignment="1">
      <alignment horizontal="center" vertical="center"/>
    </xf>
    <xf numFmtId="3" fontId="22" fillId="7" borderId="40" xfId="0" applyNumberFormat="1" applyFont="1" applyFill="1" applyBorder="1" applyAlignment="1">
      <alignment horizontal="center" vertical="center"/>
    </xf>
    <xf numFmtId="3" fontId="27" fillId="6" borderId="42" xfId="0" applyNumberFormat="1" applyFont="1" applyFill="1" applyBorder="1" applyAlignment="1">
      <alignment horizontal="center" vertical="center"/>
    </xf>
    <xf numFmtId="3" fontId="26" fillId="6" borderId="40" xfId="0" applyNumberFormat="1" applyFont="1" applyFill="1" applyBorder="1" applyAlignment="1">
      <alignment horizontal="center" vertical="center"/>
    </xf>
    <xf numFmtId="0" fontId="21" fillId="7" borderId="53" xfId="0" applyFont="1" applyFill="1" applyBorder="1" applyAlignment="1">
      <alignment horizontal="center" vertical="center"/>
    </xf>
    <xf numFmtId="0" fontId="21" fillId="7" borderId="45" xfId="0" applyFont="1" applyFill="1" applyBorder="1" applyAlignment="1">
      <alignment horizontal="left" vertical="center" wrapText="1"/>
    </xf>
    <xf numFmtId="164" fontId="22" fillId="7" borderId="40" xfId="0" applyNumberFormat="1" applyFont="1" applyFill="1" applyBorder="1" applyAlignment="1">
      <alignment horizontal="center" vertical="center"/>
    </xf>
    <xf numFmtId="164" fontId="37" fillId="6" borderId="42" xfId="0" applyNumberFormat="1" applyFont="1" applyFill="1" applyBorder="1" applyAlignment="1">
      <alignment horizontal="center" vertical="center"/>
    </xf>
    <xf numFmtId="164" fontId="31" fillId="6" borderId="42" xfId="0" applyNumberFormat="1" applyFont="1" applyFill="1" applyBorder="1" applyAlignment="1">
      <alignment horizontal="center" vertical="center"/>
    </xf>
    <xf numFmtId="0" fontId="21" fillId="7" borderId="52" xfId="0" applyFont="1" applyFill="1" applyBorder="1" applyAlignment="1">
      <alignment horizontal="center" vertical="center"/>
    </xf>
    <xf numFmtId="0" fontId="21" fillId="7" borderId="56" xfId="0" applyFont="1" applyFill="1" applyBorder="1" applyAlignment="1">
      <alignment horizontal="left" vertical="center" wrapText="1"/>
    </xf>
    <xf numFmtId="9" fontId="31" fillId="6" borderId="40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Alignment="1">
      <alignment horizontal="left" vertical="center" wrapText="1"/>
    </xf>
    <xf numFmtId="3" fontId="27" fillId="3" borderId="0" xfId="0" applyNumberFormat="1" applyFont="1" applyFill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164" fontId="26" fillId="3" borderId="0" xfId="0" applyNumberFormat="1" applyFont="1" applyFill="1" applyAlignment="1">
      <alignment horizontal="center" vertical="center"/>
    </xf>
    <xf numFmtId="3" fontId="29" fillId="6" borderId="24" xfId="0" applyNumberFormat="1" applyFont="1" applyFill="1" applyBorder="1" applyAlignment="1">
      <alignment horizontal="center" vertical="center"/>
    </xf>
    <xf numFmtId="164" fontId="28" fillId="6" borderId="46" xfId="0" applyNumberFormat="1" applyFont="1" applyFill="1" applyBorder="1" applyAlignment="1">
      <alignment horizontal="center" vertical="center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1" fillId="8" borderId="74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9" fontId="1" fillId="3" borderId="0" xfId="0" applyNumberFormat="1" applyFont="1" applyFill="1" applyBorder="1" applyAlignment="1">
      <alignment horizontal="center" vertical="center" wrapText="1"/>
    </xf>
    <xf numFmtId="9" fontId="1" fillId="3" borderId="0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164" fontId="22" fillId="7" borderId="47" xfId="2" applyNumberFormat="1" applyFont="1" applyFill="1" applyBorder="1" applyAlignment="1">
      <alignment horizontal="center" vertical="center"/>
    </xf>
    <xf numFmtId="164" fontId="22" fillId="7" borderId="49" xfId="2" applyNumberFormat="1" applyFont="1" applyFill="1" applyBorder="1" applyAlignment="1">
      <alignment horizontal="center" vertical="center"/>
    </xf>
    <xf numFmtId="164" fontId="22" fillId="7" borderId="46" xfId="2" applyNumberFormat="1" applyFont="1" applyFill="1" applyBorder="1" applyAlignment="1">
      <alignment horizontal="center" vertical="center"/>
    </xf>
    <xf numFmtId="164" fontId="22" fillId="7" borderId="39" xfId="2" applyNumberFormat="1" applyFont="1" applyFill="1" applyBorder="1" applyAlignment="1">
      <alignment horizontal="center" vertical="center"/>
    </xf>
    <xf numFmtId="164" fontId="27" fillId="6" borderId="51" xfId="2" applyNumberFormat="1" applyFont="1" applyFill="1" applyBorder="1" applyAlignment="1">
      <alignment horizontal="center" vertical="center"/>
    </xf>
    <xf numFmtId="164" fontId="27" fillId="6" borderId="24" xfId="2" applyNumberFormat="1" applyFont="1" applyFill="1" applyBorder="1" applyAlignment="1">
      <alignment horizontal="center" vertical="center"/>
    </xf>
    <xf numFmtId="164" fontId="30" fillId="6" borderId="24" xfId="2" applyNumberFormat="1" applyFont="1" applyFill="1" applyBorder="1" applyAlignment="1">
      <alignment horizontal="center" vertical="center"/>
    </xf>
    <xf numFmtId="164" fontId="30" fillId="6" borderId="0" xfId="2" applyNumberFormat="1" applyFont="1" applyFill="1" applyBorder="1" applyAlignment="1">
      <alignment horizontal="center" vertical="center"/>
    </xf>
    <xf numFmtId="164" fontId="29" fillId="6" borderId="59" xfId="2" applyNumberFormat="1" applyFont="1" applyFill="1" applyBorder="1" applyAlignment="1">
      <alignment horizontal="center" vertical="center"/>
    </xf>
    <xf numFmtId="164" fontId="26" fillId="6" borderId="47" xfId="2" applyNumberFormat="1" applyFont="1" applyFill="1" applyBorder="1" applyAlignment="1">
      <alignment horizontal="center" vertical="center"/>
    </xf>
    <xf numFmtId="164" fontId="26" fillId="6" borderId="49" xfId="2" applyNumberFormat="1" applyFont="1" applyFill="1" applyBorder="1" applyAlignment="1">
      <alignment horizontal="center" vertical="center"/>
    </xf>
    <xf numFmtId="164" fontId="26" fillId="6" borderId="46" xfId="2" applyNumberFormat="1" applyFont="1" applyFill="1" applyBorder="1" applyAlignment="1">
      <alignment horizontal="center" vertical="center"/>
    </xf>
    <xf numFmtId="164" fontId="26" fillId="6" borderId="39" xfId="2" applyNumberFormat="1" applyFont="1" applyFill="1" applyBorder="1" applyAlignment="1">
      <alignment horizontal="center" vertical="center"/>
    </xf>
    <xf numFmtId="164" fontId="26" fillId="6" borderId="50" xfId="0" applyNumberFormat="1" applyFont="1" applyFill="1" applyBorder="1" applyAlignment="1">
      <alignment horizontal="center" vertical="center"/>
    </xf>
    <xf numFmtId="164" fontId="26" fillId="6" borderId="46" xfId="0" applyNumberFormat="1" applyFont="1" applyFill="1" applyBorder="1" applyAlignment="1">
      <alignment horizontal="center" vertical="center"/>
    </xf>
    <xf numFmtId="164" fontId="26" fillId="6" borderId="41" xfId="0" applyNumberFormat="1" applyFont="1" applyFill="1" applyBorder="1" applyAlignment="1">
      <alignment horizontal="center" vertical="center"/>
    </xf>
    <xf numFmtId="3" fontId="20" fillId="6" borderId="50" xfId="0" applyNumberFormat="1" applyFont="1" applyFill="1" applyBorder="1" applyAlignment="1">
      <alignment horizontal="center" vertical="center"/>
    </xf>
    <xf numFmtId="164" fontId="43" fillId="6" borderId="50" xfId="0" applyNumberFormat="1" applyFont="1" applyFill="1" applyBorder="1" applyAlignment="1">
      <alignment horizontal="center" vertical="center"/>
    </xf>
    <xf numFmtId="3" fontId="43" fillId="6" borderId="49" xfId="0" applyNumberFormat="1" applyFont="1" applyFill="1" applyBorder="1" applyAlignment="1">
      <alignment horizontal="center" vertical="center"/>
    </xf>
    <xf numFmtId="164" fontId="43" fillId="6" borderId="46" xfId="0" applyNumberFormat="1" applyFont="1" applyFill="1" applyBorder="1" applyAlignment="1">
      <alignment horizontal="center" vertical="center"/>
    </xf>
    <xf numFmtId="164" fontId="43" fillId="6" borderId="41" xfId="0" applyNumberFormat="1" applyFont="1" applyFill="1" applyBorder="1" applyAlignment="1">
      <alignment horizontal="center" vertical="center"/>
    </xf>
    <xf numFmtId="3" fontId="28" fillId="6" borderId="50" xfId="0" applyNumberFormat="1" applyFont="1" applyFill="1" applyBorder="1" applyAlignment="1">
      <alignment horizontal="center" vertical="center"/>
    </xf>
    <xf numFmtId="3" fontId="28" fillId="6" borderId="49" xfId="0" applyNumberFormat="1" applyFont="1" applyFill="1" applyBorder="1" applyAlignment="1">
      <alignment horizontal="center" vertical="center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3" fontId="26" fillId="6" borderId="60" xfId="0" applyNumberFormat="1" applyFont="1" applyFill="1" applyBorder="1" applyAlignment="1">
      <alignment horizontal="center" vertical="center" wrapText="1"/>
    </xf>
    <xf numFmtId="3" fontId="26" fillId="6" borderId="53" xfId="0" applyNumberFormat="1" applyFont="1" applyFill="1" applyBorder="1" applyAlignment="1">
      <alignment horizontal="center" vertical="center" wrapText="1"/>
    </xf>
    <xf numFmtId="10" fontId="21" fillId="7" borderId="46" xfId="0" applyNumberFormat="1" applyFont="1" applyFill="1" applyBorder="1" applyAlignment="1">
      <alignment horizontal="center" vertical="center" wrapText="1"/>
    </xf>
    <xf numFmtId="0" fontId="21" fillId="7" borderId="82" xfId="0" applyFont="1" applyFill="1" applyBorder="1" applyAlignment="1">
      <alignment horizontal="center" vertical="center" wrapText="1"/>
    </xf>
    <xf numFmtId="3" fontId="21" fillId="7" borderId="90" xfId="0" applyNumberFormat="1" applyFont="1" applyFill="1" applyBorder="1" applyAlignment="1">
      <alignment horizontal="center" vertical="center"/>
    </xf>
    <xf numFmtId="0" fontId="26" fillId="6" borderId="87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/>
    </xf>
    <xf numFmtId="0" fontId="26" fillId="6" borderId="60" xfId="0" applyFont="1" applyFill="1" applyBorder="1" applyAlignment="1">
      <alignment horizontal="center" vertical="center"/>
    </xf>
    <xf numFmtId="0" fontId="26" fillId="6" borderId="87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48" xfId="0" applyFont="1" applyFill="1" applyBorder="1" applyAlignment="1">
      <alignment horizontal="center" vertical="center" wrapText="1"/>
    </xf>
    <xf numFmtId="164" fontId="28" fillId="6" borderId="48" xfId="0" applyNumberFormat="1" applyFont="1" applyFill="1" applyBorder="1" applyAlignment="1">
      <alignment horizontal="center" vertical="center" wrapText="1"/>
    </xf>
    <xf numFmtId="3" fontId="26" fillId="6" borderId="96" xfId="0" applyNumberFormat="1" applyFont="1" applyFill="1" applyBorder="1" applyAlignment="1">
      <alignment horizontal="center" vertical="center" wrapText="1"/>
    </xf>
    <xf numFmtId="0" fontId="26" fillId="6" borderId="100" xfId="0" applyFont="1" applyFill="1" applyBorder="1" applyAlignment="1">
      <alignment horizontal="center" vertical="center" wrapText="1"/>
    </xf>
    <xf numFmtId="3" fontId="26" fillId="6" borderId="100" xfId="0" applyNumberFormat="1" applyFont="1" applyFill="1" applyBorder="1" applyAlignment="1">
      <alignment horizontal="center" vertical="center" wrapText="1"/>
    </xf>
    <xf numFmtId="0" fontId="26" fillId="6" borderId="101" xfId="0" applyFont="1" applyFill="1" applyBorder="1" applyAlignment="1">
      <alignment horizontal="center" vertical="center" wrapText="1"/>
    </xf>
    <xf numFmtId="0" fontId="26" fillId="6" borderId="102" xfId="0" applyFont="1" applyFill="1" applyBorder="1" applyAlignment="1">
      <alignment horizontal="center" vertical="center" wrapText="1"/>
    </xf>
    <xf numFmtId="0" fontId="26" fillId="6" borderId="103" xfId="0" applyFont="1" applyFill="1" applyBorder="1" applyAlignment="1">
      <alignment horizontal="center" vertical="center" wrapText="1"/>
    </xf>
    <xf numFmtId="3" fontId="26" fillId="6" borderId="102" xfId="0" applyNumberFormat="1" applyFont="1" applyFill="1" applyBorder="1" applyAlignment="1">
      <alignment horizontal="center" vertical="center" wrapText="1"/>
    </xf>
    <xf numFmtId="0" fontId="26" fillId="6" borderId="96" xfId="0" applyFont="1" applyFill="1" applyBorder="1" applyAlignment="1">
      <alignment horizontal="center" vertical="center" wrapText="1"/>
    </xf>
    <xf numFmtId="0" fontId="44" fillId="3" borderId="0" xfId="0" applyFont="1" applyFill="1"/>
    <xf numFmtId="0" fontId="45" fillId="3" borderId="0" xfId="0" applyFont="1" applyFill="1" applyAlignment="1">
      <alignment vertical="top"/>
    </xf>
    <xf numFmtId="0" fontId="44" fillId="3" borderId="0" xfId="0" applyFont="1" applyFill="1" applyBorder="1"/>
    <xf numFmtId="0" fontId="46" fillId="3" borderId="0" xfId="0" applyFont="1" applyFill="1" applyAlignment="1">
      <alignment vertical="top"/>
    </xf>
    <xf numFmtId="3" fontId="44" fillId="3" borderId="0" xfId="0" applyNumberFormat="1" applyFont="1" applyFill="1" applyBorder="1" applyAlignment="1">
      <alignment horizontal="center" vertical="center"/>
    </xf>
    <xf numFmtId="0" fontId="44" fillId="3" borderId="0" xfId="0" applyFont="1" applyFill="1" applyAlignment="1">
      <alignment vertical="top"/>
    </xf>
    <xf numFmtId="0" fontId="44" fillId="3" borderId="0" xfId="0" applyFont="1" applyFill="1" applyBorder="1" applyAlignment="1">
      <alignment horizontal="center" vertical="center"/>
    </xf>
    <xf numFmtId="0" fontId="47" fillId="3" borderId="0" xfId="0" applyFont="1" applyFill="1"/>
    <xf numFmtId="0" fontId="21" fillId="8" borderId="40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/>
    </xf>
    <xf numFmtId="164" fontId="21" fillId="8" borderId="56" xfId="0" applyNumberFormat="1" applyFont="1" applyFill="1" applyBorder="1" applyAlignment="1">
      <alignment horizontal="center" vertical="center" wrapText="1"/>
    </xf>
    <xf numFmtId="164" fontId="21" fillId="8" borderId="43" xfId="0" applyNumberFormat="1" applyFont="1" applyFill="1" applyBorder="1" applyAlignment="1">
      <alignment horizontal="center" vertical="center" wrapText="1"/>
    </xf>
    <xf numFmtId="164" fontId="21" fillId="8" borderId="45" xfId="0" applyNumberFormat="1" applyFont="1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26" fillId="6" borderId="51" xfId="0" applyFont="1" applyFill="1" applyBorder="1" applyAlignment="1">
      <alignment horizontal="center" vertical="center" wrapText="1"/>
    </xf>
    <xf numFmtId="0" fontId="26" fillId="6" borderId="53" xfId="0" applyFont="1" applyFill="1" applyBorder="1" applyAlignment="1">
      <alignment horizontal="center" vertical="center" wrapText="1"/>
    </xf>
    <xf numFmtId="0" fontId="26" fillId="6" borderId="56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39" fillId="6" borderId="40" xfId="0" applyFont="1" applyFill="1" applyBorder="1" applyAlignment="1">
      <alignment horizontal="center" vertical="center" wrapText="1"/>
    </xf>
    <xf numFmtId="0" fontId="39" fillId="6" borderId="46" xfId="0" applyFont="1" applyFill="1" applyBorder="1" applyAlignment="1">
      <alignment horizontal="center" vertical="center" wrapText="1"/>
    </xf>
    <xf numFmtId="0" fontId="39" fillId="6" borderId="41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1" fillId="9" borderId="41" xfId="0" applyFont="1" applyFill="1" applyBorder="1" applyAlignment="1">
      <alignment horizontal="center" vertical="center" wrapText="1"/>
    </xf>
    <xf numFmtId="0" fontId="40" fillId="4" borderId="40" xfId="0" applyFont="1" applyFill="1" applyBorder="1" applyAlignment="1">
      <alignment horizontal="center" vertical="center" wrapText="1"/>
    </xf>
    <xf numFmtId="0" fontId="40" fillId="4" borderId="46" xfId="0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 wrapText="1"/>
    </xf>
    <xf numFmtId="0" fontId="41" fillId="5" borderId="46" xfId="0" applyFont="1" applyFill="1" applyBorder="1" applyAlignment="1">
      <alignment horizontal="center" vertical="center" wrapText="1"/>
    </xf>
    <xf numFmtId="0" fontId="41" fillId="5" borderId="41" xfId="0" applyFont="1" applyFill="1" applyBorder="1" applyAlignment="1">
      <alignment horizontal="center" vertical="center"/>
    </xf>
    <xf numFmtId="0" fontId="26" fillId="6" borderId="85" xfId="0" applyFont="1" applyFill="1" applyBorder="1" applyAlignment="1">
      <alignment horizontal="center" vertical="center" wrapText="1"/>
    </xf>
    <xf numFmtId="0" fontId="26" fillId="6" borderId="84" xfId="0" applyFont="1" applyFill="1" applyBorder="1" applyAlignment="1">
      <alignment horizontal="center" vertical="center" wrapText="1"/>
    </xf>
    <xf numFmtId="0" fontId="26" fillId="6" borderId="87" xfId="0" applyFont="1" applyFill="1" applyBorder="1" applyAlignment="1">
      <alignment horizontal="center" vertical="center" wrapText="1"/>
    </xf>
    <xf numFmtId="0" fontId="26" fillId="6" borderId="83" xfId="0" applyFont="1" applyFill="1" applyBorder="1" applyAlignment="1">
      <alignment horizontal="center" vertical="center" wrapText="1"/>
    </xf>
    <xf numFmtId="0" fontId="26" fillId="6" borderId="86" xfId="0" applyFont="1" applyFill="1" applyBorder="1" applyAlignment="1">
      <alignment horizontal="center" vertical="center" wrapText="1"/>
    </xf>
    <xf numFmtId="0" fontId="33" fillId="6" borderId="55" xfId="0" applyFont="1" applyFill="1" applyBorder="1" applyAlignment="1">
      <alignment horizontal="left" vertical="center" wrapText="1"/>
    </xf>
    <xf numFmtId="0" fontId="33" fillId="6" borderId="56" xfId="0" applyFont="1" applyFill="1" applyBorder="1" applyAlignment="1">
      <alignment horizontal="left" vertical="center" wrapText="1"/>
    </xf>
    <xf numFmtId="0" fontId="41" fillId="5" borderId="41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 wrapText="1"/>
    </xf>
    <xf numFmtId="0" fontId="26" fillId="6" borderId="46" xfId="0" applyFont="1" applyFill="1" applyBorder="1" applyAlignment="1">
      <alignment horizontal="center" vertical="center" wrapText="1"/>
    </xf>
    <xf numFmtId="0" fontId="21" fillId="8" borderId="55" xfId="0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21" fillId="8" borderId="88" xfId="0" applyFont="1" applyFill="1" applyBorder="1" applyAlignment="1">
      <alignment horizontal="center" vertical="center" wrapText="1"/>
    </xf>
    <xf numFmtId="0" fontId="21" fillId="8" borderId="89" xfId="0" applyFont="1" applyFill="1" applyBorder="1" applyAlignment="1">
      <alignment horizontal="center" vertical="center" wrapText="1"/>
    </xf>
    <xf numFmtId="0" fontId="26" fillId="6" borderId="55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/>
    </xf>
    <xf numFmtId="0" fontId="30" fillId="6" borderId="88" xfId="0" applyFont="1" applyFill="1" applyBorder="1" applyAlignment="1">
      <alignment horizontal="center" vertical="center"/>
    </xf>
    <xf numFmtId="0" fontId="30" fillId="6" borderId="89" xfId="0" applyFont="1" applyFill="1" applyBorder="1" applyAlignment="1">
      <alignment horizontal="center" vertical="center"/>
    </xf>
    <xf numFmtId="0" fontId="26" fillId="6" borderId="41" xfId="0" applyFont="1" applyFill="1" applyBorder="1" applyAlignment="1">
      <alignment horizontal="center" vertical="center" wrapText="1"/>
    </xf>
    <xf numFmtId="0" fontId="30" fillId="6" borderId="46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 wrapText="1"/>
    </xf>
    <xf numFmtId="0" fontId="21" fillId="8" borderId="43" xfId="0" applyFont="1" applyFill="1" applyBorder="1" applyAlignment="1">
      <alignment horizontal="center" vertical="center" wrapText="1"/>
    </xf>
    <xf numFmtId="0" fontId="18" fillId="8" borderId="41" xfId="0" applyFont="1" applyFill="1" applyBorder="1" applyAlignment="1">
      <alignment horizontal="center" vertical="center"/>
    </xf>
    <xf numFmtId="0" fontId="21" fillId="8" borderId="74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8" borderId="75" xfId="0" applyFont="1" applyFill="1" applyBorder="1" applyAlignment="1">
      <alignment horizontal="center" vertical="center" wrapText="1"/>
    </xf>
    <xf numFmtId="0" fontId="26" fillId="6" borderId="74" xfId="0" applyFont="1" applyFill="1" applyBorder="1" applyAlignment="1">
      <alignment horizontal="center" vertical="center" wrapText="1"/>
    </xf>
    <xf numFmtId="0" fontId="26" fillId="6" borderId="75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horizontal="left" vertical="center"/>
    </xf>
    <xf numFmtId="0" fontId="26" fillId="6" borderId="73" xfId="0" applyFont="1" applyFill="1" applyBorder="1" applyAlignment="1">
      <alignment horizontal="center" vertical="center" wrapText="1"/>
    </xf>
    <xf numFmtId="0" fontId="26" fillId="6" borderId="24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 wrapText="1"/>
    </xf>
    <xf numFmtId="0" fontId="42" fillId="5" borderId="46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30" fillId="6" borderId="84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0" fontId="21" fillId="8" borderId="83" xfId="0" applyFont="1" applyFill="1" applyBorder="1" applyAlignment="1">
      <alignment horizontal="center" vertical="center" wrapText="1"/>
    </xf>
    <xf numFmtId="0" fontId="18" fillId="8" borderId="87" xfId="0" applyFont="1" applyFill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 wrapText="1"/>
    </xf>
    <xf numFmtId="0" fontId="22" fillId="9" borderId="4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1" fillId="0" borderId="68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/>
    </xf>
    <xf numFmtId="0" fontId="1" fillId="0" borderId="72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7" fillId="0" borderId="63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/>
    </xf>
    <xf numFmtId="9" fontId="1" fillId="0" borderId="68" xfId="0" applyNumberFormat="1" applyFont="1" applyFill="1" applyBorder="1" applyAlignment="1">
      <alignment horizontal="center" vertical="center" wrapText="1"/>
    </xf>
    <xf numFmtId="9" fontId="1" fillId="0" borderId="72" xfId="0" applyNumberFormat="1" applyFont="1" applyFill="1" applyBorder="1" applyAlignment="1">
      <alignment horizontal="center" vertical="center" wrapText="1"/>
    </xf>
    <xf numFmtId="164" fontId="21" fillId="8" borderId="74" xfId="0" applyNumberFormat="1" applyFont="1" applyFill="1" applyBorder="1" applyAlignment="1">
      <alignment horizontal="center" vertical="center" wrapText="1"/>
    </xf>
    <xf numFmtId="164" fontId="21" fillId="8" borderId="59" xfId="0" applyNumberFormat="1" applyFont="1" applyFill="1" applyBorder="1" applyAlignment="1">
      <alignment horizontal="center" vertical="center" wrapText="1"/>
    </xf>
    <xf numFmtId="164" fontId="21" fillId="8" borderId="75" xfId="0" applyNumberFormat="1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 wrapText="1"/>
    </xf>
    <xf numFmtId="0" fontId="26" fillId="6" borderId="92" xfId="0" applyFont="1" applyFill="1" applyBorder="1" applyAlignment="1">
      <alignment horizontal="center" vertical="center" wrapText="1"/>
    </xf>
    <xf numFmtId="0" fontId="26" fillId="6" borderId="91" xfId="0" applyFont="1" applyFill="1" applyBorder="1" applyAlignment="1">
      <alignment horizontal="center" vertical="center" wrapText="1"/>
    </xf>
    <xf numFmtId="0" fontId="26" fillId="6" borderId="93" xfId="0" applyFont="1" applyFill="1" applyBorder="1" applyAlignment="1">
      <alignment horizontal="center" vertical="center" wrapText="1"/>
    </xf>
    <xf numFmtId="0" fontId="26" fillId="6" borderId="88" xfId="0" applyFont="1" applyFill="1" applyBorder="1" applyAlignment="1">
      <alignment horizontal="center" vertical="center" wrapText="1"/>
    </xf>
    <xf numFmtId="0" fontId="26" fillId="6" borderId="89" xfId="0" applyFont="1" applyFill="1" applyBorder="1" applyAlignment="1">
      <alignment horizontal="center" vertical="center" wrapText="1"/>
    </xf>
    <xf numFmtId="1" fontId="26" fillId="6" borderId="73" xfId="0" applyNumberFormat="1" applyFont="1" applyFill="1" applyBorder="1" applyAlignment="1">
      <alignment horizontal="center" vertical="center" wrapText="1"/>
    </xf>
    <xf numFmtId="1" fontId="26" fillId="6" borderId="24" xfId="0" applyNumberFormat="1" applyFont="1" applyFill="1" applyBorder="1" applyAlignment="1">
      <alignment horizontal="center" vertical="center" wrapText="1"/>
    </xf>
    <xf numFmtId="1" fontId="26" fillId="6" borderId="60" xfId="0" applyNumberFormat="1" applyFont="1" applyFill="1" applyBorder="1" applyAlignment="1">
      <alignment horizontal="center" vertical="center" wrapText="1"/>
    </xf>
    <xf numFmtId="1" fontId="26" fillId="6" borderId="56" xfId="0" applyNumberFormat="1" applyFont="1" applyFill="1" applyBorder="1" applyAlignment="1">
      <alignment horizontal="center" vertical="center" wrapText="1"/>
    </xf>
    <xf numFmtId="1" fontId="26" fillId="6" borderId="43" xfId="0" applyNumberFormat="1" applyFont="1" applyFill="1" applyBorder="1" applyAlignment="1">
      <alignment horizontal="center" vertical="center" wrapText="1"/>
    </xf>
    <xf numFmtId="1" fontId="26" fillId="6" borderId="45" xfId="0" applyNumberFormat="1" applyFont="1" applyFill="1" applyBorder="1" applyAlignment="1">
      <alignment horizontal="center" vertical="center" wrapText="1"/>
    </xf>
    <xf numFmtId="1" fontId="21" fillId="8" borderId="74" xfId="0" applyNumberFormat="1" applyFont="1" applyFill="1" applyBorder="1" applyAlignment="1">
      <alignment horizontal="center" vertical="center" wrapText="1"/>
    </xf>
    <xf numFmtId="1" fontId="21" fillId="8" borderId="59" xfId="0" applyNumberFormat="1" applyFont="1" applyFill="1" applyBorder="1" applyAlignment="1">
      <alignment horizontal="center" vertical="center" wrapText="1"/>
    </xf>
    <xf numFmtId="1" fontId="21" fillId="8" borderId="75" xfId="0" applyNumberFormat="1" applyFont="1" applyFill="1" applyBorder="1" applyAlignment="1">
      <alignment horizontal="center" vertical="center" wrapText="1"/>
    </xf>
    <xf numFmtId="1" fontId="26" fillId="6" borderId="52" xfId="0" applyNumberFormat="1" applyFont="1" applyFill="1" applyBorder="1" applyAlignment="1">
      <alignment horizontal="center" vertical="center" wrapText="1"/>
    </xf>
    <xf numFmtId="1" fontId="26" fillId="6" borderId="51" xfId="0" applyNumberFormat="1" applyFont="1" applyFill="1" applyBorder="1" applyAlignment="1">
      <alignment horizontal="center" vertical="center" wrapText="1"/>
    </xf>
    <xf numFmtId="1" fontId="26" fillId="6" borderId="53" xfId="0" applyNumberFormat="1" applyFont="1" applyFill="1" applyBorder="1" applyAlignment="1">
      <alignment horizontal="center" vertical="center" wrapText="1"/>
    </xf>
    <xf numFmtId="1" fontId="26" fillId="6" borderId="61" xfId="0" applyNumberFormat="1" applyFont="1" applyFill="1" applyBorder="1" applyAlignment="1">
      <alignment horizontal="center" vertical="center" wrapText="1"/>
    </xf>
    <xf numFmtId="1" fontId="26" fillId="6" borderId="0" xfId="0" applyNumberFormat="1" applyFont="1" applyFill="1" applyBorder="1" applyAlignment="1">
      <alignment horizontal="center" vertical="center" wrapText="1"/>
    </xf>
    <xf numFmtId="1" fontId="26" fillId="6" borderId="54" xfId="0" applyNumberFormat="1" applyFont="1" applyFill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30" fillId="6" borderId="43" xfId="0" applyFont="1" applyFill="1" applyBorder="1" applyAlignment="1">
      <alignment horizontal="center" vertical="center" wrapText="1"/>
    </xf>
    <xf numFmtId="0" fontId="30" fillId="6" borderId="45" xfId="0" applyFont="1" applyFill="1" applyBorder="1" applyAlignment="1">
      <alignment horizontal="center" vertical="center" wrapText="1"/>
    </xf>
    <xf numFmtId="9" fontId="26" fillId="6" borderId="83" xfId="0" applyNumberFormat="1" applyFont="1" applyFill="1" applyBorder="1" applyAlignment="1">
      <alignment horizontal="center" vertical="center" wrapText="1"/>
    </xf>
    <xf numFmtId="0" fontId="1" fillId="0" borderId="68" xfId="0" applyFont="1" applyBorder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/>
    </xf>
    <xf numFmtId="0" fontId="1" fillId="0" borderId="66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/>
    </xf>
    <xf numFmtId="9" fontId="1" fillId="0" borderId="69" xfId="0" applyNumberFormat="1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 wrapText="1"/>
    </xf>
    <xf numFmtId="0" fontId="26" fillId="6" borderId="95" xfId="0" applyFont="1" applyFill="1" applyBorder="1" applyAlignment="1">
      <alignment horizontal="center" vertical="center" wrapText="1"/>
    </xf>
    <xf numFmtId="0" fontId="26" fillId="6" borderId="76" xfId="0" applyFont="1" applyFill="1" applyBorder="1" applyAlignment="1">
      <alignment horizontal="center" vertical="center" wrapText="1"/>
    </xf>
    <xf numFmtId="0" fontId="26" fillId="6" borderId="94" xfId="0" applyFont="1" applyFill="1" applyBorder="1" applyAlignment="1">
      <alignment horizontal="center" vertical="center" wrapText="1"/>
    </xf>
    <xf numFmtId="0" fontId="26" fillId="6" borderId="77" xfId="0" applyFont="1" applyFill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26" fillId="6" borderId="97" xfId="0" applyFont="1" applyFill="1" applyBorder="1" applyAlignment="1">
      <alignment horizontal="center" vertical="center" wrapText="1"/>
    </xf>
    <xf numFmtId="0" fontId="26" fillId="6" borderId="98" xfId="0" applyFont="1" applyFill="1" applyBorder="1" applyAlignment="1">
      <alignment horizontal="center" vertical="center" wrapText="1"/>
    </xf>
    <xf numFmtId="0" fontId="26" fillId="6" borderId="99" xfId="0" applyFont="1" applyFill="1" applyBorder="1" applyAlignment="1">
      <alignment horizontal="center" vertical="center" wrapText="1"/>
    </xf>
    <xf numFmtId="0" fontId="26" fillId="6" borderId="40" xfId="0" applyFont="1" applyFill="1" applyBorder="1" applyAlignment="1">
      <alignment horizontal="center" vertical="center"/>
    </xf>
    <xf numFmtId="0" fontId="26" fillId="6" borderId="46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 wrapText="1"/>
    </xf>
    <xf numFmtId="0" fontId="30" fillId="6" borderId="87" xfId="0" applyFont="1" applyFill="1" applyBorder="1" applyAlignment="1">
      <alignment horizontal="center" vertical="center" wrapText="1"/>
    </xf>
    <xf numFmtId="0" fontId="30" fillId="6" borderId="44" xfId="0" applyFont="1" applyFill="1" applyBorder="1" applyAlignment="1">
      <alignment horizontal="left" vertical="center"/>
    </xf>
    <xf numFmtId="0" fontId="30" fillId="6" borderId="45" xfId="0" applyFont="1" applyFill="1" applyBorder="1" applyAlignment="1">
      <alignment horizontal="left" vertical="center"/>
    </xf>
    <xf numFmtId="0" fontId="26" fillId="6" borderId="62" xfId="0" applyFont="1" applyFill="1" applyBorder="1" applyAlignment="1">
      <alignment horizontal="center" vertical="center" wrapText="1"/>
    </xf>
    <xf numFmtId="0" fontId="26" fillId="6" borderId="50" xfId="0" applyFont="1" applyFill="1" applyBorder="1" applyAlignment="1">
      <alignment horizontal="center" vertical="center" wrapText="1"/>
    </xf>
    <xf numFmtId="0" fontId="21" fillId="8" borderId="87" xfId="0" applyFont="1" applyFill="1" applyBorder="1" applyAlignment="1">
      <alignment horizontal="center" vertical="center" wrapText="1"/>
    </xf>
    <xf numFmtId="0" fontId="30" fillId="6" borderId="50" xfId="0" applyFont="1" applyFill="1" applyBorder="1" applyAlignment="1">
      <alignment horizontal="center" vertical="center" wrapText="1"/>
    </xf>
    <xf numFmtId="0" fontId="30" fillId="6" borderId="83" xfId="0" applyFont="1" applyFill="1" applyBorder="1" applyAlignment="1">
      <alignment horizontal="center" vertical="center" wrapText="1"/>
    </xf>
    <xf numFmtId="0" fontId="30" fillId="6" borderId="84" xfId="0" applyFont="1" applyFill="1" applyBorder="1" applyAlignment="1">
      <alignment horizontal="center" vertical="center" wrapText="1"/>
    </xf>
    <xf numFmtId="0" fontId="30" fillId="6" borderId="46" xfId="0" applyFont="1" applyFill="1" applyBorder="1" applyAlignment="1">
      <alignment horizontal="center" vertical="center" wrapText="1"/>
    </xf>
    <xf numFmtId="0" fontId="30" fillId="6" borderId="41" xfId="0" applyFont="1" applyFill="1" applyBorder="1" applyAlignment="1">
      <alignment horizontal="center" vertical="center" wrapText="1"/>
    </xf>
    <xf numFmtId="0" fontId="18" fillId="8" borderId="87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9" fontId="1" fillId="0" borderId="68" xfId="0" applyNumberFormat="1" applyFont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/>
    </xf>
    <xf numFmtId="0" fontId="30" fillId="6" borderId="42" xfId="0" applyFont="1" applyFill="1" applyBorder="1" applyAlignment="1">
      <alignment horizontal="left" vertical="center" wrapText="1"/>
    </xf>
    <xf numFmtId="0" fontId="30" fillId="6" borderId="0" xfId="0" applyFont="1" applyFill="1" applyBorder="1" applyAlignment="1">
      <alignment horizontal="left" vertical="center" wrapText="1"/>
    </xf>
    <xf numFmtId="0" fontId="30" fillId="6" borderId="43" xfId="0" applyFont="1" applyFill="1" applyBorder="1" applyAlignment="1">
      <alignment horizontal="left" vertical="center" wrapText="1"/>
    </xf>
    <xf numFmtId="0" fontId="26" fillId="6" borderId="42" xfId="0" applyFont="1" applyFill="1" applyBorder="1" applyAlignment="1">
      <alignment horizontal="center" vertical="center" wrapText="1"/>
    </xf>
    <xf numFmtId="0" fontId="30" fillId="6" borderId="61" xfId="0" applyFont="1" applyFill="1" applyBorder="1" applyAlignment="1">
      <alignment horizontal="center" vertical="center" wrapText="1"/>
    </xf>
    <xf numFmtId="0" fontId="30" fillId="6" borderId="56" xfId="0" applyFont="1" applyFill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3" fontId="30" fillId="3" borderId="0" xfId="0" applyNumberFormat="1" applyFont="1" applyFill="1" applyAlignment="1">
      <alignment horizontal="left" vertical="center" wrapText="1"/>
    </xf>
    <xf numFmtId="164" fontId="27" fillId="3" borderId="0" xfId="0" applyNumberFormat="1" applyFont="1" applyFill="1" applyAlignment="1">
      <alignment horizontal="left" vertical="center" wrapText="1"/>
    </xf>
    <xf numFmtId="0" fontId="42" fillId="5" borderId="46" xfId="0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30" fillId="6" borderId="76" xfId="0" applyFont="1" applyFill="1" applyBorder="1" applyAlignment="1">
      <alignment horizontal="center" vertical="center" wrapText="1"/>
    </xf>
    <xf numFmtId="0" fontId="18" fillId="8" borderId="56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 wrapText="1"/>
    </xf>
    <xf numFmtId="0" fontId="1" fillId="0" borderId="81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</cellXfs>
  <cellStyles count="3">
    <cellStyle name="Hyperlink" xfId="1" builtinId="8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3219450</xdr:colOff>
      <xdr:row>1</xdr:row>
      <xdr:rowOff>0</xdr:rowOff>
    </xdr:from>
    <xdr:ext cx="184731" cy="264560"/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010025" y="20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%20statistique%20secteur%20public/2020/Data/jaarrapport%202020%20hoofdstuk%206%20-%20public%20-%20arbeidsplaa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A3" t="str">
            <v>00 Inconnu</v>
          </cell>
        </row>
        <row r="44">
          <cell r="A44" t="str">
            <v>00 Inconnu</v>
          </cell>
          <cell r="B44">
            <v>410</v>
          </cell>
          <cell r="C44">
            <v>4.4769600349421266</v>
          </cell>
          <cell r="D44">
            <v>1058</v>
          </cell>
          <cell r="E44">
            <v>6.2905047862536421</v>
          </cell>
          <cell r="F44">
            <v>59</v>
          </cell>
          <cell r="G44">
            <v>5.9356136820925549</v>
          </cell>
          <cell r="H44">
            <v>0</v>
          </cell>
          <cell r="I44">
            <v>0</v>
          </cell>
          <cell r="J44">
            <v>1527</v>
          </cell>
          <cell r="K44">
            <v>5.6614266646893077</v>
          </cell>
        </row>
        <row r="45">
          <cell r="A45" t="str">
            <v>10 Production, transformation, traitement, stockage - de tout type - non précisée</v>
          </cell>
          <cell r="B45">
            <v>36</v>
          </cell>
          <cell r="C45">
            <v>0.39309892989735751</v>
          </cell>
          <cell r="D45">
            <v>117</v>
          </cell>
          <cell r="E45">
            <v>0.69564183364052556</v>
          </cell>
          <cell r="F45">
            <v>7</v>
          </cell>
          <cell r="G45">
            <v>0.70422535211267612</v>
          </cell>
          <cell r="H45">
            <v>0</v>
          </cell>
          <cell r="I45">
            <v>0</v>
          </cell>
          <cell r="J45">
            <v>160</v>
          </cell>
          <cell r="K45">
            <v>0.59320777102180045</v>
          </cell>
        </row>
        <row r="46">
          <cell r="A46" t="str">
            <v>11 Production, transformation, traitement - de tout type</v>
          </cell>
          <cell r="B46">
            <v>40</v>
          </cell>
          <cell r="C46">
            <v>0.4367765887748416</v>
          </cell>
          <cell r="D46">
            <v>139</v>
          </cell>
          <cell r="E46">
            <v>0.82644628099173556</v>
          </cell>
          <cell r="F46">
            <v>4</v>
          </cell>
          <cell r="G46">
            <v>0.4024144869215292</v>
          </cell>
          <cell r="H46">
            <v>0</v>
          </cell>
          <cell r="I46">
            <v>0</v>
          </cell>
          <cell r="J46">
            <v>183</v>
          </cell>
          <cell r="K46">
            <v>0.67848138810618419</v>
          </cell>
        </row>
        <row r="47">
          <cell r="A47" t="str">
            <v>12 Stockage de tout type</v>
          </cell>
          <cell r="B47">
            <v>36</v>
          </cell>
          <cell r="C47">
            <v>0.39309892989735751</v>
          </cell>
          <cell r="D47">
            <v>86</v>
          </cell>
          <cell r="E47">
            <v>0.51132647600927517</v>
          </cell>
          <cell r="F47">
            <v>9</v>
          </cell>
          <cell r="G47">
            <v>0.90543259557344069</v>
          </cell>
          <cell r="H47">
            <v>0</v>
          </cell>
          <cell r="I47">
            <v>0</v>
          </cell>
          <cell r="J47">
            <v>131</v>
          </cell>
          <cell r="K47">
            <v>0.48568886252409904</v>
          </cell>
        </row>
        <row r="48">
          <cell r="A48" t="str">
            <v>19 Autre type de travail connu du groupe 10 non listé ci-dessus</v>
          </cell>
          <cell r="B48">
            <v>15</v>
          </cell>
          <cell r="C48">
            <v>0.16379122079056566</v>
          </cell>
          <cell r="D48">
            <v>46</v>
          </cell>
          <cell r="E48">
            <v>0.27350020809798442</v>
          </cell>
          <cell r="F48">
            <v>3</v>
          </cell>
          <cell r="G48">
            <v>0.30181086519114686</v>
          </cell>
          <cell r="H48">
            <v>0</v>
          </cell>
          <cell r="I48">
            <v>0</v>
          </cell>
          <cell r="J48">
            <v>64</v>
          </cell>
          <cell r="K48">
            <v>0.23728310840872013</v>
          </cell>
        </row>
        <row r="49">
          <cell r="A49" t="str">
            <v>20 Terrassement, construction, entretien, démolition - non précisé</v>
          </cell>
          <cell r="B49">
            <v>45</v>
          </cell>
          <cell r="C49">
            <v>0.49137366237169688</v>
          </cell>
          <cell r="D49">
            <v>142</v>
          </cell>
          <cell r="E49">
            <v>0.84428325108508229</v>
          </cell>
          <cell r="F49">
            <v>12</v>
          </cell>
          <cell r="G49">
            <v>1.2072434607645874</v>
          </cell>
          <cell r="H49">
            <v>0</v>
          </cell>
          <cell r="I49">
            <v>0</v>
          </cell>
          <cell r="J49">
            <v>199</v>
          </cell>
          <cell r="K49">
            <v>0.73780216520836428</v>
          </cell>
        </row>
        <row r="50">
          <cell r="A50" t="str">
            <v>21 Terrassement</v>
          </cell>
          <cell r="B50">
            <v>11</v>
          </cell>
          <cell r="C50">
            <v>0.12011356191308148</v>
          </cell>
          <cell r="D50">
            <v>51</v>
          </cell>
          <cell r="E50">
            <v>0.30322849158689574</v>
          </cell>
          <cell r="F50">
            <v>3</v>
          </cell>
          <cell r="G50">
            <v>0.30181086519114686</v>
          </cell>
          <cell r="H50">
            <v>0</v>
          </cell>
          <cell r="I50">
            <v>0</v>
          </cell>
          <cell r="J50">
            <v>65</v>
          </cell>
          <cell r="K50">
            <v>0.24099065697760641</v>
          </cell>
        </row>
        <row r="51">
          <cell r="A51" t="str">
            <v>22 Construction nouvelle - bâtiment</v>
          </cell>
          <cell r="B51">
            <v>3</v>
          </cell>
          <cell r="C51">
            <v>3.2758244158113126E-2</v>
          </cell>
          <cell r="D51">
            <v>4</v>
          </cell>
          <cell r="E51">
            <v>2.378262679112908E-2</v>
          </cell>
          <cell r="F51">
            <v>1</v>
          </cell>
          <cell r="G51">
            <v>0.1006036217303823</v>
          </cell>
          <cell r="H51">
            <v>0</v>
          </cell>
          <cell r="I51">
            <v>0</v>
          </cell>
          <cell r="J51">
            <v>8</v>
          </cell>
          <cell r="K51">
            <v>2.9660388551090017E-2</v>
          </cell>
        </row>
        <row r="52">
          <cell r="A52" t="str">
            <v>23 Construction nouvelle - ouvrages d'art, infrastructures, routes, ponts, barrages, ports</v>
          </cell>
          <cell r="B52">
            <v>3</v>
          </cell>
          <cell r="C52">
            <v>3.2758244158113126E-2</v>
          </cell>
          <cell r="D52">
            <v>36</v>
          </cell>
          <cell r="E52">
            <v>0.21404364112016175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39</v>
          </cell>
          <cell r="K52">
            <v>0.14459439418656386</v>
          </cell>
        </row>
        <row r="53">
          <cell r="A53" t="str">
            <v>24 Rénovation, réparation, addition, entretien - de tout type de construction</v>
          </cell>
          <cell r="B53">
            <v>134</v>
          </cell>
          <cell r="C53">
            <v>1.4632015723957195</v>
          </cell>
          <cell r="D53">
            <v>486</v>
          </cell>
          <cell r="E53">
            <v>2.8895891551221831</v>
          </cell>
          <cell r="F53">
            <v>20</v>
          </cell>
          <cell r="G53">
            <v>2.0120724346076457</v>
          </cell>
          <cell r="H53">
            <v>0</v>
          </cell>
          <cell r="I53">
            <v>0</v>
          </cell>
          <cell r="J53">
            <v>640</v>
          </cell>
          <cell r="K53">
            <v>2.3728310840872018</v>
          </cell>
        </row>
        <row r="54">
          <cell r="A54" t="str">
            <v>25 Démolition - de tout type de construction</v>
          </cell>
          <cell r="B54">
            <v>9</v>
          </cell>
          <cell r="C54">
            <v>9.8274732474339377E-2</v>
          </cell>
          <cell r="D54">
            <v>17</v>
          </cell>
          <cell r="E54">
            <v>0.10107616386229859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26</v>
          </cell>
          <cell r="K54">
            <v>9.6396262791042561E-2</v>
          </cell>
        </row>
        <row r="55">
          <cell r="A55" t="str">
            <v>29 Autre type de travail connu du groupe 20 non listé ci-dessus</v>
          </cell>
          <cell r="B55">
            <v>20</v>
          </cell>
          <cell r="C55">
            <v>0.2183882943874208</v>
          </cell>
          <cell r="D55">
            <v>66</v>
          </cell>
          <cell r="E55">
            <v>0.39241334205362982</v>
          </cell>
          <cell r="F55">
            <v>1</v>
          </cell>
          <cell r="G55">
            <v>0.1006036217303823</v>
          </cell>
          <cell r="H55">
            <v>0</v>
          </cell>
          <cell r="I55">
            <v>0</v>
          </cell>
          <cell r="J55">
            <v>87</v>
          </cell>
          <cell r="K55">
            <v>0.32255672549310399</v>
          </cell>
        </row>
        <row r="56">
          <cell r="A56" t="str">
            <v>30 Tâche de type agricole, forestière, horticole, piscicole, avec des animaux vivants - non précisé</v>
          </cell>
          <cell r="B56">
            <v>74</v>
          </cell>
          <cell r="C56">
            <v>0.80803668923345706</v>
          </cell>
          <cell r="D56">
            <v>342</v>
          </cell>
          <cell r="E56">
            <v>2.0334145906415366</v>
          </cell>
          <cell r="F56">
            <v>6</v>
          </cell>
          <cell r="G56">
            <v>0.60362173038229372</v>
          </cell>
          <cell r="H56">
            <v>0</v>
          </cell>
          <cell r="I56">
            <v>0</v>
          </cell>
          <cell r="J56">
            <v>422</v>
          </cell>
          <cell r="K56">
            <v>1.5645854960699983</v>
          </cell>
        </row>
        <row r="57">
          <cell r="A57" t="str">
            <v>31 Tâche de type agricole - travaux du sol</v>
          </cell>
          <cell r="B57">
            <v>1</v>
          </cell>
          <cell r="C57">
            <v>1.0919414719371041E-2</v>
          </cell>
          <cell r="D57">
            <v>34</v>
          </cell>
          <cell r="E57">
            <v>0.20215232772459718</v>
          </cell>
          <cell r="F57">
            <v>1</v>
          </cell>
          <cell r="G57">
            <v>0.1006036217303823</v>
          </cell>
          <cell r="H57">
            <v>0</v>
          </cell>
          <cell r="I57">
            <v>0</v>
          </cell>
          <cell r="J57">
            <v>36</v>
          </cell>
          <cell r="K57">
            <v>0.13347174847990509</v>
          </cell>
        </row>
        <row r="58">
          <cell r="A58" t="str">
            <v>32 Tâche de type agricole - avec des végétaux, horticole</v>
          </cell>
          <cell r="B58">
            <v>65</v>
          </cell>
          <cell r="C58">
            <v>0.7097619567591178</v>
          </cell>
          <cell r="D58">
            <v>194</v>
          </cell>
          <cell r="E58">
            <v>1.1534573993697605</v>
          </cell>
          <cell r="F58">
            <v>6</v>
          </cell>
          <cell r="G58">
            <v>0.60362173038229372</v>
          </cell>
          <cell r="H58">
            <v>0</v>
          </cell>
          <cell r="I58">
            <v>0</v>
          </cell>
          <cell r="J58">
            <v>265</v>
          </cell>
          <cell r="K58">
            <v>0.98250037075485674</v>
          </cell>
        </row>
        <row r="59">
          <cell r="A59" t="str">
            <v>33 Tâche de type agricole - sur/avec des animaux vivants</v>
          </cell>
          <cell r="B59">
            <v>25</v>
          </cell>
          <cell r="C59">
            <v>0.27298536798427608</v>
          </cell>
          <cell r="D59">
            <v>31</v>
          </cell>
          <cell r="E59">
            <v>0.18431535763125037</v>
          </cell>
          <cell r="F59">
            <v>1</v>
          </cell>
          <cell r="G59">
            <v>0.1006036217303823</v>
          </cell>
          <cell r="H59">
            <v>0</v>
          </cell>
          <cell r="I59">
            <v>0</v>
          </cell>
          <cell r="J59">
            <v>57</v>
          </cell>
          <cell r="K59">
            <v>0.21133026842651639</v>
          </cell>
        </row>
        <row r="60">
          <cell r="A60" t="str">
            <v>34 Tâche de type forestier</v>
          </cell>
          <cell r="B60">
            <v>75</v>
          </cell>
          <cell r="C60">
            <v>0.81895610395282814</v>
          </cell>
          <cell r="D60">
            <v>177</v>
          </cell>
          <cell r="E60">
            <v>1.0523812355074618</v>
          </cell>
          <cell r="F60">
            <v>7</v>
          </cell>
          <cell r="G60">
            <v>0.70422535211267612</v>
          </cell>
          <cell r="H60">
            <v>0</v>
          </cell>
          <cell r="I60">
            <v>0</v>
          </cell>
          <cell r="J60">
            <v>259</v>
          </cell>
          <cell r="K60">
            <v>0.96025507934153931</v>
          </cell>
        </row>
        <row r="61">
          <cell r="A61" t="str">
            <v>35 Tâche de type piscicole - pêche</v>
          </cell>
          <cell r="B61">
            <v>1</v>
          </cell>
          <cell r="C61">
            <v>1.0919414719371041E-2</v>
          </cell>
          <cell r="D61">
            <v>1</v>
          </cell>
          <cell r="E61">
            <v>5.94565669778227E-3</v>
          </cell>
          <cell r="F61">
            <v>1</v>
          </cell>
          <cell r="G61">
            <v>0.1006036217303823</v>
          </cell>
          <cell r="H61">
            <v>0</v>
          </cell>
          <cell r="I61">
            <v>0</v>
          </cell>
          <cell r="J61">
            <v>3</v>
          </cell>
          <cell r="K61">
            <v>1.1122645706658758E-2</v>
          </cell>
        </row>
        <row r="62">
          <cell r="A62" t="str">
            <v>39 Autre type de travail connu du groupe 30 non listé ci-dessus</v>
          </cell>
          <cell r="B62">
            <v>27</v>
          </cell>
          <cell r="C62">
            <v>0.29482419742301813</v>
          </cell>
          <cell r="D62">
            <v>89</v>
          </cell>
          <cell r="E62">
            <v>0.529163446102622</v>
          </cell>
          <cell r="F62">
            <v>2</v>
          </cell>
          <cell r="G62">
            <v>0.2012072434607646</v>
          </cell>
          <cell r="H62">
            <v>0</v>
          </cell>
          <cell r="I62">
            <v>0</v>
          </cell>
          <cell r="J62">
            <v>118</v>
          </cell>
          <cell r="K62">
            <v>0.43749073112857773</v>
          </cell>
        </row>
        <row r="63">
          <cell r="A63" t="str">
            <v>40 Tâche de service à l'entreprise et/ou à la personne humaine; travail intellectuel - non précisé</v>
          </cell>
          <cell r="B63">
            <v>246</v>
          </cell>
          <cell r="C63">
            <v>2.6861760209652759</v>
          </cell>
          <cell r="D63">
            <v>589</v>
          </cell>
          <cell r="E63">
            <v>3.5019917949937569</v>
          </cell>
          <cell r="F63">
            <v>33</v>
          </cell>
          <cell r="G63">
            <v>3.3199195171026163</v>
          </cell>
          <cell r="H63">
            <v>0</v>
          </cell>
          <cell r="I63">
            <v>0</v>
          </cell>
          <cell r="J63">
            <v>868</v>
          </cell>
          <cell r="K63">
            <v>3.2181521577932672</v>
          </cell>
        </row>
        <row r="64">
          <cell r="A64" t="str">
            <v>41 Tâche de service, soin, assistance à la personne humaine</v>
          </cell>
          <cell r="B64">
            <v>3082</v>
          </cell>
          <cell r="C64">
            <v>33.653636165101553</v>
          </cell>
          <cell r="D64">
            <v>3800</v>
          </cell>
          <cell r="E64">
            <v>22.593495451572625</v>
          </cell>
          <cell r="F64">
            <v>168</v>
          </cell>
          <cell r="G64">
            <v>16.901408450704224</v>
          </cell>
          <cell r="H64">
            <v>0</v>
          </cell>
          <cell r="I64">
            <v>0</v>
          </cell>
          <cell r="J64">
            <v>7050</v>
          </cell>
          <cell r="K64">
            <v>26.138217410648075</v>
          </cell>
        </row>
        <row r="65">
          <cell r="A65" t="str">
            <v>42 Tâche intellectuelle - enseignement, formation, traitement de l'information, travail de bureau, d'organisation, de gestion</v>
          </cell>
          <cell r="B65">
            <v>2747</v>
          </cell>
          <cell r="C65">
            <v>29.99563223411225</v>
          </cell>
          <cell r="D65">
            <v>2650</v>
          </cell>
          <cell r="E65">
            <v>15.755990249123014</v>
          </cell>
          <cell r="F65">
            <v>221</v>
          </cell>
          <cell r="G65">
            <v>22.233400402414489</v>
          </cell>
          <cell r="H65">
            <v>0</v>
          </cell>
          <cell r="I65">
            <v>0</v>
          </cell>
          <cell r="J65">
            <v>5618</v>
          </cell>
          <cell r="K65">
            <v>20.82900786000296</v>
          </cell>
        </row>
        <row r="66">
          <cell r="A66" t="str">
            <v>43 Tâche commerciale - achat, vente, services associés</v>
          </cell>
          <cell r="B66">
            <v>95</v>
          </cell>
          <cell r="C66">
            <v>1.0373443983402488</v>
          </cell>
          <cell r="D66">
            <v>254</v>
          </cell>
          <cell r="E66">
            <v>1.5101968012366966</v>
          </cell>
          <cell r="F66">
            <v>9</v>
          </cell>
          <cell r="G66">
            <v>0.90543259557344069</v>
          </cell>
          <cell r="H66">
            <v>0</v>
          </cell>
          <cell r="I66">
            <v>0</v>
          </cell>
          <cell r="J66">
            <v>358</v>
          </cell>
          <cell r="K66">
            <v>1.3273023876612782</v>
          </cell>
        </row>
        <row r="67">
          <cell r="A67" t="str">
            <v>49 Autre type de travail connu du groupe 40 non listé ci-dessus</v>
          </cell>
          <cell r="B67">
            <v>101</v>
          </cell>
          <cell r="C67">
            <v>1.1028608866564753</v>
          </cell>
          <cell r="D67">
            <v>351</v>
          </cell>
          <cell r="E67">
            <v>2.0869255009215766</v>
          </cell>
          <cell r="F67">
            <v>59</v>
          </cell>
          <cell r="G67">
            <v>5.9356136820925549</v>
          </cell>
          <cell r="H67">
            <v>0</v>
          </cell>
          <cell r="I67">
            <v>0</v>
          </cell>
          <cell r="J67">
            <v>511</v>
          </cell>
          <cell r="K67">
            <v>1.8945573187008748</v>
          </cell>
        </row>
        <row r="68">
          <cell r="A68" t="str">
            <v>50 Travaux connexes aux tâches codées en 10, 20, 30 et 40 - non précisé</v>
          </cell>
          <cell r="B68">
            <v>24</v>
          </cell>
          <cell r="C68">
            <v>0.262065953264905</v>
          </cell>
          <cell r="D68">
            <v>52</v>
          </cell>
          <cell r="E68">
            <v>0.30917414828467804</v>
          </cell>
          <cell r="F68">
            <v>4</v>
          </cell>
          <cell r="G68">
            <v>0.4024144869215292</v>
          </cell>
          <cell r="H68">
            <v>0</v>
          </cell>
          <cell r="I68">
            <v>0</v>
          </cell>
          <cell r="J68">
            <v>80</v>
          </cell>
          <cell r="K68">
            <v>0.29660388551090022</v>
          </cell>
        </row>
        <row r="69">
          <cell r="A69" t="str">
            <v>51 Mise en place, préparation, installation, montage, désassemblage, démontage</v>
          </cell>
          <cell r="B69">
            <v>168</v>
          </cell>
          <cell r="C69">
            <v>1.8344616728543353</v>
          </cell>
          <cell r="D69">
            <v>617</v>
          </cell>
          <cell r="E69">
            <v>3.668470182531661</v>
          </cell>
          <cell r="F69">
            <v>29</v>
          </cell>
          <cell r="G69">
            <v>2.9175050301810872</v>
          </cell>
          <cell r="H69">
            <v>0</v>
          </cell>
          <cell r="I69">
            <v>0</v>
          </cell>
          <cell r="J69">
            <v>814</v>
          </cell>
          <cell r="K69">
            <v>3.0179445350734095</v>
          </cell>
        </row>
        <row r="70">
          <cell r="A70" t="str">
            <v>52 Maintenance, réparation, réglage, mise au point</v>
          </cell>
          <cell r="B70">
            <v>222</v>
          </cell>
          <cell r="C70">
            <v>2.4241100677003713</v>
          </cell>
          <cell r="D70">
            <v>691</v>
          </cell>
          <cell r="E70">
            <v>4.1084487781675483</v>
          </cell>
          <cell r="F70">
            <v>46</v>
          </cell>
          <cell r="G70">
            <v>4.6277665995975852</v>
          </cell>
          <cell r="H70">
            <v>0</v>
          </cell>
          <cell r="I70">
            <v>0</v>
          </cell>
          <cell r="J70">
            <v>959</v>
          </cell>
          <cell r="K70">
            <v>3.555539077561916</v>
          </cell>
        </row>
        <row r="71">
          <cell r="A71" t="str">
            <v>53 Nettoyage de locaux, de machines - industriel ou manuel</v>
          </cell>
          <cell r="B71">
            <v>276</v>
          </cell>
          <cell r="C71">
            <v>3.0137584625464076</v>
          </cell>
          <cell r="D71">
            <v>977</v>
          </cell>
          <cell r="E71">
            <v>5.808906593733278</v>
          </cell>
          <cell r="F71">
            <v>58</v>
          </cell>
          <cell r="G71">
            <v>5.8350100603621744</v>
          </cell>
          <cell r="H71">
            <v>0</v>
          </cell>
          <cell r="I71">
            <v>0</v>
          </cell>
          <cell r="J71">
            <v>1311</v>
          </cell>
          <cell r="K71">
            <v>4.8605961738098769</v>
          </cell>
        </row>
        <row r="72">
          <cell r="A72" t="str">
            <v>54 Gestion des déchets, mise au rebut, traitement de déchets de toute nature</v>
          </cell>
          <cell r="B72">
            <v>169</v>
          </cell>
          <cell r="C72">
            <v>1.845381087573706</v>
          </cell>
          <cell r="D72">
            <v>901</v>
          </cell>
          <cell r="E72">
            <v>5.3570366847018258</v>
          </cell>
          <cell r="F72">
            <v>51</v>
          </cell>
          <cell r="G72">
            <v>5.1307847082494966</v>
          </cell>
          <cell r="H72">
            <v>1</v>
          </cell>
          <cell r="I72">
            <v>100</v>
          </cell>
          <cell r="J72">
            <v>1122</v>
          </cell>
          <cell r="K72">
            <v>4.1598694942903753</v>
          </cell>
        </row>
        <row r="73">
          <cell r="A73" t="str">
            <v>55 Surveillance, inspection, de procédé de fabrication, de locaux, de moyens de transport, d'équipements - avec ou sans matériel de contrôle</v>
          </cell>
          <cell r="B73">
            <v>89</v>
          </cell>
          <cell r="C73">
            <v>0.97182791002402269</v>
          </cell>
          <cell r="D73">
            <v>266</v>
          </cell>
          <cell r="E73">
            <v>1.581544681610084</v>
          </cell>
          <cell r="F73">
            <v>14</v>
          </cell>
          <cell r="G73">
            <v>1.4084507042253522</v>
          </cell>
          <cell r="H73">
            <v>0</v>
          </cell>
          <cell r="I73">
            <v>0</v>
          </cell>
          <cell r="J73">
            <v>369</v>
          </cell>
          <cell r="K73">
            <v>1.3680854219190273</v>
          </cell>
        </row>
        <row r="74">
          <cell r="A74" t="str">
            <v>59 Autre type de travail connu du groupe 50 non listé ci-dessus</v>
          </cell>
          <cell r="B74">
            <v>59</v>
          </cell>
          <cell r="C74">
            <v>0.64424546844289143</v>
          </cell>
          <cell r="D74">
            <v>210</v>
          </cell>
          <cell r="E74">
            <v>1.2485879065342769</v>
          </cell>
          <cell r="F74">
            <v>7</v>
          </cell>
          <cell r="G74">
            <v>0.70422535211267612</v>
          </cell>
          <cell r="H74">
            <v>0</v>
          </cell>
          <cell r="I74">
            <v>0</v>
          </cell>
          <cell r="J74">
            <v>276</v>
          </cell>
          <cell r="K74">
            <v>1.0232834050126058</v>
          </cell>
        </row>
        <row r="75">
          <cell r="A75" t="str">
            <v>60 Circulation, activité sportive, artistique - non précisé</v>
          </cell>
          <cell r="B75">
            <v>22</v>
          </cell>
          <cell r="C75">
            <v>0.24022712382616296</v>
          </cell>
          <cell r="D75">
            <v>77</v>
          </cell>
          <cell r="E75">
            <v>0.45781556572923476</v>
          </cell>
          <cell r="F75">
            <v>7</v>
          </cell>
          <cell r="G75">
            <v>0.70422535211267612</v>
          </cell>
          <cell r="H75">
            <v>0</v>
          </cell>
          <cell r="I75">
            <v>0</v>
          </cell>
          <cell r="J75">
            <v>106</v>
          </cell>
          <cell r="K75">
            <v>0.39300014830194274</v>
          </cell>
        </row>
        <row r="76">
          <cell r="A76" t="str">
            <v>61 Circulation y compris dans les moyens de transport</v>
          </cell>
          <cell r="B76">
            <v>220</v>
          </cell>
          <cell r="C76">
            <v>2.4022712382616289</v>
          </cell>
          <cell r="D76">
            <v>692</v>
          </cell>
          <cell r="E76">
            <v>4.1143944348653312</v>
          </cell>
          <cell r="F76">
            <v>47</v>
          </cell>
          <cell r="G76">
            <v>4.7283702213279675</v>
          </cell>
          <cell r="H76">
            <v>0</v>
          </cell>
          <cell r="I76">
            <v>0</v>
          </cell>
          <cell r="J76">
            <v>959</v>
          </cell>
          <cell r="K76">
            <v>3.555539077561916</v>
          </cell>
        </row>
        <row r="77">
          <cell r="A77" t="str">
            <v>62 Activité sportive, artistique</v>
          </cell>
          <cell r="B77">
            <v>158</v>
          </cell>
          <cell r="C77">
            <v>1.7252675256606245</v>
          </cell>
          <cell r="D77">
            <v>266</v>
          </cell>
          <cell r="E77">
            <v>1.581544681610084</v>
          </cell>
          <cell r="F77">
            <v>18</v>
          </cell>
          <cell r="G77">
            <v>1.8108651911468814</v>
          </cell>
          <cell r="H77">
            <v>0</v>
          </cell>
          <cell r="I77">
            <v>0</v>
          </cell>
          <cell r="J77">
            <v>442</v>
          </cell>
          <cell r="K77">
            <v>1.6387364674477238</v>
          </cell>
        </row>
        <row r="78">
          <cell r="A78" t="str">
            <v>69 Autre type de travail connu du groupe 60 non listé ci-dessus</v>
          </cell>
          <cell r="B78">
            <v>10</v>
          </cell>
          <cell r="C78">
            <v>0.1091941471937104</v>
          </cell>
          <cell r="D78">
            <v>24</v>
          </cell>
          <cell r="E78">
            <v>0.14269576074677448</v>
          </cell>
          <cell r="F78">
            <v>1</v>
          </cell>
          <cell r="G78">
            <v>0.1006036217303823</v>
          </cell>
          <cell r="H78">
            <v>0</v>
          </cell>
          <cell r="I78">
            <v>0</v>
          </cell>
          <cell r="J78">
            <v>35</v>
          </cell>
          <cell r="K78">
            <v>0.12976419991101884</v>
          </cell>
        </row>
        <row r="79">
          <cell r="A79" t="str">
            <v>99 Autre type de travail, non listé dans cette classification</v>
          </cell>
          <cell r="B79">
            <v>440</v>
          </cell>
          <cell r="C79">
            <v>4.8045424765232578</v>
          </cell>
          <cell r="D79">
            <v>1286</v>
          </cell>
          <cell r="E79">
            <v>7.6461145133479995</v>
          </cell>
          <cell r="F79">
            <v>79</v>
          </cell>
          <cell r="G79">
            <v>7.9476861167002006</v>
          </cell>
          <cell r="H79">
            <v>0</v>
          </cell>
          <cell r="I79">
            <v>0</v>
          </cell>
          <cell r="J79">
            <v>1805</v>
          </cell>
          <cell r="K79">
            <v>6.6921251668396851</v>
          </cell>
        </row>
        <row r="80">
          <cell r="A80" t="str">
            <v>Total</v>
          </cell>
          <cell r="B80">
            <v>9158</v>
          </cell>
          <cell r="C80">
            <v>100</v>
          </cell>
          <cell r="D80">
            <v>16819</v>
          </cell>
          <cell r="E80">
            <v>100</v>
          </cell>
          <cell r="F80">
            <v>994</v>
          </cell>
          <cell r="G80">
            <v>100</v>
          </cell>
          <cell r="H80">
            <v>1</v>
          </cell>
          <cell r="I80">
            <v>100</v>
          </cell>
          <cell r="J80">
            <v>26972</v>
          </cell>
          <cell r="K80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C675"/>
  <sheetViews>
    <sheetView topLeftCell="A16" workbookViewId="0">
      <selection activeCell="C4" sqref="C4"/>
    </sheetView>
  </sheetViews>
  <sheetFormatPr defaultColWidth="8.85546875" defaultRowHeight="15" x14ac:dyDescent="0.25"/>
  <cols>
    <col min="1" max="1" width="2.7109375" style="145" customWidth="1"/>
    <col min="2" max="2" width="9.140625" style="153" customWidth="1"/>
    <col min="3" max="3" width="165.7109375" style="153" bestFit="1" customWidth="1"/>
    <col min="4" max="16384" width="8.85546875" style="145"/>
  </cols>
  <sheetData>
    <row r="1" spans="2:3" ht="15.75" thickBot="1" x14ac:dyDescent="0.3">
      <c r="B1" s="145"/>
      <c r="C1" s="145"/>
    </row>
    <row r="2" spans="2:3" ht="22.15" customHeight="1" thickTop="1" thickBot="1" x14ac:dyDescent="0.3">
      <c r="B2" s="146" t="s">
        <v>517</v>
      </c>
      <c r="C2" s="146"/>
    </row>
    <row r="3" spans="2:3" ht="22.15" customHeight="1" thickTop="1" thickBot="1" x14ac:dyDescent="0.3">
      <c r="B3" s="147" t="s">
        <v>460</v>
      </c>
      <c r="C3" s="148" t="s">
        <v>0</v>
      </c>
    </row>
    <row r="4" spans="2:3" ht="22.15" customHeight="1" thickTop="1" x14ac:dyDescent="0.25">
      <c r="B4" s="149" t="s">
        <v>461</v>
      </c>
      <c r="C4" s="150" t="s">
        <v>518</v>
      </c>
    </row>
    <row r="5" spans="2:3" ht="22.15" customHeight="1" x14ac:dyDescent="0.25">
      <c r="B5" s="149" t="s">
        <v>462</v>
      </c>
      <c r="C5" s="150" t="s">
        <v>519</v>
      </c>
    </row>
    <row r="6" spans="2:3" ht="22.15" customHeight="1" x14ac:dyDescent="0.25">
      <c r="B6" s="149" t="s">
        <v>463</v>
      </c>
      <c r="C6" s="150" t="s">
        <v>520</v>
      </c>
    </row>
    <row r="7" spans="2:3" ht="22.15" customHeight="1" x14ac:dyDescent="0.25">
      <c r="B7" s="149" t="s">
        <v>464</v>
      </c>
      <c r="C7" s="150" t="s">
        <v>521</v>
      </c>
    </row>
    <row r="8" spans="2:3" ht="22.15" customHeight="1" x14ac:dyDescent="0.25">
      <c r="B8" s="149" t="s">
        <v>465</v>
      </c>
      <c r="C8" s="150" t="s">
        <v>522</v>
      </c>
    </row>
    <row r="9" spans="2:3" ht="22.15" customHeight="1" x14ac:dyDescent="0.25">
      <c r="B9" s="149" t="s">
        <v>466</v>
      </c>
      <c r="C9" s="150" t="s">
        <v>523</v>
      </c>
    </row>
    <row r="10" spans="2:3" ht="22.15" customHeight="1" x14ac:dyDescent="0.25">
      <c r="B10" s="149" t="s">
        <v>467</v>
      </c>
      <c r="C10" s="150" t="s">
        <v>524</v>
      </c>
    </row>
    <row r="11" spans="2:3" ht="22.15" customHeight="1" thickBot="1" x14ac:dyDescent="0.3">
      <c r="B11" s="149" t="s">
        <v>468</v>
      </c>
      <c r="C11" s="150" t="s">
        <v>525</v>
      </c>
    </row>
    <row r="12" spans="2:3" ht="22.15" customHeight="1" thickTop="1" thickBot="1" x14ac:dyDescent="0.3">
      <c r="B12" s="147" t="s">
        <v>492</v>
      </c>
      <c r="C12" s="148" t="s">
        <v>1</v>
      </c>
    </row>
    <row r="13" spans="2:3" ht="22.15" customHeight="1" thickTop="1" x14ac:dyDescent="0.25">
      <c r="B13" s="149" t="s">
        <v>469</v>
      </c>
      <c r="C13" s="150" t="s">
        <v>526</v>
      </c>
    </row>
    <row r="14" spans="2:3" ht="22.15" customHeight="1" x14ac:dyDescent="0.25">
      <c r="B14" s="149" t="s">
        <v>470</v>
      </c>
      <c r="C14" s="150" t="s">
        <v>527</v>
      </c>
    </row>
    <row r="15" spans="2:3" ht="22.15" customHeight="1" x14ac:dyDescent="0.25">
      <c r="B15" s="149" t="s">
        <v>471</v>
      </c>
      <c r="C15" s="150" t="s">
        <v>528</v>
      </c>
    </row>
    <row r="16" spans="2:3" ht="22.15" customHeight="1" x14ac:dyDescent="0.25">
      <c r="B16" s="149" t="s">
        <v>472</v>
      </c>
      <c r="C16" s="150" t="s">
        <v>529</v>
      </c>
    </row>
    <row r="17" spans="2:3" ht="22.15" customHeight="1" x14ac:dyDescent="0.25">
      <c r="B17" s="149" t="s">
        <v>473</v>
      </c>
      <c r="C17" s="150" t="s">
        <v>530</v>
      </c>
    </row>
    <row r="18" spans="2:3" ht="22.15" customHeight="1" x14ac:dyDescent="0.25">
      <c r="B18" s="149" t="s">
        <v>474</v>
      </c>
      <c r="C18" s="150" t="s">
        <v>531</v>
      </c>
    </row>
    <row r="19" spans="2:3" ht="22.15" customHeight="1" x14ac:dyDescent="0.25">
      <c r="B19" s="149" t="s">
        <v>475</v>
      </c>
      <c r="C19" s="150" t="s">
        <v>532</v>
      </c>
    </row>
    <row r="20" spans="2:3" ht="22.15" customHeight="1" thickBot="1" x14ac:dyDescent="0.3">
      <c r="B20" s="149" t="s">
        <v>476</v>
      </c>
      <c r="C20" s="150" t="s">
        <v>533</v>
      </c>
    </row>
    <row r="21" spans="2:3" ht="22.15" customHeight="1" thickTop="1" thickBot="1" x14ac:dyDescent="0.3">
      <c r="B21" s="147" t="s">
        <v>493</v>
      </c>
      <c r="C21" s="148" t="s">
        <v>2</v>
      </c>
    </row>
    <row r="22" spans="2:3" ht="22.15" customHeight="1" thickTop="1" x14ac:dyDescent="0.25">
      <c r="B22" s="149" t="s">
        <v>477</v>
      </c>
      <c r="C22" s="150" t="s">
        <v>534</v>
      </c>
    </row>
    <row r="23" spans="2:3" ht="22.15" customHeight="1" x14ac:dyDescent="0.25">
      <c r="B23" s="149" t="s">
        <v>478</v>
      </c>
      <c r="C23" s="150" t="s">
        <v>535</v>
      </c>
    </row>
    <row r="24" spans="2:3" ht="22.15" customHeight="1" x14ac:dyDescent="0.25">
      <c r="B24" s="149" t="s">
        <v>479</v>
      </c>
      <c r="C24" s="150" t="s">
        <v>536</v>
      </c>
    </row>
    <row r="25" spans="2:3" ht="22.15" customHeight="1" x14ac:dyDescent="0.25">
      <c r="B25" s="149" t="s">
        <v>480</v>
      </c>
      <c r="C25" s="150" t="s">
        <v>537</v>
      </c>
    </row>
    <row r="26" spans="2:3" ht="22.15" customHeight="1" x14ac:dyDescent="0.25">
      <c r="B26" s="149" t="s">
        <v>481</v>
      </c>
      <c r="C26" s="150" t="s">
        <v>538</v>
      </c>
    </row>
    <row r="27" spans="2:3" ht="22.15" customHeight="1" x14ac:dyDescent="0.25">
      <c r="B27" s="149" t="s">
        <v>482</v>
      </c>
      <c r="C27" s="150" t="s">
        <v>539</v>
      </c>
    </row>
    <row r="28" spans="2:3" ht="22.15" customHeight="1" thickBot="1" x14ac:dyDescent="0.3">
      <c r="B28" s="149" t="s">
        <v>483</v>
      </c>
      <c r="C28" s="150" t="s">
        <v>540</v>
      </c>
    </row>
    <row r="29" spans="2:3" ht="22.15" customHeight="1" thickTop="1" thickBot="1" x14ac:dyDescent="0.3">
      <c r="B29" s="147" t="s">
        <v>494</v>
      </c>
      <c r="C29" s="148" t="s">
        <v>3</v>
      </c>
    </row>
    <row r="30" spans="2:3" ht="22.15" customHeight="1" thickTop="1" x14ac:dyDescent="0.25">
      <c r="B30" s="149" t="s">
        <v>484</v>
      </c>
      <c r="C30" s="150" t="s">
        <v>541</v>
      </c>
    </row>
    <row r="31" spans="2:3" ht="22.15" customHeight="1" x14ac:dyDescent="0.25">
      <c r="B31" s="149" t="s">
        <v>485</v>
      </c>
      <c r="C31" s="150" t="s">
        <v>542</v>
      </c>
    </row>
    <row r="32" spans="2:3" ht="22.15" customHeight="1" x14ac:dyDescent="0.25">
      <c r="B32" s="149" t="s">
        <v>486</v>
      </c>
      <c r="C32" s="150" t="s">
        <v>543</v>
      </c>
    </row>
    <row r="33" spans="2:3" ht="22.15" customHeight="1" x14ac:dyDescent="0.25">
      <c r="B33" s="149" t="s">
        <v>487</v>
      </c>
      <c r="C33" s="150" t="s">
        <v>544</v>
      </c>
    </row>
    <row r="34" spans="2:3" ht="22.15" customHeight="1" x14ac:dyDescent="0.25">
      <c r="B34" s="149" t="s">
        <v>488</v>
      </c>
      <c r="C34" s="150" t="s">
        <v>545</v>
      </c>
    </row>
    <row r="35" spans="2:3" ht="22.15" customHeight="1" x14ac:dyDescent="0.25">
      <c r="B35" s="149" t="s">
        <v>489</v>
      </c>
      <c r="C35" s="150" t="s">
        <v>546</v>
      </c>
    </row>
    <row r="36" spans="2:3" ht="22.15" customHeight="1" x14ac:dyDescent="0.25">
      <c r="B36" s="149" t="s">
        <v>490</v>
      </c>
      <c r="C36" s="150" t="s">
        <v>547</v>
      </c>
    </row>
    <row r="37" spans="2:3" ht="22.15" customHeight="1" thickBot="1" x14ac:dyDescent="0.3">
      <c r="B37" s="151" t="s">
        <v>491</v>
      </c>
      <c r="C37" s="152" t="s">
        <v>548</v>
      </c>
    </row>
    <row r="38" spans="2:3" ht="15.75" thickTop="1" x14ac:dyDescent="0.25">
      <c r="B38" s="145"/>
      <c r="C38" s="145"/>
    </row>
    <row r="39" spans="2:3" x14ac:dyDescent="0.25">
      <c r="B39" s="145"/>
      <c r="C39" s="145"/>
    </row>
    <row r="40" spans="2:3" x14ac:dyDescent="0.25">
      <c r="B40" s="145"/>
      <c r="C40" s="145"/>
    </row>
    <row r="41" spans="2:3" x14ac:dyDescent="0.25">
      <c r="B41" s="145"/>
      <c r="C41" s="145"/>
    </row>
    <row r="42" spans="2:3" x14ac:dyDescent="0.25">
      <c r="B42" s="145"/>
      <c r="C42" s="145"/>
    </row>
    <row r="43" spans="2:3" x14ac:dyDescent="0.25">
      <c r="B43" s="145"/>
      <c r="C43" s="145"/>
    </row>
    <row r="44" spans="2:3" x14ac:dyDescent="0.25">
      <c r="B44" s="145"/>
      <c r="C44" s="145"/>
    </row>
    <row r="45" spans="2:3" x14ac:dyDescent="0.25">
      <c r="B45" s="145"/>
      <c r="C45" s="145"/>
    </row>
    <row r="46" spans="2:3" x14ac:dyDescent="0.25">
      <c r="B46" s="145"/>
      <c r="C46" s="145"/>
    </row>
    <row r="47" spans="2:3" x14ac:dyDescent="0.25">
      <c r="B47" s="145"/>
      <c r="C47" s="145"/>
    </row>
    <row r="48" spans="2:3" x14ac:dyDescent="0.25">
      <c r="B48" s="145"/>
      <c r="C48" s="145"/>
    </row>
    <row r="49" spans="2:3" x14ac:dyDescent="0.25">
      <c r="B49" s="145"/>
      <c r="C49" s="145"/>
    </row>
    <row r="50" spans="2:3" x14ac:dyDescent="0.25">
      <c r="B50" s="145"/>
      <c r="C50" s="145"/>
    </row>
    <row r="51" spans="2:3" x14ac:dyDescent="0.25">
      <c r="B51" s="145"/>
      <c r="C51" s="145"/>
    </row>
    <row r="52" spans="2:3" x14ac:dyDescent="0.25">
      <c r="B52" s="145"/>
      <c r="C52" s="145"/>
    </row>
    <row r="53" spans="2:3" x14ac:dyDescent="0.25">
      <c r="B53" s="145"/>
      <c r="C53" s="145"/>
    </row>
    <row r="54" spans="2:3" x14ac:dyDescent="0.25">
      <c r="B54" s="145"/>
      <c r="C54" s="145"/>
    </row>
    <row r="55" spans="2:3" x14ac:dyDescent="0.25">
      <c r="B55" s="145"/>
      <c r="C55" s="145"/>
    </row>
    <row r="56" spans="2:3" x14ac:dyDescent="0.25">
      <c r="B56" s="145"/>
      <c r="C56" s="145"/>
    </row>
    <row r="57" spans="2:3" x14ac:dyDescent="0.25">
      <c r="B57" s="145"/>
      <c r="C57" s="145"/>
    </row>
    <row r="58" spans="2:3" x14ac:dyDescent="0.25">
      <c r="B58" s="145"/>
      <c r="C58" s="145"/>
    </row>
    <row r="59" spans="2:3" x14ac:dyDescent="0.25">
      <c r="B59" s="145"/>
      <c r="C59" s="145"/>
    </row>
    <row r="60" spans="2:3" x14ac:dyDescent="0.25">
      <c r="B60" s="145"/>
      <c r="C60" s="145"/>
    </row>
    <row r="61" spans="2:3" x14ac:dyDescent="0.25">
      <c r="B61" s="145"/>
      <c r="C61" s="145"/>
    </row>
    <row r="62" spans="2:3" x14ac:dyDescent="0.25">
      <c r="B62" s="145"/>
      <c r="C62" s="145"/>
    </row>
    <row r="63" spans="2:3" x14ac:dyDescent="0.25">
      <c r="B63" s="145"/>
      <c r="C63" s="145"/>
    </row>
    <row r="64" spans="2:3" x14ac:dyDescent="0.25">
      <c r="B64" s="145"/>
      <c r="C64" s="145"/>
    </row>
    <row r="65" spans="2:3" x14ac:dyDescent="0.25">
      <c r="B65" s="145"/>
      <c r="C65" s="145"/>
    </row>
    <row r="66" spans="2:3" x14ac:dyDescent="0.25">
      <c r="B66" s="145"/>
      <c r="C66" s="145"/>
    </row>
    <row r="67" spans="2:3" x14ac:dyDescent="0.25">
      <c r="B67" s="145"/>
      <c r="C67" s="145"/>
    </row>
    <row r="68" spans="2:3" x14ac:dyDescent="0.25">
      <c r="B68" s="145"/>
      <c r="C68" s="145"/>
    </row>
    <row r="69" spans="2:3" x14ac:dyDescent="0.25">
      <c r="B69" s="145"/>
      <c r="C69" s="145"/>
    </row>
    <row r="70" spans="2:3" x14ac:dyDescent="0.25">
      <c r="B70" s="145"/>
      <c r="C70" s="145"/>
    </row>
    <row r="71" spans="2:3" x14ac:dyDescent="0.25">
      <c r="B71" s="145"/>
      <c r="C71" s="145"/>
    </row>
    <row r="72" spans="2:3" x14ac:dyDescent="0.25">
      <c r="B72" s="145"/>
      <c r="C72" s="145"/>
    </row>
    <row r="73" spans="2:3" x14ac:dyDescent="0.25">
      <c r="B73" s="145"/>
      <c r="C73" s="145"/>
    </row>
    <row r="74" spans="2:3" x14ac:dyDescent="0.25">
      <c r="B74" s="145"/>
      <c r="C74" s="145"/>
    </row>
    <row r="75" spans="2:3" x14ac:dyDescent="0.25">
      <c r="B75" s="145"/>
      <c r="C75" s="145"/>
    </row>
    <row r="76" spans="2:3" x14ac:dyDescent="0.25">
      <c r="B76" s="145"/>
      <c r="C76" s="145"/>
    </row>
    <row r="77" spans="2:3" x14ac:dyDescent="0.25">
      <c r="B77" s="145"/>
      <c r="C77" s="145"/>
    </row>
    <row r="78" spans="2:3" x14ac:dyDescent="0.25">
      <c r="B78" s="145"/>
      <c r="C78" s="145"/>
    </row>
    <row r="79" spans="2:3" x14ac:dyDescent="0.25">
      <c r="B79" s="145"/>
      <c r="C79" s="145"/>
    </row>
    <row r="80" spans="2:3" x14ac:dyDescent="0.25">
      <c r="B80" s="145"/>
      <c r="C80" s="145"/>
    </row>
    <row r="81" spans="2:3" x14ac:dyDescent="0.25">
      <c r="B81" s="145"/>
      <c r="C81" s="145"/>
    </row>
    <row r="82" spans="2:3" x14ac:dyDescent="0.25">
      <c r="B82" s="145"/>
      <c r="C82" s="145"/>
    </row>
    <row r="83" spans="2:3" x14ac:dyDescent="0.25">
      <c r="B83" s="145"/>
      <c r="C83" s="145"/>
    </row>
    <row r="84" spans="2:3" x14ac:dyDescent="0.25">
      <c r="B84" s="145"/>
      <c r="C84" s="145"/>
    </row>
    <row r="85" spans="2:3" x14ac:dyDescent="0.25">
      <c r="B85" s="145"/>
      <c r="C85" s="145"/>
    </row>
    <row r="86" spans="2:3" x14ac:dyDescent="0.25">
      <c r="B86" s="145"/>
      <c r="C86" s="145"/>
    </row>
    <row r="87" spans="2:3" x14ac:dyDescent="0.25">
      <c r="B87" s="145"/>
      <c r="C87" s="145"/>
    </row>
    <row r="88" spans="2:3" x14ac:dyDescent="0.25">
      <c r="B88" s="145"/>
      <c r="C88" s="145"/>
    </row>
    <row r="89" spans="2:3" x14ac:dyDescent="0.25">
      <c r="B89" s="145"/>
      <c r="C89" s="145"/>
    </row>
    <row r="90" spans="2:3" x14ac:dyDescent="0.25">
      <c r="B90" s="145"/>
      <c r="C90" s="145"/>
    </row>
    <row r="91" spans="2:3" x14ac:dyDescent="0.25">
      <c r="B91" s="145"/>
      <c r="C91" s="145"/>
    </row>
    <row r="92" spans="2:3" x14ac:dyDescent="0.25">
      <c r="B92" s="145"/>
      <c r="C92" s="145"/>
    </row>
    <row r="93" spans="2:3" x14ac:dyDescent="0.25">
      <c r="B93" s="145"/>
      <c r="C93" s="145"/>
    </row>
    <row r="94" spans="2:3" x14ac:dyDescent="0.25">
      <c r="B94" s="145"/>
      <c r="C94" s="145"/>
    </row>
    <row r="95" spans="2:3" x14ac:dyDescent="0.25">
      <c r="B95" s="145"/>
      <c r="C95" s="145"/>
    </row>
    <row r="96" spans="2:3" x14ac:dyDescent="0.25">
      <c r="B96" s="145"/>
      <c r="C96" s="145"/>
    </row>
    <row r="97" spans="2:3" x14ac:dyDescent="0.25">
      <c r="B97" s="145"/>
      <c r="C97" s="145"/>
    </row>
    <row r="98" spans="2:3" x14ac:dyDescent="0.25">
      <c r="B98" s="145"/>
      <c r="C98" s="145"/>
    </row>
    <row r="99" spans="2:3" x14ac:dyDescent="0.25">
      <c r="B99" s="145"/>
      <c r="C99" s="145"/>
    </row>
    <row r="100" spans="2:3" x14ac:dyDescent="0.25">
      <c r="B100" s="145"/>
      <c r="C100" s="145"/>
    </row>
    <row r="101" spans="2:3" x14ac:dyDescent="0.25">
      <c r="B101" s="145"/>
      <c r="C101" s="145"/>
    </row>
    <row r="102" spans="2:3" x14ac:dyDescent="0.25">
      <c r="B102" s="145"/>
      <c r="C102" s="145"/>
    </row>
    <row r="103" spans="2:3" x14ac:dyDescent="0.25">
      <c r="B103" s="145"/>
      <c r="C103" s="145"/>
    </row>
    <row r="104" spans="2:3" x14ac:dyDescent="0.25">
      <c r="B104" s="145"/>
      <c r="C104" s="145"/>
    </row>
    <row r="105" spans="2:3" x14ac:dyDescent="0.25">
      <c r="B105" s="145"/>
      <c r="C105" s="145"/>
    </row>
    <row r="106" spans="2:3" x14ac:dyDescent="0.25">
      <c r="B106" s="145"/>
      <c r="C106" s="145"/>
    </row>
    <row r="107" spans="2:3" x14ac:dyDescent="0.25">
      <c r="B107" s="145"/>
      <c r="C107" s="145"/>
    </row>
    <row r="108" spans="2:3" x14ac:dyDescent="0.25">
      <c r="B108" s="145"/>
      <c r="C108" s="145"/>
    </row>
    <row r="109" spans="2:3" x14ac:dyDescent="0.25">
      <c r="B109" s="145"/>
      <c r="C109" s="145"/>
    </row>
    <row r="110" spans="2:3" x14ac:dyDescent="0.25">
      <c r="B110" s="145"/>
      <c r="C110" s="145"/>
    </row>
    <row r="111" spans="2:3" x14ac:dyDescent="0.25">
      <c r="B111" s="145"/>
      <c r="C111" s="145"/>
    </row>
    <row r="112" spans="2:3" x14ac:dyDescent="0.25">
      <c r="B112" s="145"/>
      <c r="C112" s="145"/>
    </row>
    <row r="113" spans="2:3" x14ac:dyDescent="0.25">
      <c r="B113" s="145"/>
      <c r="C113" s="145"/>
    </row>
    <row r="114" spans="2:3" x14ac:dyDescent="0.25">
      <c r="B114" s="145"/>
      <c r="C114" s="145"/>
    </row>
    <row r="115" spans="2:3" x14ac:dyDescent="0.25">
      <c r="B115" s="145"/>
      <c r="C115" s="145"/>
    </row>
    <row r="116" spans="2:3" x14ac:dyDescent="0.25">
      <c r="B116" s="145"/>
      <c r="C116" s="145"/>
    </row>
    <row r="117" spans="2:3" x14ac:dyDescent="0.25">
      <c r="B117" s="145"/>
      <c r="C117" s="145"/>
    </row>
    <row r="118" spans="2:3" x14ac:dyDescent="0.25">
      <c r="B118" s="145"/>
      <c r="C118" s="145"/>
    </row>
    <row r="119" spans="2:3" x14ac:dyDescent="0.25">
      <c r="B119" s="145"/>
      <c r="C119" s="145"/>
    </row>
    <row r="120" spans="2:3" x14ac:dyDescent="0.25">
      <c r="B120" s="145"/>
      <c r="C120" s="145"/>
    </row>
    <row r="121" spans="2:3" x14ac:dyDescent="0.25">
      <c r="B121" s="145"/>
      <c r="C121" s="145"/>
    </row>
    <row r="122" spans="2:3" x14ac:dyDescent="0.25">
      <c r="B122" s="145"/>
      <c r="C122" s="145"/>
    </row>
    <row r="123" spans="2:3" x14ac:dyDescent="0.25">
      <c r="B123" s="145"/>
      <c r="C123" s="145"/>
    </row>
    <row r="124" spans="2:3" x14ac:dyDescent="0.25">
      <c r="B124" s="145"/>
      <c r="C124" s="145"/>
    </row>
    <row r="125" spans="2:3" x14ac:dyDescent="0.25">
      <c r="B125" s="145"/>
      <c r="C125" s="145"/>
    </row>
    <row r="126" spans="2:3" x14ac:dyDescent="0.25">
      <c r="B126" s="145"/>
      <c r="C126" s="145"/>
    </row>
    <row r="127" spans="2:3" x14ac:dyDescent="0.25">
      <c r="B127" s="145"/>
      <c r="C127" s="145"/>
    </row>
    <row r="128" spans="2:3" x14ac:dyDescent="0.25">
      <c r="B128" s="145"/>
      <c r="C128" s="145"/>
    </row>
    <row r="129" spans="2:3" x14ac:dyDescent="0.25">
      <c r="B129" s="145"/>
      <c r="C129" s="145"/>
    </row>
    <row r="130" spans="2:3" x14ac:dyDescent="0.25">
      <c r="B130" s="145"/>
      <c r="C130" s="145"/>
    </row>
    <row r="131" spans="2:3" x14ac:dyDescent="0.25">
      <c r="B131" s="145"/>
      <c r="C131" s="145"/>
    </row>
    <row r="132" spans="2:3" x14ac:dyDescent="0.25">
      <c r="B132" s="145"/>
      <c r="C132" s="145"/>
    </row>
    <row r="133" spans="2:3" x14ac:dyDescent="0.25">
      <c r="B133" s="145"/>
      <c r="C133" s="145"/>
    </row>
    <row r="134" spans="2:3" x14ac:dyDescent="0.25">
      <c r="B134" s="145"/>
      <c r="C134" s="145"/>
    </row>
    <row r="135" spans="2:3" x14ac:dyDescent="0.25">
      <c r="B135" s="145"/>
      <c r="C135" s="145"/>
    </row>
    <row r="136" spans="2:3" x14ac:dyDescent="0.25">
      <c r="B136" s="145"/>
      <c r="C136" s="145"/>
    </row>
    <row r="137" spans="2:3" x14ac:dyDescent="0.25">
      <c r="B137" s="145"/>
      <c r="C137" s="145"/>
    </row>
    <row r="138" spans="2:3" x14ac:dyDescent="0.25">
      <c r="B138" s="145"/>
      <c r="C138" s="145"/>
    </row>
    <row r="139" spans="2:3" x14ac:dyDescent="0.25">
      <c r="B139" s="145"/>
      <c r="C139" s="145"/>
    </row>
    <row r="140" spans="2:3" x14ac:dyDescent="0.25">
      <c r="B140" s="145"/>
      <c r="C140" s="145"/>
    </row>
    <row r="141" spans="2:3" x14ac:dyDescent="0.25">
      <c r="B141" s="145"/>
      <c r="C141" s="145"/>
    </row>
    <row r="142" spans="2:3" x14ac:dyDescent="0.25">
      <c r="B142" s="145"/>
      <c r="C142" s="145"/>
    </row>
    <row r="143" spans="2:3" x14ac:dyDescent="0.25">
      <c r="B143" s="145"/>
      <c r="C143" s="145"/>
    </row>
    <row r="144" spans="2:3" x14ac:dyDescent="0.25">
      <c r="B144" s="145"/>
      <c r="C144" s="145"/>
    </row>
    <row r="145" spans="2:3" x14ac:dyDescent="0.25">
      <c r="B145" s="145"/>
      <c r="C145" s="145"/>
    </row>
    <row r="146" spans="2:3" x14ac:dyDescent="0.25">
      <c r="B146" s="145"/>
      <c r="C146" s="145"/>
    </row>
    <row r="147" spans="2:3" x14ac:dyDescent="0.25">
      <c r="B147" s="145"/>
      <c r="C147" s="145"/>
    </row>
    <row r="148" spans="2:3" x14ac:dyDescent="0.25">
      <c r="B148" s="145"/>
      <c r="C148" s="145"/>
    </row>
    <row r="149" spans="2:3" x14ac:dyDescent="0.25">
      <c r="B149" s="145"/>
      <c r="C149" s="145"/>
    </row>
    <row r="150" spans="2:3" x14ac:dyDescent="0.25">
      <c r="B150" s="145"/>
      <c r="C150" s="145"/>
    </row>
    <row r="151" spans="2:3" x14ac:dyDescent="0.25">
      <c r="B151" s="145"/>
      <c r="C151" s="145"/>
    </row>
    <row r="152" spans="2:3" x14ac:dyDescent="0.25">
      <c r="B152" s="145"/>
      <c r="C152" s="145"/>
    </row>
    <row r="153" spans="2:3" x14ac:dyDescent="0.25">
      <c r="B153" s="145"/>
      <c r="C153" s="145"/>
    </row>
    <row r="154" spans="2:3" x14ac:dyDescent="0.25">
      <c r="B154" s="145"/>
      <c r="C154" s="145"/>
    </row>
    <row r="155" spans="2:3" x14ac:dyDescent="0.25">
      <c r="B155" s="145"/>
      <c r="C155" s="145"/>
    </row>
    <row r="156" spans="2:3" x14ac:dyDescent="0.25">
      <c r="B156" s="145"/>
      <c r="C156" s="145"/>
    </row>
    <row r="157" spans="2:3" x14ac:dyDescent="0.25">
      <c r="B157" s="145"/>
      <c r="C157" s="145"/>
    </row>
    <row r="158" spans="2:3" x14ac:dyDescent="0.25">
      <c r="B158" s="145"/>
      <c r="C158" s="145"/>
    </row>
    <row r="159" spans="2:3" x14ac:dyDescent="0.25">
      <c r="B159" s="145"/>
      <c r="C159" s="145"/>
    </row>
    <row r="160" spans="2:3" x14ac:dyDescent="0.25">
      <c r="B160" s="145"/>
      <c r="C160" s="145"/>
    </row>
    <row r="161" spans="2:3" x14ac:dyDescent="0.25">
      <c r="B161" s="145"/>
      <c r="C161" s="145"/>
    </row>
    <row r="162" spans="2:3" x14ac:dyDescent="0.25">
      <c r="B162" s="145"/>
      <c r="C162" s="145"/>
    </row>
    <row r="163" spans="2:3" x14ac:dyDescent="0.25">
      <c r="B163" s="145"/>
      <c r="C163" s="145"/>
    </row>
    <row r="164" spans="2:3" x14ac:dyDescent="0.25">
      <c r="B164" s="145"/>
      <c r="C164" s="145"/>
    </row>
    <row r="165" spans="2:3" x14ac:dyDescent="0.25">
      <c r="B165" s="145"/>
      <c r="C165" s="145"/>
    </row>
    <row r="166" spans="2:3" x14ac:dyDescent="0.25">
      <c r="B166" s="145"/>
      <c r="C166" s="145"/>
    </row>
    <row r="167" spans="2:3" x14ac:dyDescent="0.25">
      <c r="B167" s="145"/>
      <c r="C167" s="145"/>
    </row>
    <row r="168" spans="2:3" x14ac:dyDescent="0.25">
      <c r="B168" s="145"/>
      <c r="C168" s="145"/>
    </row>
    <row r="169" spans="2:3" x14ac:dyDescent="0.25">
      <c r="B169" s="145"/>
      <c r="C169" s="145"/>
    </row>
    <row r="170" spans="2:3" x14ac:dyDescent="0.25">
      <c r="B170" s="145"/>
      <c r="C170" s="145"/>
    </row>
    <row r="171" spans="2:3" x14ac:dyDescent="0.25">
      <c r="B171" s="145"/>
      <c r="C171" s="145"/>
    </row>
    <row r="172" spans="2:3" x14ac:dyDescent="0.25">
      <c r="B172" s="145"/>
      <c r="C172" s="145"/>
    </row>
    <row r="173" spans="2:3" x14ac:dyDescent="0.25">
      <c r="B173" s="145"/>
      <c r="C173" s="145"/>
    </row>
    <row r="174" spans="2:3" x14ac:dyDescent="0.25">
      <c r="B174" s="145"/>
      <c r="C174" s="145"/>
    </row>
    <row r="175" spans="2:3" x14ac:dyDescent="0.25">
      <c r="B175" s="145"/>
      <c r="C175" s="145"/>
    </row>
    <row r="176" spans="2:3" x14ac:dyDescent="0.25">
      <c r="B176" s="145"/>
      <c r="C176" s="145"/>
    </row>
    <row r="177" spans="2:3" x14ac:dyDescent="0.25">
      <c r="B177" s="145"/>
      <c r="C177" s="145"/>
    </row>
    <row r="178" spans="2:3" x14ac:dyDescent="0.25">
      <c r="B178" s="145"/>
      <c r="C178" s="145"/>
    </row>
    <row r="179" spans="2:3" x14ac:dyDescent="0.25">
      <c r="B179" s="145"/>
      <c r="C179" s="145"/>
    </row>
    <row r="180" spans="2:3" x14ac:dyDescent="0.25">
      <c r="B180" s="145"/>
      <c r="C180" s="145"/>
    </row>
    <row r="181" spans="2:3" x14ac:dyDescent="0.25">
      <c r="B181" s="145"/>
      <c r="C181" s="145"/>
    </row>
    <row r="182" spans="2:3" x14ac:dyDescent="0.25">
      <c r="B182" s="145"/>
      <c r="C182" s="145"/>
    </row>
    <row r="183" spans="2:3" x14ac:dyDescent="0.25">
      <c r="B183" s="145"/>
      <c r="C183" s="145"/>
    </row>
    <row r="184" spans="2:3" x14ac:dyDescent="0.25">
      <c r="B184" s="145"/>
      <c r="C184" s="145"/>
    </row>
    <row r="185" spans="2:3" x14ac:dyDescent="0.25">
      <c r="B185" s="145"/>
      <c r="C185" s="145"/>
    </row>
    <row r="186" spans="2:3" x14ac:dyDescent="0.25">
      <c r="B186" s="145"/>
      <c r="C186" s="145"/>
    </row>
    <row r="187" spans="2:3" x14ac:dyDescent="0.25">
      <c r="B187" s="145"/>
      <c r="C187" s="145"/>
    </row>
    <row r="188" spans="2:3" x14ac:dyDescent="0.25">
      <c r="B188" s="145"/>
      <c r="C188" s="145"/>
    </row>
    <row r="189" spans="2:3" x14ac:dyDescent="0.25">
      <c r="B189" s="145"/>
      <c r="C189" s="145"/>
    </row>
    <row r="190" spans="2:3" x14ac:dyDescent="0.25">
      <c r="B190" s="145"/>
      <c r="C190" s="145"/>
    </row>
    <row r="191" spans="2:3" x14ac:dyDescent="0.25">
      <c r="B191" s="145"/>
      <c r="C191" s="145"/>
    </row>
    <row r="192" spans="2:3" x14ac:dyDescent="0.25">
      <c r="B192" s="145"/>
      <c r="C192" s="145"/>
    </row>
    <row r="193" spans="2:3" x14ac:dyDescent="0.25">
      <c r="B193" s="145"/>
      <c r="C193" s="145"/>
    </row>
    <row r="194" spans="2:3" x14ac:dyDescent="0.25">
      <c r="B194" s="145"/>
      <c r="C194" s="145"/>
    </row>
    <row r="195" spans="2:3" x14ac:dyDescent="0.25">
      <c r="B195" s="145"/>
      <c r="C195" s="145"/>
    </row>
    <row r="196" spans="2:3" x14ac:dyDescent="0.25">
      <c r="B196" s="145"/>
      <c r="C196" s="145"/>
    </row>
    <row r="197" spans="2:3" x14ac:dyDescent="0.25">
      <c r="B197" s="145"/>
      <c r="C197" s="145"/>
    </row>
    <row r="198" spans="2:3" x14ac:dyDescent="0.25">
      <c r="B198" s="145"/>
      <c r="C198" s="145"/>
    </row>
    <row r="199" spans="2:3" x14ac:dyDescent="0.25">
      <c r="B199" s="145"/>
      <c r="C199" s="145"/>
    </row>
    <row r="200" spans="2:3" x14ac:dyDescent="0.25">
      <c r="B200" s="145"/>
      <c r="C200" s="145"/>
    </row>
    <row r="201" spans="2:3" x14ac:dyDescent="0.25">
      <c r="B201" s="145"/>
      <c r="C201" s="145"/>
    </row>
    <row r="202" spans="2:3" x14ac:dyDescent="0.25">
      <c r="B202" s="145"/>
      <c r="C202" s="145"/>
    </row>
    <row r="203" spans="2:3" x14ac:dyDescent="0.25">
      <c r="B203" s="145"/>
      <c r="C203" s="145"/>
    </row>
    <row r="204" spans="2:3" x14ac:dyDescent="0.25">
      <c r="B204" s="145"/>
      <c r="C204" s="145"/>
    </row>
    <row r="205" spans="2:3" x14ac:dyDescent="0.25">
      <c r="B205" s="145"/>
      <c r="C205" s="145"/>
    </row>
    <row r="206" spans="2:3" x14ac:dyDescent="0.25">
      <c r="B206" s="145"/>
      <c r="C206" s="145"/>
    </row>
    <row r="207" spans="2:3" x14ac:dyDescent="0.25">
      <c r="B207" s="145"/>
      <c r="C207" s="145"/>
    </row>
    <row r="208" spans="2:3" x14ac:dyDescent="0.25">
      <c r="B208" s="145"/>
      <c r="C208" s="145"/>
    </row>
    <row r="209" spans="2:3" x14ac:dyDescent="0.25">
      <c r="B209" s="145"/>
      <c r="C209" s="145"/>
    </row>
    <row r="210" spans="2:3" x14ac:dyDescent="0.25">
      <c r="B210" s="145"/>
      <c r="C210" s="145"/>
    </row>
    <row r="211" spans="2:3" x14ac:dyDescent="0.25">
      <c r="B211" s="145"/>
      <c r="C211" s="145"/>
    </row>
    <row r="212" spans="2:3" x14ac:dyDescent="0.25">
      <c r="B212" s="145"/>
      <c r="C212" s="145"/>
    </row>
    <row r="213" spans="2:3" x14ac:dyDescent="0.25">
      <c r="B213" s="145"/>
      <c r="C213" s="145"/>
    </row>
    <row r="214" spans="2:3" x14ac:dyDescent="0.25">
      <c r="B214" s="145"/>
      <c r="C214" s="145"/>
    </row>
    <row r="215" spans="2:3" x14ac:dyDescent="0.25">
      <c r="B215" s="145"/>
      <c r="C215" s="145"/>
    </row>
    <row r="216" spans="2:3" x14ac:dyDescent="0.25">
      <c r="B216" s="145"/>
      <c r="C216" s="145"/>
    </row>
    <row r="217" spans="2:3" x14ac:dyDescent="0.25">
      <c r="B217" s="145"/>
      <c r="C217" s="145"/>
    </row>
    <row r="218" spans="2:3" x14ac:dyDescent="0.25">
      <c r="B218" s="145"/>
      <c r="C218" s="145"/>
    </row>
    <row r="219" spans="2:3" x14ac:dyDescent="0.25">
      <c r="B219" s="145"/>
      <c r="C219" s="145"/>
    </row>
    <row r="220" spans="2:3" x14ac:dyDescent="0.25">
      <c r="B220" s="145"/>
      <c r="C220" s="145"/>
    </row>
    <row r="221" spans="2:3" x14ac:dyDescent="0.25">
      <c r="B221" s="145"/>
      <c r="C221" s="145"/>
    </row>
    <row r="222" spans="2:3" x14ac:dyDescent="0.25">
      <c r="B222" s="145"/>
      <c r="C222" s="145"/>
    </row>
    <row r="223" spans="2:3" x14ac:dyDescent="0.25">
      <c r="B223" s="145"/>
      <c r="C223" s="145"/>
    </row>
    <row r="224" spans="2:3" x14ac:dyDescent="0.25">
      <c r="B224" s="145"/>
      <c r="C224" s="145"/>
    </row>
    <row r="225" spans="2:3" x14ac:dyDescent="0.25">
      <c r="B225" s="145"/>
      <c r="C225" s="145"/>
    </row>
    <row r="226" spans="2:3" x14ac:dyDescent="0.25">
      <c r="B226" s="145"/>
      <c r="C226" s="145"/>
    </row>
    <row r="227" spans="2:3" x14ac:dyDescent="0.25">
      <c r="B227" s="145"/>
      <c r="C227" s="145"/>
    </row>
    <row r="228" spans="2:3" x14ac:dyDescent="0.25">
      <c r="B228" s="145"/>
      <c r="C228" s="145"/>
    </row>
    <row r="229" spans="2:3" x14ac:dyDescent="0.25">
      <c r="B229" s="145"/>
      <c r="C229" s="145"/>
    </row>
    <row r="230" spans="2:3" x14ac:dyDescent="0.25">
      <c r="B230" s="145"/>
      <c r="C230" s="145"/>
    </row>
    <row r="231" spans="2:3" x14ac:dyDescent="0.25">
      <c r="B231" s="145"/>
      <c r="C231" s="145"/>
    </row>
    <row r="232" spans="2:3" x14ac:dyDescent="0.25">
      <c r="B232" s="145"/>
      <c r="C232" s="145"/>
    </row>
    <row r="233" spans="2:3" x14ac:dyDescent="0.25">
      <c r="B233" s="145"/>
      <c r="C233" s="145"/>
    </row>
    <row r="234" spans="2:3" x14ac:dyDescent="0.25">
      <c r="B234" s="145"/>
      <c r="C234" s="145"/>
    </row>
    <row r="235" spans="2:3" x14ac:dyDescent="0.25">
      <c r="B235" s="145"/>
      <c r="C235" s="145"/>
    </row>
    <row r="236" spans="2:3" x14ac:dyDescent="0.25">
      <c r="B236" s="145"/>
      <c r="C236" s="145"/>
    </row>
    <row r="237" spans="2:3" x14ac:dyDescent="0.25">
      <c r="B237" s="145"/>
      <c r="C237" s="145"/>
    </row>
    <row r="238" spans="2:3" x14ac:dyDescent="0.25">
      <c r="B238" s="145"/>
      <c r="C238" s="145"/>
    </row>
    <row r="239" spans="2:3" x14ac:dyDescent="0.25">
      <c r="B239" s="145"/>
      <c r="C239" s="145"/>
    </row>
    <row r="240" spans="2:3" x14ac:dyDescent="0.25">
      <c r="B240" s="145"/>
      <c r="C240" s="145"/>
    </row>
    <row r="241" spans="2:3" x14ac:dyDescent="0.25">
      <c r="B241" s="145"/>
      <c r="C241" s="145"/>
    </row>
    <row r="242" spans="2:3" x14ac:dyDescent="0.25">
      <c r="B242" s="145"/>
      <c r="C242" s="145"/>
    </row>
    <row r="243" spans="2:3" x14ac:dyDescent="0.25">
      <c r="B243" s="145"/>
      <c r="C243" s="145"/>
    </row>
    <row r="244" spans="2:3" x14ac:dyDescent="0.25">
      <c r="B244" s="145"/>
      <c r="C244" s="145"/>
    </row>
    <row r="245" spans="2:3" x14ac:dyDescent="0.25">
      <c r="B245" s="145"/>
      <c r="C245" s="145"/>
    </row>
    <row r="246" spans="2:3" x14ac:dyDescent="0.25">
      <c r="B246" s="145"/>
      <c r="C246" s="145"/>
    </row>
    <row r="247" spans="2:3" x14ac:dyDescent="0.25">
      <c r="B247" s="145"/>
      <c r="C247" s="145"/>
    </row>
    <row r="248" spans="2:3" x14ac:dyDescent="0.25">
      <c r="B248" s="145"/>
      <c r="C248" s="145"/>
    </row>
    <row r="249" spans="2:3" x14ac:dyDescent="0.25">
      <c r="B249" s="145"/>
      <c r="C249" s="145"/>
    </row>
    <row r="250" spans="2:3" x14ac:dyDescent="0.25">
      <c r="B250" s="145"/>
      <c r="C250" s="145"/>
    </row>
    <row r="251" spans="2:3" x14ac:dyDescent="0.25">
      <c r="B251" s="145"/>
      <c r="C251" s="145"/>
    </row>
    <row r="252" spans="2:3" x14ac:dyDescent="0.25">
      <c r="B252" s="145"/>
      <c r="C252" s="145"/>
    </row>
    <row r="253" spans="2:3" x14ac:dyDescent="0.25">
      <c r="B253" s="145"/>
      <c r="C253" s="145"/>
    </row>
    <row r="254" spans="2:3" x14ac:dyDescent="0.25">
      <c r="B254" s="145"/>
      <c r="C254" s="145"/>
    </row>
    <row r="255" spans="2:3" x14ac:dyDescent="0.25">
      <c r="B255" s="145"/>
      <c r="C255" s="145"/>
    </row>
    <row r="256" spans="2:3" x14ac:dyDescent="0.25">
      <c r="B256" s="145"/>
      <c r="C256" s="145"/>
    </row>
    <row r="257" spans="2:3" x14ac:dyDescent="0.25">
      <c r="B257" s="145"/>
      <c r="C257" s="145"/>
    </row>
    <row r="258" spans="2:3" x14ac:dyDescent="0.25">
      <c r="B258" s="145"/>
      <c r="C258" s="145"/>
    </row>
    <row r="259" spans="2:3" x14ac:dyDescent="0.25">
      <c r="B259" s="145"/>
      <c r="C259" s="145"/>
    </row>
    <row r="260" spans="2:3" x14ac:dyDescent="0.25">
      <c r="B260" s="145"/>
      <c r="C260" s="145"/>
    </row>
    <row r="261" spans="2:3" x14ac:dyDescent="0.25">
      <c r="B261" s="145"/>
      <c r="C261" s="145"/>
    </row>
    <row r="262" spans="2:3" x14ac:dyDescent="0.25">
      <c r="B262" s="145"/>
      <c r="C262" s="145"/>
    </row>
    <row r="263" spans="2:3" x14ac:dyDescent="0.25">
      <c r="B263" s="145"/>
      <c r="C263" s="145"/>
    </row>
    <row r="264" spans="2:3" x14ac:dyDescent="0.25">
      <c r="B264" s="145"/>
      <c r="C264" s="145"/>
    </row>
    <row r="265" spans="2:3" x14ac:dyDescent="0.25">
      <c r="B265" s="145"/>
      <c r="C265" s="145"/>
    </row>
    <row r="266" spans="2:3" x14ac:dyDescent="0.25">
      <c r="B266" s="145"/>
      <c r="C266" s="145"/>
    </row>
    <row r="267" spans="2:3" x14ac:dyDescent="0.25">
      <c r="B267" s="145"/>
      <c r="C267" s="145"/>
    </row>
    <row r="268" spans="2:3" x14ac:dyDescent="0.25">
      <c r="B268" s="145"/>
      <c r="C268" s="145"/>
    </row>
    <row r="269" spans="2:3" x14ac:dyDescent="0.25">
      <c r="B269" s="145"/>
      <c r="C269" s="145"/>
    </row>
    <row r="270" spans="2:3" x14ac:dyDescent="0.25">
      <c r="B270" s="145"/>
      <c r="C270" s="145"/>
    </row>
    <row r="271" spans="2:3" x14ac:dyDescent="0.25">
      <c r="B271" s="145"/>
      <c r="C271" s="145"/>
    </row>
    <row r="272" spans="2:3" x14ac:dyDescent="0.25">
      <c r="B272" s="145"/>
      <c r="C272" s="145"/>
    </row>
    <row r="273" spans="2:3" x14ac:dyDescent="0.25">
      <c r="B273" s="145"/>
      <c r="C273" s="145"/>
    </row>
    <row r="274" spans="2:3" x14ac:dyDescent="0.25">
      <c r="B274" s="145"/>
      <c r="C274" s="145"/>
    </row>
    <row r="275" spans="2:3" x14ac:dyDescent="0.25">
      <c r="B275" s="145"/>
      <c r="C275" s="145"/>
    </row>
    <row r="276" spans="2:3" x14ac:dyDescent="0.25">
      <c r="B276" s="145"/>
      <c r="C276" s="145"/>
    </row>
    <row r="277" spans="2:3" x14ac:dyDescent="0.25">
      <c r="B277" s="145"/>
      <c r="C277" s="145"/>
    </row>
    <row r="278" spans="2:3" x14ac:dyDescent="0.25">
      <c r="B278" s="145"/>
      <c r="C278" s="145"/>
    </row>
    <row r="279" spans="2:3" x14ac:dyDescent="0.25">
      <c r="B279" s="145"/>
      <c r="C279" s="145"/>
    </row>
    <row r="280" spans="2:3" x14ac:dyDescent="0.25">
      <c r="B280" s="145"/>
      <c r="C280" s="145"/>
    </row>
    <row r="281" spans="2:3" x14ac:dyDescent="0.25">
      <c r="B281" s="145"/>
      <c r="C281" s="145"/>
    </row>
    <row r="282" spans="2:3" x14ac:dyDescent="0.25">
      <c r="B282" s="145"/>
      <c r="C282" s="145"/>
    </row>
    <row r="283" spans="2:3" x14ac:dyDescent="0.25">
      <c r="B283" s="145"/>
      <c r="C283" s="145"/>
    </row>
    <row r="284" spans="2:3" x14ac:dyDescent="0.25">
      <c r="B284" s="145"/>
      <c r="C284" s="145"/>
    </row>
    <row r="285" spans="2:3" x14ac:dyDescent="0.25">
      <c r="B285" s="145"/>
      <c r="C285" s="145"/>
    </row>
    <row r="286" spans="2:3" x14ac:dyDescent="0.25">
      <c r="B286" s="145"/>
      <c r="C286" s="145"/>
    </row>
    <row r="287" spans="2:3" x14ac:dyDescent="0.25">
      <c r="B287" s="145"/>
      <c r="C287" s="145"/>
    </row>
    <row r="288" spans="2:3" x14ac:dyDescent="0.25">
      <c r="B288" s="145"/>
      <c r="C288" s="145"/>
    </row>
    <row r="289" spans="2:3" x14ac:dyDescent="0.25">
      <c r="B289" s="145"/>
      <c r="C289" s="145"/>
    </row>
    <row r="290" spans="2:3" x14ac:dyDescent="0.25">
      <c r="B290" s="145"/>
      <c r="C290" s="145"/>
    </row>
    <row r="291" spans="2:3" x14ac:dyDescent="0.25">
      <c r="B291" s="145"/>
      <c r="C291" s="145"/>
    </row>
    <row r="292" spans="2:3" x14ac:dyDescent="0.25">
      <c r="B292" s="145"/>
      <c r="C292" s="145"/>
    </row>
    <row r="293" spans="2:3" x14ac:dyDescent="0.25">
      <c r="B293" s="145"/>
      <c r="C293" s="145"/>
    </row>
    <row r="294" spans="2:3" x14ac:dyDescent="0.25">
      <c r="B294" s="145"/>
      <c r="C294" s="145"/>
    </row>
    <row r="295" spans="2:3" x14ac:dyDescent="0.25">
      <c r="B295" s="145"/>
      <c r="C295" s="145"/>
    </row>
    <row r="296" spans="2:3" x14ac:dyDescent="0.25">
      <c r="B296" s="145"/>
      <c r="C296" s="145"/>
    </row>
    <row r="297" spans="2:3" x14ac:dyDescent="0.25">
      <c r="B297" s="145"/>
      <c r="C297" s="145"/>
    </row>
    <row r="298" spans="2:3" x14ac:dyDescent="0.25">
      <c r="B298" s="145"/>
      <c r="C298" s="145"/>
    </row>
    <row r="299" spans="2:3" x14ac:dyDescent="0.25">
      <c r="B299" s="145"/>
      <c r="C299" s="145"/>
    </row>
    <row r="300" spans="2:3" x14ac:dyDescent="0.25">
      <c r="B300" s="145"/>
      <c r="C300" s="145"/>
    </row>
    <row r="301" spans="2:3" x14ac:dyDescent="0.25">
      <c r="B301" s="145"/>
      <c r="C301" s="145"/>
    </row>
    <row r="302" spans="2:3" x14ac:dyDescent="0.25">
      <c r="B302" s="145"/>
      <c r="C302" s="145"/>
    </row>
    <row r="303" spans="2:3" x14ac:dyDescent="0.25">
      <c r="B303" s="145"/>
      <c r="C303" s="145"/>
    </row>
    <row r="304" spans="2:3" x14ac:dyDescent="0.25">
      <c r="B304" s="145"/>
      <c r="C304" s="145"/>
    </row>
    <row r="305" spans="2:3" x14ac:dyDescent="0.25">
      <c r="B305" s="145"/>
      <c r="C305" s="145"/>
    </row>
    <row r="306" spans="2:3" x14ac:dyDescent="0.25">
      <c r="B306" s="145"/>
      <c r="C306" s="145"/>
    </row>
    <row r="307" spans="2:3" x14ac:dyDescent="0.25">
      <c r="B307" s="145"/>
      <c r="C307" s="145"/>
    </row>
    <row r="308" spans="2:3" x14ac:dyDescent="0.25">
      <c r="B308" s="145"/>
      <c r="C308" s="145"/>
    </row>
    <row r="309" spans="2:3" x14ac:dyDescent="0.25">
      <c r="B309" s="145"/>
      <c r="C309" s="145"/>
    </row>
    <row r="310" spans="2:3" x14ac:dyDescent="0.25">
      <c r="B310" s="145"/>
      <c r="C310" s="145"/>
    </row>
    <row r="311" spans="2:3" x14ac:dyDescent="0.25">
      <c r="B311" s="145"/>
      <c r="C311" s="145"/>
    </row>
    <row r="312" spans="2:3" x14ac:dyDescent="0.25">
      <c r="B312" s="145"/>
      <c r="C312" s="145"/>
    </row>
    <row r="313" spans="2:3" x14ac:dyDescent="0.25">
      <c r="B313" s="145"/>
      <c r="C313" s="145"/>
    </row>
    <row r="314" spans="2:3" x14ac:dyDescent="0.25">
      <c r="B314" s="145"/>
      <c r="C314" s="145"/>
    </row>
    <row r="315" spans="2:3" x14ac:dyDescent="0.25">
      <c r="B315" s="145"/>
      <c r="C315" s="145"/>
    </row>
    <row r="316" spans="2:3" x14ac:dyDescent="0.25">
      <c r="B316" s="145"/>
      <c r="C316" s="145"/>
    </row>
    <row r="317" spans="2:3" x14ac:dyDescent="0.25">
      <c r="B317" s="145"/>
      <c r="C317" s="145"/>
    </row>
    <row r="318" spans="2:3" x14ac:dyDescent="0.25">
      <c r="B318" s="145"/>
      <c r="C318" s="145"/>
    </row>
    <row r="319" spans="2:3" x14ac:dyDescent="0.25">
      <c r="B319" s="145"/>
      <c r="C319" s="145"/>
    </row>
    <row r="320" spans="2:3" x14ac:dyDescent="0.25">
      <c r="B320" s="145"/>
      <c r="C320" s="145"/>
    </row>
    <row r="321" spans="2:3" x14ac:dyDescent="0.25">
      <c r="B321" s="145"/>
      <c r="C321" s="145"/>
    </row>
    <row r="322" spans="2:3" x14ac:dyDescent="0.25">
      <c r="B322" s="145"/>
      <c r="C322" s="145"/>
    </row>
    <row r="323" spans="2:3" x14ac:dyDescent="0.25">
      <c r="B323" s="145"/>
      <c r="C323" s="145"/>
    </row>
    <row r="324" spans="2:3" x14ac:dyDescent="0.25">
      <c r="B324" s="145"/>
      <c r="C324" s="145"/>
    </row>
    <row r="325" spans="2:3" x14ac:dyDescent="0.25">
      <c r="B325" s="145"/>
      <c r="C325" s="145"/>
    </row>
    <row r="326" spans="2:3" x14ac:dyDescent="0.25">
      <c r="B326" s="145"/>
      <c r="C326" s="145"/>
    </row>
    <row r="327" spans="2:3" x14ac:dyDescent="0.25">
      <c r="B327" s="145"/>
      <c r="C327" s="145"/>
    </row>
    <row r="328" spans="2:3" x14ac:dyDescent="0.25">
      <c r="B328" s="145"/>
      <c r="C328" s="145"/>
    </row>
    <row r="329" spans="2:3" x14ac:dyDescent="0.25">
      <c r="B329" s="145"/>
      <c r="C329" s="145"/>
    </row>
    <row r="330" spans="2:3" x14ac:dyDescent="0.25">
      <c r="B330" s="145"/>
      <c r="C330" s="145"/>
    </row>
    <row r="331" spans="2:3" x14ac:dyDescent="0.25">
      <c r="B331" s="145"/>
      <c r="C331" s="145"/>
    </row>
    <row r="332" spans="2:3" x14ac:dyDescent="0.25">
      <c r="B332" s="145"/>
      <c r="C332" s="145"/>
    </row>
    <row r="333" spans="2:3" x14ac:dyDescent="0.25">
      <c r="B333" s="145"/>
      <c r="C333" s="145"/>
    </row>
    <row r="334" spans="2:3" x14ac:dyDescent="0.25">
      <c r="B334" s="145"/>
      <c r="C334" s="145"/>
    </row>
    <row r="335" spans="2:3" x14ac:dyDescent="0.25">
      <c r="B335" s="145"/>
      <c r="C335" s="145"/>
    </row>
    <row r="336" spans="2:3" x14ac:dyDescent="0.25">
      <c r="B336" s="145"/>
      <c r="C336" s="145"/>
    </row>
    <row r="337" spans="2:3" x14ac:dyDescent="0.25">
      <c r="B337" s="145"/>
      <c r="C337" s="145"/>
    </row>
    <row r="338" spans="2:3" x14ac:dyDescent="0.25">
      <c r="B338" s="145"/>
      <c r="C338" s="145"/>
    </row>
    <row r="339" spans="2:3" x14ac:dyDescent="0.25">
      <c r="B339" s="145"/>
      <c r="C339" s="145"/>
    </row>
    <row r="340" spans="2:3" x14ac:dyDescent="0.25">
      <c r="B340" s="145"/>
      <c r="C340" s="145"/>
    </row>
    <row r="341" spans="2:3" x14ac:dyDescent="0.25">
      <c r="B341" s="145"/>
      <c r="C341" s="145"/>
    </row>
    <row r="342" spans="2:3" x14ac:dyDescent="0.25">
      <c r="B342" s="145"/>
      <c r="C342" s="145"/>
    </row>
    <row r="343" spans="2:3" x14ac:dyDescent="0.25">
      <c r="B343" s="145"/>
      <c r="C343" s="145"/>
    </row>
    <row r="344" spans="2:3" x14ac:dyDescent="0.25">
      <c r="B344" s="145"/>
      <c r="C344" s="145"/>
    </row>
    <row r="345" spans="2:3" x14ac:dyDescent="0.25">
      <c r="B345" s="145"/>
      <c r="C345" s="145"/>
    </row>
    <row r="346" spans="2:3" x14ac:dyDescent="0.25">
      <c r="B346" s="145"/>
      <c r="C346" s="145"/>
    </row>
    <row r="347" spans="2:3" x14ac:dyDescent="0.25">
      <c r="B347" s="145"/>
      <c r="C347" s="145"/>
    </row>
    <row r="348" spans="2:3" x14ac:dyDescent="0.25">
      <c r="B348" s="145"/>
      <c r="C348" s="145"/>
    </row>
    <row r="349" spans="2:3" x14ac:dyDescent="0.25">
      <c r="B349" s="145"/>
      <c r="C349" s="145"/>
    </row>
    <row r="350" spans="2:3" x14ac:dyDescent="0.25">
      <c r="B350" s="145"/>
      <c r="C350" s="145"/>
    </row>
    <row r="351" spans="2:3" x14ac:dyDescent="0.25">
      <c r="B351" s="145"/>
      <c r="C351" s="145"/>
    </row>
    <row r="352" spans="2:3" x14ac:dyDescent="0.25">
      <c r="B352" s="145"/>
      <c r="C352" s="145"/>
    </row>
    <row r="353" spans="2:3" x14ac:dyDescent="0.25">
      <c r="B353" s="145"/>
      <c r="C353" s="145"/>
    </row>
    <row r="354" spans="2:3" x14ac:dyDescent="0.25">
      <c r="B354" s="145"/>
      <c r="C354" s="145"/>
    </row>
    <row r="355" spans="2:3" x14ac:dyDescent="0.25">
      <c r="B355" s="145"/>
      <c r="C355" s="145"/>
    </row>
    <row r="356" spans="2:3" x14ac:dyDescent="0.25">
      <c r="B356" s="145"/>
      <c r="C356" s="145"/>
    </row>
    <row r="357" spans="2:3" x14ac:dyDescent="0.25">
      <c r="B357" s="145"/>
      <c r="C357" s="145"/>
    </row>
    <row r="358" spans="2:3" x14ac:dyDescent="0.25">
      <c r="B358" s="145"/>
      <c r="C358" s="145"/>
    </row>
    <row r="359" spans="2:3" x14ac:dyDescent="0.25">
      <c r="B359" s="145"/>
      <c r="C359" s="145"/>
    </row>
    <row r="360" spans="2:3" x14ac:dyDescent="0.25">
      <c r="B360" s="145"/>
      <c r="C360" s="145"/>
    </row>
    <row r="361" spans="2:3" x14ac:dyDescent="0.25">
      <c r="B361" s="145"/>
      <c r="C361" s="145"/>
    </row>
    <row r="362" spans="2:3" x14ac:dyDescent="0.25">
      <c r="B362" s="145"/>
      <c r="C362" s="145"/>
    </row>
    <row r="363" spans="2:3" x14ac:dyDescent="0.25">
      <c r="B363" s="145"/>
      <c r="C363" s="145"/>
    </row>
    <row r="364" spans="2:3" x14ac:dyDescent="0.25">
      <c r="B364" s="145"/>
      <c r="C364" s="145"/>
    </row>
    <row r="365" spans="2:3" x14ac:dyDescent="0.25">
      <c r="B365" s="145"/>
      <c r="C365" s="145"/>
    </row>
    <row r="366" spans="2:3" x14ac:dyDescent="0.25">
      <c r="B366" s="145"/>
      <c r="C366" s="145"/>
    </row>
    <row r="367" spans="2:3" x14ac:dyDescent="0.25">
      <c r="B367" s="145"/>
      <c r="C367" s="145"/>
    </row>
    <row r="368" spans="2:3" x14ac:dyDescent="0.25">
      <c r="B368" s="145"/>
      <c r="C368" s="145"/>
    </row>
    <row r="369" spans="2:3" x14ac:dyDescent="0.25">
      <c r="B369" s="145"/>
      <c r="C369" s="145"/>
    </row>
    <row r="370" spans="2:3" x14ac:dyDescent="0.25">
      <c r="B370" s="145"/>
      <c r="C370" s="145"/>
    </row>
    <row r="371" spans="2:3" x14ac:dyDescent="0.25">
      <c r="B371" s="145"/>
      <c r="C371" s="145"/>
    </row>
    <row r="372" spans="2:3" x14ac:dyDescent="0.25">
      <c r="B372" s="145"/>
      <c r="C372" s="145"/>
    </row>
    <row r="373" spans="2:3" x14ac:dyDescent="0.25">
      <c r="B373" s="145"/>
      <c r="C373" s="145"/>
    </row>
    <row r="374" spans="2:3" x14ac:dyDescent="0.25">
      <c r="B374" s="145"/>
      <c r="C374" s="145"/>
    </row>
    <row r="375" spans="2:3" x14ac:dyDescent="0.25">
      <c r="B375" s="145"/>
      <c r="C375" s="145"/>
    </row>
    <row r="376" spans="2:3" x14ac:dyDescent="0.25">
      <c r="B376" s="145"/>
      <c r="C376" s="145"/>
    </row>
    <row r="377" spans="2:3" x14ac:dyDescent="0.25">
      <c r="B377" s="145"/>
      <c r="C377" s="145"/>
    </row>
    <row r="378" spans="2:3" x14ac:dyDescent="0.25">
      <c r="B378" s="145"/>
      <c r="C378" s="145"/>
    </row>
    <row r="379" spans="2:3" x14ac:dyDescent="0.25">
      <c r="B379" s="145"/>
      <c r="C379" s="145"/>
    </row>
    <row r="380" spans="2:3" x14ac:dyDescent="0.25">
      <c r="B380" s="145"/>
      <c r="C380" s="145"/>
    </row>
    <row r="381" spans="2:3" x14ac:dyDescent="0.25">
      <c r="B381" s="145"/>
      <c r="C381" s="145"/>
    </row>
    <row r="382" spans="2:3" x14ac:dyDescent="0.25">
      <c r="B382" s="145"/>
      <c r="C382" s="145"/>
    </row>
    <row r="383" spans="2:3" x14ac:dyDescent="0.25">
      <c r="B383" s="145"/>
      <c r="C383" s="145"/>
    </row>
    <row r="384" spans="2:3" x14ac:dyDescent="0.25">
      <c r="B384" s="145"/>
      <c r="C384" s="145"/>
    </row>
    <row r="385" spans="2:3" x14ac:dyDescent="0.25">
      <c r="B385" s="145"/>
      <c r="C385" s="145"/>
    </row>
    <row r="386" spans="2:3" x14ac:dyDescent="0.25">
      <c r="B386" s="145"/>
      <c r="C386" s="145"/>
    </row>
    <row r="387" spans="2:3" x14ac:dyDescent="0.25">
      <c r="B387" s="145"/>
      <c r="C387" s="145"/>
    </row>
    <row r="388" spans="2:3" x14ac:dyDescent="0.25">
      <c r="B388" s="145"/>
      <c r="C388" s="145"/>
    </row>
    <row r="389" spans="2:3" x14ac:dyDescent="0.25">
      <c r="B389" s="145"/>
      <c r="C389" s="145"/>
    </row>
    <row r="390" spans="2:3" x14ac:dyDescent="0.25">
      <c r="B390" s="145"/>
      <c r="C390" s="145"/>
    </row>
    <row r="391" spans="2:3" x14ac:dyDescent="0.25">
      <c r="B391" s="145"/>
      <c r="C391" s="145"/>
    </row>
    <row r="392" spans="2:3" x14ac:dyDescent="0.25">
      <c r="B392" s="145"/>
      <c r="C392" s="145"/>
    </row>
    <row r="393" spans="2:3" x14ac:dyDescent="0.25">
      <c r="B393" s="145"/>
      <c r="C393" s="145"/>
    </row>
    <row r="394" spans="2:3" x14ac:dyDescent="0.25">
      <c r="B394" s="145"/>
      <c r="C394" s="145"/>
    </row>
    <row r="395" spans="2:3" x14ac:dyDescent="0.25">
      <c r="B395" s="145"/>
      <c r="C395" s="145"/>
    </row>
    <row r="396" spans="2:3" x14ac:dyDescent="0.25">
      <c r="B396" s="145"/>
      <c r="C396" s="145"/>
    </row>
    <row r="397" spans="2:3" x14ac:dyDescent="0.25">
      <c r="B397" s="145"/>
      <c r="C397" s="145"/>
    </row>
    <row r="398" spans="2:3" x14ac:dyDescent="0.25">
      <c r="B398" s="145"/>
      <c r="C398" s="145"/>
    </row>
    <row r="399" spans="2:3" x14ac:dyDescent="0.25">
      <c r="B399" s="145"/>
      <c r="C399" s="145"/>
    </row>
    <row r="400" spans="2:3" x14ac:dyDescent="0.25">
      <c r="B400" s="145"/>
      <c r="C400" s="145"/>
    </row>
    <row r="401" spans="2:3" x14ac:dyDescent="0.25">
      <c r="B401" s="145"/>
      <c r="C401" s="145"/>
    </row>
    <row r="402" spans="2:3" x14ac:dyDescent="0.25">
      <c r="B402" s="145"/>
      <c r="C402" s="145"/>
    </row>
    <row r="403" spans="2:3" x14ac:dyDescent="0.25">
      <c r="B403" s="145"/>
      <c r="C403" s="145"/>
    </row>
    <row r="404" spans="2:3" x14ac:dyDescent="0.25">
      <c r="B404" s="145"/>
      <c r="C404" s="145"/>
    </row>
    <row r="405" spans="2:3" x14ac:dyDescent="0.25">
      <c r="B405" s="145"/>
      <c r="C405" s="145"/>
    </row>
    <row r="406" spans="2:3" x14ac:dyDescent="0.25">
      <c r="B406" s="145"/>
      <c r="C406" s="145"/>
    </row>
    <row r="407" spans="2:3" x14ac:dyDescent="0.25">
      <c r="B407" s="145"/>
      <c r="C407" s="145"/>
    </row>
    <row r="408" spans="2:3" x14ac:dyDescent="0.25">
      <c r="B408" s="145"/>
      <c r="C408" s="145"/>
    </row>
    <row r="409" spans="2:3" x14ac:dyDescent="0.25">
      <c r="B409" s="145"/>
      <c r="C409" s="145"/>
    </row>
    <row r="410" spans="2:3" x14ac:dyDescent="0.25">
      <c r="B410" s="145"/>
      <c r="C410" s="145"/>
    </row>
    <row r="411" spans="2:3" x14ac:dyDescent="0.25">
      <c r="B411" s="145"/>
      <c r="C411" s="145"/>
    </row>
    <row r="412" spans="2:3" x14ac:dyDescent="0.25">
      <c r="B412" s="145"/>
      <c r="C412" s="145"/>
    </row>
    <row r="413" spans="2:3" x14ac:dyDescent="0.25">
      <c r="B413" s="145"/>
      <c r="C413" s="145"/>
    </row>
    <row r="414" spans="2:3" x14ac:dyDescent="0.25">
      <c r="B414" s="145"/>
      <c r="C414" s="145"/>
    </row>
    <row r="415" spans="2:3" x14ac:dyDescent="0.25">
      <c r="B415" s="145"/>
      <c r="C415" s="145"/>
    </row>
    <row r="416" spans="2:3" x14ac:dyDescent="0.25">
      <c r="B416" s="145"/>
      <c r="C416" s="145"/>
    </row>
    <row r="417" spans="2:3" x14ac:dyDescent="0.25">
      <c r="B417" s="145"/>
      <c r="C417" s="145"/>
    </row>
    <row r="418" spans="2:3" x14ac:dyDescent="0.25">
      <c r="B418" s="145"/>
      <c r="C418" s="145"/>
    </row>
    <row r="419" spans="2:3" x14ac:dyDescent="0.25">
      <c r="B419" s="145"/>
      <c r="C419" s="145"/>
    </row>
    <row r="420" spans="2:3" x14ac:dyDescent="0.25">
      <c r="B420" s="145"/>
      <c r="C420" s="145"/>
    </row>
    <row r="421" spans="2:3" x14ac:dyDescent="0.25">
      <c r="B421" s="145"/>
      <c r="C421" s="145"/>
    </row>
    <row r="422" spans="2:3" x14ac:dyDescent="0.25">
      <c r="B422" s="145"/>
      <c r="C422" s="145"/>
    </row>
    <row r="423" spans="2:3" x14ac:dyDescent="0.25">
      <c r="B423" s="145"/>
      <c r="C423" s="145"/>
    </row>
    <row r="424" spans="2:3" x14ac:dyDescent="0.25">
      <c r="B424" s="145"/>
      <c r="C424" s="145"/>
    </row>
    <row r="425" spans="2:3" x14ac:dyDescent="0.25">
      <c r="B425" s="145"/>
      <c r="C425" s="145"/>
    </row>
    <row r="426" spans="2:3" x14ac:dyDescent="0.25">
      <c r="B426" s="145"/>
      <c r="C426" s="145"/>
    </row>
    <row r="427" spans="2:3" x14ac:dyDescent="0.25">
      <c r="B427" s="145"/>
      <c r="C427" s="145"/>
    </row>
    <row r="428" spans="2:3" x14ac:dyDescent="0.25">
      <c r="B428" s="145"/>
      <c r="C428" s="145"/>
    </row>
    <row r="429" spans="2:3" x14ac:dyDescent="0.25">
      <c r="B429" s="145"/>
      <c r="C429" s="145"/>
    </row>
    <row r="430" spans="2:3" x14ac:dyDescent="0.25">
      <c r="B430" s="145"/>
      <c r="C430" s="145"/>
    </row>
    <row r="431" spans="2:3" x14ac:dyDescent="0.25">
      <c r="B431" s="145"/>
      <c r="C431" s="145"/>
    </row>
    <row r="432" spans="2:3" x14ac:dyDescent="0.25">
      <c r="B432" s="145"/>
      <c r="C432" s="145"/>
    </row>
    <row r="433" spans="2:3" x14ac:dyDescent="0.25">
      <c r="B433" s="145"/>
      <c r="C433" s="145"/>
    </row>
    <row r="434" spans="2:3" x14ac:dyDescent="0.25">
      <c r="B434" s="145"/>
      <c r="C434" s="145"/>
    </row>
    <row r="435" spans="2:3" x14ac:dyDescent="0.25">
      <c r="B435" s="145"/>
      <c r="C435" s="145"/>
    </row>
    <row r="436" spans="2:3" x14ac:dyDescent="0.25">
      <c r="B436" s="145"/>
      <c r="C436" s="145"/>
    </row>
    <row r="437" spans="2:3" x14ac:dyDescent="0.25">
      <c r="B437" s="145"/>
      <c r="C437" s="145"/>
    </row>
    <row r="438" spans="2:3" x14ac:dyDescent="0.25">
      <c r="B438" s="145"/>
      <c r="C438" s="145"/>
    </row>
    <row r="439" spans="2:3" x14ac:dyDescent="0.25">
      <c r="B439" s="145"/>
      <c r="C439" s="145"/>
    </row>
    <row r="440" spans="2:3" x14ac:dyDescent="0.25">
      <c r="B440" s="145"/>
      <c r="C440" s="145"/>
    </row>
    <row r="441" spans="2:3" x14ac:dyDescent="0.25">
      <c r="B441" s="145"/>
      <c r="C441" s="145"/>
    </row>
    <row r="442" spans="2:3" x14ac:dyDescent="0.25">
      <c r="B442" s="145"/>
      <c r="C442" s="145"/>
    </row>
    <row r="443" spans="2:3" x14ac:dyDescent="0.25">
      <c r="B443" s="145"/>
      <c r="C443" s="145"/>
    </row>
    <row r="444" spans="2:3" x14ac:dyDescent="0.25">
      <c r="B444" s="145"/>
      <c r="C444" s="145"/>
    </row>
    <row r="445" spans="2:3" x14ac:dyDescent="0.25">
      <c r="B445" s="145"/>
      <c r="C445" s="145"/>
    </row>
    <row r="446" spans="2:3" x14ac:dyDescent="0.25">
      <c r="B446" s="145"/>
      <c r="C446" s="145"/>
    </row>
    <row r="447" spans="2:3" x14ac:dyDescent="0.25">
      <c r="B447" s="145"/>
      <c r="C447" s="145"/>
    </row>
    <row r="448" spans="2:3" x14ac:dyDescent="0.25">
      <c r="B448" s="145"/>
      <c r="C448" s="145"/>
    </row>
    <row r="449" spans="2:3" x14ac:dyDescent="0.25">
      <c r="B449" s="145"/>
      <c r="C449" s="145"/>
    </row>
    <row r="450" spans="2:3" x14ac:dyDescent="0.25">
      <c r="B450" s="145"/>
      <c r="C450" s="145"/>
    </row>
    <row r="451" spans="2:3" x14ac:dyDescent="0.25">
      <c r="B451" s="145"/>
      <c r="C451" s="145"/>
    </row>
    <row r="452" spans="2:3" x14ac:dyDescent="0.25">
      <c r="B452" s="145"/>
      <c r="C452" s="145"/>
    </row>
    <row r="453" spans="2:3" x14ac:dyDescent="0.25">
      <c r="B453" s="145"/>
      <c r="C453" s="145"/>
    </row>
    <row r="454" spans="2:3" x14ac:dyDescent="0.25">
      <c r="B454" s="145"/>
      <c r="C454" s="145"/>
    </row>
    <row r="455" spans="2:3" x14ac:dyDescent="0.25">
      <c r="B455" s="145"/>
      <c r="C455" s="145"/>
    </row>
    <row r="456" spans="2:3" x14ac:dyDescent="0.25">
      <c r="B456" s="145"/>
      <c r="C456" s="145"/>
    </row>
    <row r="457" spans="2:3" x14ac:dyDescent="0.25">
      <c r="B457" s="145"/>
      <c r="C457" s="145"/>
    </row>
    <row r="458" spans="2:3" x14ac:dyDescent="0.25">
      <c r="B458" s="145"/>
      <c r="C458" s="145"/>
    </row>
    <row r="459" spans="2:3" x14ac:dyDescent="0.25">
      <c r="B459" s="145"/>
      <c r="C459" s="145"/>
    </row>
    <row r="460" spans="2:3" x14ac:dyDescent="0.25">
      <c r="B460" s="145"/>
      <c r="C460" s="145"/>
    </row>
    <row r="461" spans="2:3" x14ac:dyDescent="0.25">
      <c r="B461" s="145"/>
      <c r="C461" s="145"/>
    </row>
    <row r="462" spans="2:3" x14ac:dyDescent="0.25">
      <c r="B462" s="145"/>
      <c r="C462" s="145"/>
    </row>
    <row r="463" spans="2:3" x14ac:dyDescent="0.25">
      <c r="B463" s="145"/>
      <c r="C463" s="145"/>
    </row>
    <row r="464" spans="2:3" x14ac:dyDescent="0.25">
      <c r="B464" s="145"/>
      <c r="C464" s="145"/>
    </row>
    <row r="465" spans="2:3" x14ac:dyDescent="0.25">
      <c r="B465" s="145"/>
      <c r="C465" s="145"/>
    </row>
    <row r="466" spans="2:3" x14ac:dyDescent="0.25">
      <c r="B466" s="145"/>
      <c r="C466" s="145"/>
    </row>
    <row r="467" spans="2:3" x14ac:dyDescent="0.25">
      <c r="B467" s="145"/>
      <c r="C467" s="145"/>
    </row>
    <row r="468" spans="2:3" x14ac:dyDescent="0.25">
      <c r="B468" s="145"/>
      <c r="C468" s="145"/>
    </row>
    <row r="469" spans="2:3" x14ac:dyDescent="0.25">
      <c r="B469" s="145"/>
      <c r="C469" s="145"/>
    </row>
    <row r="470" spans="2:3" x14ac:dyDescent="0.25">
      <c r="B470" s="145"/>
      <c r="C470" s="145"/>
    </row>
    <row r="471" spans="2:3" x14ac:dyDescent="0.25">
      <c r="B471" s="145"/>
      <c r="C471" s="145"/>
    </row>
    <row r="472" spans="2:3" x14ac:dyDescent="0.25">
      <c r="B472" s="145"/>
      <c r="C472" s="145"/>
    </row>
    <row r="473" spans="2:3" x14ac:dyDescent="0.25">
      <c r="B473" s="145"/>
      <c r="C473" s="145"/>
    </row>
    <row r="474" spans="2:3" x14ac:dyDescent="0.25">
      <c r="B474" s="145"/>
      <c r="C474" s="145"/>
    </row>
    <row r="475" spans="2:3" x14ac:dyDescent="0.25">
      <c r="B475" s="145"/>
      <c r="C475" s="145"/>
    </row>
    <row r="476" spans="2:3" x14ac:dyDescent="0.25">
      <c r="B476" s="145"/>
      <c r="C476" s="145"/>
    </row>
    <row r="477" spans="2:3" x14ac:dyDescent="0.25">
      <c r="B477" s="145"/>
      <c r="C477" s="145"/>
    </row>
    <row r="478" spans="2:3" x14ac:dyDescent="0.25">
      <c r="B478" s="145"/>
      <c r="C478" s="145"/>
    </row>
    <row r="479" spans="2:3" x14ac:dyDescent="0.25">
      <c r="B479" s="145"/>
      <c r="C479" s="145"/>
    </row>
    <row r="480" spans="2:3" x14ac:dyDescent="0.25">
      <c r="B480" s="145"/>
      <c r="C480" s="145"/>
    </row>
    <row r="481" spans="2:3" x14ac:dyDescent="0.25">
      <c r="B481" s="145"/>
      <c r="C481" s="145"/>
    </row>
    <row r="482" spans="2:3" x14ac:dyDescent="0.25">
      <c r="B482" s="145"/>
      <c r="C482" s="145"/>
    </row>
    <row r="483" spans="2:3" x14ac:dyDescent="0.25">
      <c r="B483" s="145"/>
      <c r="C483" s="145"/>
    </row>
    <row r="484" spans="2:3" x14ac:dyDescent="0.25">
      <c r="B484" s="145"/>
      <c r="C484" s="145"/>
    </row>
    <row r="485" spans="2:3" x14ac:dyDescent="0.25">
      <c r="B485" s="145"/>
      <c r="C485" s="145"/>
    </row>
    <row r="486" spans="2:3" x14ac:dyDescent="0.25">
      <c r="B486" s="145"/>
      <c r="C486" s="145"/>
    </row>
    <row r="487" spans="2:3" x14ac:dyDescent="0.25">
      <c r="B487" s="145"/>
      <c r="C487" s="145"/>
    </row>
    <row r="488" spans="2:3" x14ac:dyDescent="0.25">
      <c r="B488" s="145"/>
      <c r="C488" s="145"/>
    </row>
    <row r="489" spans="2:3" x14ac:dyDescent="0.25">
      <c r="B489" s="145"/>
      <c r="C489" s="145"/>
    </row>
    <row r="490" spans="2:3" x14ac:dyDescent="0.25">
      <c r="B490" s="145"/>
      <c r="C490" s="145"/>
    </row>
    <row r="491" spans="2:3" x14ac:dyDescent="0.25">
      <c r="B491" s="145"/>
      <c r="C491" s="145"/>
    </row>
    <row r="492" spans="2:3" x14ac:dyDescent="0.25">
      <c r="B492" s="145"/>
      <c r="C492" s="145"/>
    </row>
    <row r="493" spans="2:3" x14ac:dyDescent="0.25">
      <c r="B493" s="145"/>
      <c r="C493" s="145"/>
    </row>
    <row r="494" spans="2:3" x14ac:dyDescent="0.25">
      <c r="B494" s="145"/>
      <c r="C494" s="145"/>
    </row>
    <row r="495" spans="2:3" x14ac:dyDescent="0.25">
      <c r="B495" s="145"/>
      <c r="C495" s="145"/>
    </row>
    <row r="496" spans="2:3" x14ac:dyDescent="0.25">
      <c r="B496" s="145"/>
      <c r="C496" s="145"/>
    </row>
    <row r="497" spans="2:3" x14ac:dyDescent="0.25">
      <c r="B497" s="145"/>
      <c r="C497" s="145"/>
    </row>
    <row r="498" spans="2:3" x14ac:dyDescent="0.25">
      <c r="B498" s="145"/>
      <c r="C498" s="145"/>
    </row>
    <row r="499" spans="2:3" x14ac:dyDescent="0.25">
      <c r="B499" s="145"/>
      <c r="C499" s="145"/>
    </row>
    <row r="500" spans="2:3" x14ac:dyDescent="0.25">
      <c r="B500" s="145"/>
      <c r="C500" s="145"/>
    </row>
    <row r="501" spans="2:3" x14ac:dyDescent="0.25">
      <c r="B501" s="145"/>
      <c r="C501" s="145"/>
    </row>
    <row r="502" spans="2:3" x14ac:dyDescent="0.25">
      <c r="B502" s="145"/>
      <c r="C502" s="145"/>
    </row>
    <row r="503" spans="2:3" x14ac:dyDescent="0.25">
      <c r="B503" s="145"/>
      <c r="C503" s="145"/>
    </row>
    <row r="504" spans="2:3" x14ac:dyDescent="0.25">
      <c r="B504" s="145"/>
      <c r="C504" s="145"/>
    </row>
    <row r="505" spans="2:3" x14ac:dyDescent="0.25">
      <c r="B505" s="145"/>
      <c r="C505" s="145"/>
    </row>
    <row r="506" spans="2:3" x14ac:dyDescent="0.25">
      <c r="B506" s="145"/>
      <c r="C506" s="145"/>
    </row>
    <row r="507" spans="2:3" x14ac:dyDescent="0.25">
      <c r="B507" s="145"/>
      <c r="C507" s="145"/>
    </row>
    <row r="508" spans="2:3" x14ac:dyDescent="0.25">
      <c r="B508" s="145"/>
      <c r="C508" s="145"/>
    </row>
    <row r="509" spans="2:3" x14ac:dyDescent="0.25">
      <c r="B509" s="145"/>
      <c r="C509" s="145"/>
    </row>
    <row r="510" spans="2:3" x14ac:dyDescent="0.25">
      <c r="B510" s="145"/>
      <c r="C510" s="145"/>
    </row>
    <row r="511" spans="2:3" x14ac:dyDescent="0.25">
      <c r="B511" s="145"/>
      <c r="C511" s="145"/>
    </row>
    <row r="512" spans="2:3" x14ac:dyDescent="0.25">
      <c r="B512" s="145"/>
      <c r="C512" s="145"/>
    </row>
    <row r="513" spans="2:3" x14ac:dyDescent="0.25">
      <c r="B513" s="145"/>
      <c r="C513" s="145"/>
    </row>
    <row r="514" spans="2:3" x14ac:dyDescent="0.25">
      <c r="B514" s="145"/>
      <c r="C514" s="145"/>
    </row>
    <row r="515" spans="2:3" x14ac:dyDescent="0.25">
      <c r="B515" s="145"/>
      <c r="C515" s="145"/>
    </row>
    <row r="516" spans="2:3" x14ac:dyDescent="0.25">
      <c r="B516" s="145"/>
      <c r="C516" s="145"/>
    </row>
    <row r="517" spans="2:3" x14ac:dyDescent="0.25">
      <c r="B517" s="145"/>
      <c r="C517" s="145"/>
    </row>
    <row r="518" spans="2:3" x14ac:dyDescent="0.25">
      <c r="B518" s="145"/>
      <c r="C518" s="145"/>
    </row>
    <row r="519" spans="2:3" x14ac:dyDescent="0.25">
      <c r="B519" s="145"/>
      <c r="C519" s="145"/>
    </row>
    <row r="520" spans="2:3" x14ac:dyDescent="0.25">
      <c r="B520" s="145"/>
      <c r="C520" s="145"/>
    </row>
    <row r="521" spans="2:3" x14ac:dyDescent="0.25">
      <c r="B521" s="145"/>
      <c r="C521" s="145"/>
    </row>
    <row r="522" spans="2:3" x14ac:dyDescent="0.25">
      <c r="B522" s="145"/>
      <c r="C522" s="145"/>
    </row>
    <row r="523" spans="2:3" x14ac:dyDescent="0.25">
      <c r="B523" s="145"/>
      <c r="C523" s="145"/>
    </row>
    <row r="524" spans="2:3" x14ac:dyDescent="0.25">
      <c r="B524" s="145"/>
      <c r="C524" s="145"/>
    </row>
    <row r="525" spans="2:3" x14ac:dyDescent="0.25">
      <c r="B525" s="145"/>
      <c r="C525" s="145"/>
    </row>
    <row r="526" spans="2:3" x14ac:dyDescent="0.25">
      <c r="B526" s="145"/>
      <c r="C526" s="145"/>
    </row>
    <row r="527" spans="2:3" x14ac:dyDescent="0.25">
      <c r="B527" s="145"/>
      <c r="C527" s="145"/>
    </row>
    <row r="528" spans="2:3" x14ac:dyDescent="0.25">
      <c r="B528" s="145"/>
      <c r="C528" s="145"/>
    </row>
    <row r="529" spans="2:3" x14ac:dyDescent="0.25">
      <c r="B529" s="145"/>
      <c r="C529" s="145"/>
    </row>
    <row r="530" spans="2:3" x14ac:dyDescent="0.25">
      <c r="B530" s="145"/>
      <c r="C530" s="145"/>
    </row>
    <row r="531" spans="2:3" x14ac:dyDescent="0.25">
      <c r="B531" s="145"/>
      <c r="C531" s="145"/>
    </row>
    <row r="532" spans="2:3" x14ac:dyDescent="0.25">
      <c r="B532" s="145"/>
      <c r="C532" s="145"/>
    </row>
    <row r="533" spans="2:3" x14ac:dyDescent="0.25">
      <c r="B533" s="145"/>
      <c r="C533" s="145"/>
    </row>
    <row r="534" spans="2:3" x14ac:dyDescent="0.25">
      <c r="B534" s="145"/>
      <c r="C534" s="145"/>
    </row>
    <row r="535" spans="2:3" x14ac:dyDescent="0.25">
      <c r="B535" s="145"/>
      <c r="C535" s="145"/>
    </row>
    <row r="536" spans="2:3" x14ac:dyDescent="0.25">
      <c r="B536" s="145"/>
      <c r="C536" s="145"/>
    </row>
    <row r="537" spans="2:3" x14ac:dyDescent="0.25">
      <c r="B537" s="145"/>
      <c r="C537" s="145"/>
    </row>
    <row r="538" spans="2:3" x14ac:dyDescent="0.25">
      <c r="B538" s="145"/>
      <c r="C538" s="145"/>
    </row>
    <row r="539" spans="2:3" x14ac:dyDescent="0.25">
      <c r="B539" s="145"/>
      <c r="C539" s="145"/>
    </row>
    <row r="540" spans="2:3" x14ac:dyDescent="0.25">
      <c r="B540" s="145"/>
      <c r="C540" s="145"/>
    </row>
    <row r="541" spans="2:3" x14ac:dyDescent="0.25">
      <c r="B541" s="145"/>
      <c r="C541" s="145"/>
    </row>
    <row r="542" spans="2:3" x14ac:dyDescent="0.25">
      <c r="B542" s="145"/>
      <c r="C542" s="145"/>
    </row>
    <row r="543" spans="2:3" x14ac:dyDescent="0.25">
      <c r="B543" s="145"/>
      <c r="C543" s="145"/>
    </row>
    <row r="544" spans="2:3" x14ac:dyDescent="0.25">
      <c r="B544" s="145"/>
      <c r="C544" s="145"/>
    </row>
    <row r="545" spans="2:3" x14ac:dyDescent="0.25">
      <c r="B545" s="145"/>
      <c r="C545" s="145"/>
    </row>
    <row r="546" spans="2:3" x14ac:dyDescent="0.25">
      <c r="B546" s="145"/>
      <c r="C546" s="145"/>
    </row>
    <row r="547" spans="2:3" x14ac:dyDescent="0.25">
      <c r="B547" s="145"/>
      <c r="C547" s="145"/>
    </row>
    <row r="548" spans="2:3" x14ac:dyDescent="0.25">
      <c r="B548" s="145"/>
      <c r="C548" s="145"/>
    </row>
    <row r="549" spans="2:3" x14ac:dyDescent="0.25">
      <c r="B549" s="145"/>
      <c r="C549" s="145"/>
    </row>
    <row r="550" spans="2:3" x14ac:dyDescent="0.25">
      <c r="B550" s="145"/>
      <c r="C550" s="145"/>
    </row>
    <row r="551" spans="2:3" x14ac:dyDescent="0.25">
      <c r="B551" s="145"/>
      <c r="C551" s="145"/>
    </row>
    <row r="552" spans="2:3" x14ac:dyDescent="0.25">
      <c r="B552" s="145"/>
      <c r="C552" s="145"/>
    </row>
    <row r="553" spans="2:3" x14ac:dyDescent="0.25">
      <c r="B553" s="145"/>
      <c r="C553" s="145"/>
    </row>
    <row r="554" spans="2:3" x14ac:dyDescent="0.25">
      <c r="B554" s="145"/>
      <c r="C554" s="145"/>
    </row>
    <row r="555" spans="2:3" x14ac:dyDescent="0.25">
      <c r="B555" s="145"/>
      <c r="C555" s="145"/>
    </row>
    <row r="556" spans="2:3" x14ac:dyDescent="0.25">
      <c r="B556" s="145"/>
      <c r="C556" s="145"/>
    </row>
    <row r="557" spans="2:3" x14ac:dyDescent="0.25">
      <c r="B557" s="145"/>
      <c r="C557" s="145"/>
    </row>
    <row r="558" spans="2:3" x14ac:dyDescent="0.25">
      <c r="B558" s="145"/>
      <c r="C558" s="145"/>
    </row>
    <row r="559" spans="2:3" x14ac:dyDescent="0.25">
      <c r="B559" s="145"/>
      <c r="C559" s="145"/>
    </row>
    <row r="560" spans="2:3" x14ac:dyDescent="0.25">
      <c r="B560" s="145"/>
      <c r="C560" s="145"/>
    </row>
    <row r="561" spans="2:3" x14ac:dyDescent="0.25">
      <c r="B561" s="145"/>
      <c r="C561" s="145"/>
    </row>
    <row r="562" spans="2:3" x14ac:dyDescent="0.25">
      <c r="B562" s="145"/>
      <c r="C562" s="145"/>
    </row>
    <row r="563" spans="2:3" x14ac:dyDescent="0.25">
      <c r="B563" s="145"/>
      <c r="C563" s="145"/>
    </row>
    <row r="564" spans="2:3" x14ac:dyDescent="0.25">
      <c r="B564" s="145"/>
      <c r="C564" s="145"/>
    </row>
    <row r="565" spans="2:3" x14ac:dyDescent="0.25">
      <c r="B565" s="145"/>
      <c r="C565" s="145"/>
    </row>
    <row r="566" spans="2:3" x14ac:dyDescent="0.25">
      <c r="B566" s="145"/>
      <c r="C566" s="145"/>
    </row>
    <row r="567" spans="2:3" x14ac:dyDescent="0.25">
      <c r="B567" s="145"/>
      <c r="C567" s="145"/>
    </row>
    <row r="568" spans="2:3" x14ac:dyDescent="0.25">
      <c r="B568" s="145"/>
      <c r="C568" s="145"/>
    </row>
    <row r="569" spans="2:3" x14ac:dyDescent="0.25">
      <c r="B569" s="145"/>
      <c r="C569" s="145"/>
    </row>
    <row r="570" spans="2:3" x14ac:dyDescent="0.25">
      <c r="B570" s="145"/>
      <c r="C570" s="145"/>
    </row>
    <row r="571" spans="2:3" x14ac:dyDescent="0.25">
      <c r="B571" s="145"/>
      <c r="C571" s="145"/>
    </row>
    <row r="572" spans="2:3" x14ac:dyDescent="0.25">
      <c r="B572" s="145"/>
      <c r="C572" s="145"/>
    </row>
    <row r="573" spans="2:3" x14ac:dyDescent="0.25">
      <c r="B573" s="145"/>
      <c r="C573" s="145"/>
    </row>
    <row r="574" spans="2:3" x14ac:dyDescent="0.25">
      <c r="B574" s="145"/>
      <c r="C574" s="145"/>
    </row>
    <row r="575" spans="2:3" x14ac:dyDescent="0.25">
      <c r="B575" s="145"/>
      <c r="C575" s="145"/>
    </row>
    <row r="576" spans="2:3" x14ac:dyDescent="0.25">
      <c r="B576" s="145"/>
      <c r="C576" s="145"/>
    </row>
    <row r="577" spans="2:3" x14ac:dyDescent="0.25">
      <c r="B577" s="145"/>
      <c r="C577" s="145"/>
    </row>
    <row r="578" spans="2:3" x14ac:dyDescent="0.25">
      <c r="B578" s="145"/>
      <c r="C578" s="145"/>
    </row>
    <row r="579" spans="2:3" x14ac:dyDescent="0.25">
      <c r="B579" s="145"/>
      <c r="C579" s="145"/>
    </row>
    <row r="580" spans="2:3" x14ac:dyDescent="0.25">
      <c r="B580" s="145"/>
      <c r="C580" s="145"/>
    </row>
    <row r="581" spans="2:3" x14ac:dyDescent="0.25">
      <c r="B581" s="145"/>
      <c r="C581" s="145"/>
    </row>
    <row r="582" spans="2:3" x14ac:dyDescent="0.25">
      <c r="B582" s="145"/>
      <c r="C582" s="145"/>
    </row>
    <row r="583" spans="2:3" x14ac:dyDescent="0.25">
      <c r="B583" s="145"/>
      <c r="C583" s="145"/>
    </row>
    <row r="584" spans="2:3" x14ac:dyDescent="0.25">
      <c r="B584" s="145"/>
      <c r="C584" s="145"/>
    </row>
    <row r="585" spans="2:3" x14ac:dyDescent="0.25">
      <c r="B585" s="145"/>
      <c r="C585" s="145"/>
    </row>
    <row r="586" spans="2:3" x14ac:dyDescent="0.25">
      <c r="B586" s="145"/>
      <c r="C586" s="145"/>
    </row>
    <row r="587" spans="2:3" x14ac:dyDescent="0.25">
      <c r="B587" s="145"/>
      <c r="C587" s="145"/>
    </row>
    <row r="588" spans="2:3" x14ac:dyDescent="0.25">
      <c r="B588" s="145"/>
      <c r="C588" s="145"/>
    </row>
    <row r="589" spans="2:3" x14ac:dyDescent="0.25">
      <c r="B589" s="145"/>
      <c r="C589" s="145"/>
    </row>
    <row r="590" spans="2:3" x14ac:dyDescent="0.25">
      <c r="B590" s="145"/>
      <c r="C590" s="145"/>
    </row>
    <row r="591" spans="2:3" x14ac:dyDescent="0.25">
      <c r="B591" s="145"/>
      <c r="C591" s="145"/>
    </row>
    <row r="592" spans="2:3" x14ac:dyDescent="0.25">
      <c r="B592" s="145"/>
      <c r="C592" s="145"/>
    </row>
    <row r="593" spans="2:3" x14ac:dyDescent="0.25">
      <c r="B593" s="145"/>
      <c r="C593" s="145"/>
    </row>
    <row r="594" spans="2:3" x14ac:dyDescent="0.25">
      <c r="B594" s="145"/>
      <c r="C594" s="145"/>
    </row>
    <row r="595" spans="2:3" x14ac:dyDescent="0.25">
      <c r="B595" s="145"/>
      <c r="C595" s="145"/>
    </row>
    <row r="596" spans="2:3" x14ac:dyDescent="0.25">
      <c r="B596" s="145"/>
      <c r="C596" s="145"/>
    </row>
    <row r="597" spans="2:3" x14ac:dyDescent="0.25">
      <c r="B597" s="145"/>
      <c r="C597" s="145"/>
    </row>
    <row r="598" spans="2:3" x14ac:dyDescent="0.25">
      <c r="B598" s="145"/>
      <c r="C598" s="145"/>
    </row>
    <row r="599" spans="2:3" x14ac:dyDescent="0.25">
      <c r="B599" s="145"/>
      <c r="C599" s="145"/>
    </row>
    <row r="600" spans="2:3" x14ac:dyDescent="0.25">
      <c r="B600" s="145"/>
      <c r="C600" s="145"/>
    </row>
    <row r="601" spans="2:3" x14ac:dyDescent="0.25">
      <c r="B601" s="145"/>
      <c r="C601" s="145"/>
    </row>
    <row r="602" spans="2:3" x14ac:dyDescent="0.25">
      <c r="B602" s="145"/>
      <c r="C602" s="145"/>
    </row>
    <row r="603" spans="2:3" x14ac:dyDescent="0.25">
      <c r="B603" s="145"/>
      <c r="C603" s="145"/>
    </row>
    <row r="604" spans="2:3" x14ac:dyDescent="0.25">
      <c r="B604" s="145"/>
      <c r="C604" s="145"/>
    </row>
    <row r="605" spans="2:3" x14ac:dyDescent="0.25">
      <c r="B605" s="145"/>
      <c r="C605" s="145"/>
    </row>
    <row r="606" spans="2:3" x14ac:dyDescent="0.25">
      <c r="B606" s="145"/>
      <c r="C606" s="145"/>
    </row>
    <row r="607" spans="2:3" x14ac:dyDescent="0.25">
      <c r="B607" s="145"/>
      <c r="C607" s="145"/>
    </row>
    <row r="608" spans="2:3" x14ac:dyDescent="0.25">
      <c r="B608" s="145"/>
      <c r="C608" s="145"/>
    </row>
    <row r="609" spans="2:3" x14ac:dyDescent="0.25">
      <c r="B609" s="145"/>
      <c r="C609" s="145"/>
    </row>
    <row r="610" spans="2:3" x14ac:dyDescent="0.25">
      <c r="B610" s="145"/>
      <c r="C610" s="145"/>
    </row>
    <row r="611" spans="2:3" x14ac:dyDescent="0.25">
      <c r="B611" s="145"/>
      <c r="C611" s="145"/>
    </row>
    <row r="612" spans="2:3" x14ac:dyDescent="0.25">
      <c r="B612" s="145"/>
      <c r="C612" s="145"/>
    </row>
    <row r="613" spans="2:3" x14ac:dyDescent="0.25">
      <c r="B613" s="145"/>
      <c r="C613" s="145"/>
    </row>
    <row r="614" spans="2:3" x14ac:dyDescent="0.25">
      <c r="B614" s="145"/>
      <c r="C614" s="145"/>
    </row>
    <row r="615" spans="2:3" x14ac:dyDescent="0.25">
      <c r="B615" s="145"/>
      <c r="C615" s="145"/>
    </row>
    <row r="616" spans="2:3" x14ac:dyDescent="0.25">
      <c r="B616" s="145"/>
      <c r="C616" s="145"/>
    </row>
    <row r="617" spans="2:3" x14ac:dyDescent="0.25">
      <c r="B617" s="145"/>
      <c r="C617" s="145"/>
    </row>
    <row r="618" spans="2:3" x14ac:dyDescent="0.25">
      <c r="B618" s="145"/>
      <c r="C618" s="145"/>
    </row>
    <row r="619" spans="2:3" x14ac:dyDescent="0.25">
      <c r="B619" s="145"/>
      <c r="C619" s="145"/>
    </row>
    <row r="620" spans="2:3" x14ac:dyDescent="0.25">
      <c r="B620" s="145"/>
      <c r="C620" s="145"/>
    </row>
    <row r="621" spans="2:3" x14ac:dyDescent="0.25">
      <c r="B621" s="145"/>
      <c r="C621" s="145"/>
    </row>
    <row r="622" spans="2:3" x14ac:dyDescent="0.25">
      <c r="B622" s="145"/>
      <c r="C622" s="145"/>
    </row>
    <row r="623" spans="2:3" x14ac:dyDescent="0.25">
      <c r="B623" s="145"/>
      <c r="C623" s="145"/>
    </row>
    <row r="624" spans="2:3" x14ac:dyDescent="0.25">
      <c r="B624" s="145"/>
      <c r="C624" s="145"/>
    </row>
    <row r="625" spans="2:3" x14ac:dyDescent="0.25">
      <c r="B625" s="145"/>
      <c r="C625" s="145"/>
    </row>
    <row r="626" spans="2:3" x14ac:dyDescent="0.25">
      <c r="B626" s="145"/>
      <c r="C626" s="145"/>
    </row>
    <row r="627" spans="2:3" x14ac:dyDescent="0.25">
      <c r="B627" s="145"/>
      <c r="C627" s="145"/>
    </row>
    <row r="628" spans="2:3" x14ac:dyDescent="0.25">
      <c r="B628" s="145"/>
      <c r="C628" s="145"/>
    </row>
    <row r="629" spans="2:3" x14ac:dyDescent="0.25">
      <c r="B629" s="145"/>
      <c r="C629" s="145"/>
    </row>
    <row r="630" spans="2:3" x14ac:dyDescent="0.25">
      <c r="B630" s="145"/>
      <c r="C630" s="145"/>
    </row>
    <row r="631" spans="2:3" x14ac:dyDescent="0.25">
      <c r="B631" s="145"/>
      <c r="C631" s="145"/>
    </row>
    <row r="632" spans="2:3" x14ac:dyDescent="0.25">
      <c r="B632" s="145"/>
      <c r="C632" s="145"/>
    </row>
    <row r="633" spans="2:3" x14ac:dyDescent="0.25">
      <c r="B633" s="145"/>
      <c r="C633" s="145"/>
    </row>
    <row r="634" spans="2:3" x14ac:dyDescent="0.25">
      <c r="B634" s="145"/>
      <c r="C634" s="145"/>
    </row>
    <row r="635" spans="2:3" x14ac:dyDescent="0.25">
      <c r="B635" s="145"/>
      <c r="C635" s="145"/>
    </row>
    <row r="636" spans="2:3" x14ac:dyDescent="0.25">
      <c r="B636" s="145"/>
      <c r="C636" s="145"/>
    </row>
    <row r="637" spans="2:3" x14ac:dyDescent="0.25">
      <c r="B637" s="145"/>
      <c r="C637" s="145"/>
    </row>
    <row r="638" spans="2:3" x14ac:dyDescent="0.25">
      <c r="B638" s="145"/>
      <c r="C638" s="145"/>
    </row>
    <row r="639" spans="2:3" x14ac:dyDescent="0.25">
      <c r="B639" s="145"/>
      <c r="C639" s="145"/>
    </row>
    <row r="640" spans="2:3" x14ac:dyDescent="0.25">
      <c r="B640" s="145"/>
      <c r="C640" s="145"/>
    </row>
    <row r="641" spans="2:3" x14ac:dyDescent="0.25">
      <c r="B641" s="145"/>
      <c r="C641" s="145"/>
    </row>
    <row r="642" spans="2:3" x14ac:dyDescent="0.25">
      <c r="B642" s="145"/>
      <c r="C642" s="145"/>
    </row>
    <row r="643" spans="2:3" x14ac:dyDescent="0.25">
      <c r="B643" s="145"/>
      <c r="C643" s="145"/>
    </row>
    <row r="644" spans="2:3" x14ac:dyDescent="0.25">
      <c r="B644" s="145"/>
      <c r="C644" s="145"/>
    </row>
    <row r="645" spans="2:3" x14ac:dyDescent="0.25">
      <c r="B645" s="145"/>
      <c r="C645" s="145"/>
    </row>
    <row r="646" spans="2:3" x14ac:dyDescent="0.25">
      <c r="B646" s="145"/>
      <c r="C646" s="145"/>
    </row>
    <row r="647" spans="2:3" x14ac:dyDescent="0.25">
      <c r="B647" s="145"/>
      <c r="C647" s="145"/>
    </row>
    <row r="648" spans="2:3" x14ac:dyDescent="0.25">
      <c r="B648" s="145"/>
      <c r="C648" s="145"/>
    </row>
    <row r="649" spans="2:3" x14ac:dyDescent="0.25">
      <c r="B649" s="145"/>
      <c r="C649" s="145"/>
    </row>
    <row r="650" spans="2:3" x14ac:dyDescent="0.25">
      <c r="B650" s="145"/>
      <c r="C650" s="145"/>
    </row>
    <row r="651" spans="2:3" x14ac:dyDescent="0.25">
      <c r="B651" s="145"/>
      <c r="C651" s="145"/>
    </row>
    <row r="652" spans="2:3" x14ac:dyDescent="0.25">
      <c r="B652" s="145"/>
      <c r="C652" s="145"/>
    </row>
    <row r="653" spans="2:3" x14ac:dyDescent="0.25">
      <c r="B653" s="145"/>
      <c r="C653" s="145"/>
    </row>
    <row r="654" spans="2:3" x14ac:dyDescent="0.25">
      <c r="B654" s="145"/>
      <c r="C654" s="145"/>
    </row>
    <row r="655" spans="2:3" x14ac:dyDescent="0.25">
      <c r="B655" s="145"/>
      <c r="C655" s="145"/>
    </row>
    <row r="656" spans="2:3" x14ac:dyDescent="0.25">
      <c r="B656" s="145"/>
      <c r="C656" s="145"/>
    </row>
    <row r="657" spans="2:3" x14ac:dyDescent="0.25">
      <c r="B657" s="145"/>
      <c r="C657" s="145"/>
    </row>
    <row r="658" spans="2:3" x14ac:dyDescent="0.25">
      <c r="B658" s="145"/>
      <c r="C658" s="145"/>
    </row>
    <row r="659" spans="2:3" x14ac:dyDescent="0.25">
      <c r="B659" s="145"/>
      <c r="C659" s="145"/>
    </row>
    <row r="660" spans="2:3" x14ac:dyDescent="0.25">
      <c r="B660" s="145"/>
      <c r="C660" s="145"/>
    </row>
    <row r="661" spans="2:3" x14ac:dyDescent="0.25">
      <c r="B661" s="145"/>
      <c r="C661" s="145"/>
    </row>
    <row r="662" spans="2:3" x14ac:dyDescent="0.25">
      <c r="B662" s="145"/>
      <c r="C662" s="145"/>
    </row>
    <row r="663" spans="2:3" x14ac:dyDescent="0.25">
      <c r="B663" s="145"/>
      <c r="C663" s="145"/>
    </row>
    <row r="664" spans="2:3" x14ac:dyDescent="0.25">
      <c r="B664" s="145"/>
      <c r="C664" s="145"/>
    </row>
    <row r="665" spans="2:3" x14ac:dyDescent="0.25">
      <c r="B665" s="145"/>
      <c r="C665" s="145"/>
    </row>
    <row r="666" spans="2:3" x14ac:dyDescent="0.25">
      <c r="B666" s="145"/>
      <c r="C666" s="145"/>
    </row>
    <row r="667" spans="2:3" x14ac:dyDescent="0.25">
      <c r="B667" s="145"/>
      <c r="C667" s="145"/>
    </row>
    <row r="668" spans="2:3" x14ac:dyDescent="0.25">
      <c r="B668" s="145"/>
      <c r="C668" s="145"/>
    </row>
    <row r="669" spans="2:3" x14ac:dyDescent="0.25">
      <c r="B669" s="145"/>
      <c r="C669" s="145"/>
    </row>
    <row r="670" spans="2:3" x14ac:dyDescent="0.25">
      <c r="B670" s="145"/>
      <c r="C670" s="145"/>
    </row>
    <row r="671" spans="2:3" x14ac:dyDescent="0.25">
      <c r="B671" s="145"/>
      <c r="C671" s="145"/>
    </row>
    <row r="672" spans="2:3" x14ac:dyDescent="0.25">
      <c r="B672" s="145"/>
      <c r="C672" s="145"/>
    </row>
    <row r="673" spans="2:3" x14ac:dyDescent="0.25">
      <c r="B673" s="145"/>
      <c r="C673" s="145"/>
    </row>
    <row r="674" spans="2:3" x14ac:dyDescent="0.25">
      <c r="B674" s="145"/>
      <c r="C674" s="145"/>
    </row>
    <row r="675" spans="2:3" x14ac:dyDescent="0.25">
      <c r="B675" s="145"/>
      <c r="C675" s="145"/>
    </row>
  </sheetData>
  <hyperlinks>
    <hyperlink ref="C4" location="'6.1.1'!A1" display="Accidents sur le lieu de travail selon le type de travail : évolution 2012 - 2017" xr:uid="{00000000-0004-0000-0000-000000000000}"/>
    <hyperlink ref="C5" location="'6.1.2'!A1" display="Accidents sur le lieu de travail selon le type de travail : distribution selon les conséquences - 2017" xr:uid="{00000000-0004-0000-0000-000001000000}"/>
    <hyperlink ref="C6" location="'6.1.3'!A1" display="Accidents sur le lieu de travail selon le type de travail : distribution selon les conséquences et le genre - 2017" xr:uid="{00000000-0004-0000-0000-000002000000}"/>
    <hyperlink ref="C7" location="'6.1.4'!A1" display="Accidents sur le lieu de travail selon le type de travail : distribution selon les conséquences et la génération en fréquence absolue - 2017" xr:uid="{00000000-0004-0000-0000-000003000000}"/>
    <hyperlink ref="C8" location="'6.1.5'!A1" display="Accidents sur le lieu de travail selon le type de travail : distribution selon les conséquences et la génération en fréquence relative - 2017" xr:uid="{00000000-0004-0000-0000-000004000000}"/>
    <hyperlink ref="C9" location="'6.1.6'!A1" display="Accidents sur le lieu de travail selon le type de travail : distribution selon les conséquences et le genre de travail en fréquence absolue - 2017" xr:uid="{00000000-0004-0000-0000-000005000000}"/>
    <hyperlink ref="C10" location="'6.1.7'!A1" display="Accidents sur le lieu de travail selon le type de travail : distribution selon les conséquences et le genre de travail en fréquence relative - 2017" xr:uid="{00000000-0004-0000-0000-000006000000}"/>
    <hyperlink ref="C11" location="'6.1.8'!A1" display="Accidents sur le lieu de travail selon le type de travail : distribution selon la durée de l’incapacité temporaire - 2017" xr:uid="{00000000-0004-0000-0000-000007000000}"/>
    <hyperlink ref="C13" location="'6.2.1'!A1" display="Accidents sur le lieu de travail selon la déviation : évolution 2012 - 2017" xr:uid="{00000000-0004-0000-0000-000008000000}"/>
    <hyperlink ref="C14" location="'6.2.2'!A1" display="Accidents sur le lieu de travail selon la déviation : distribution selon les conséquences - 2017" xr:uid="{00000000-0004-0000-0000-000009000000}"/>
    <hyperlink ref="C15" location="'6.2.3'!A1" display="Accidents sur le lieu de travail selon la déviation : distribution selon les conséquences et le genre - 2017" xr:uid="{00000000-0004-0000-0000-00000A000000}"/>
    <hyperlink ref="C16" location="'6.2.4'!A1" display="Accidents sur le lieu de travail selon la déviation : distribution selon les conséquences et la génération en fréquence absolue - 2017" xr:uid="{00000000-0004-0000-0000-00000B000000}"/>
    <hyperlink ref="C17" location="'6.2.5'!A1" display="Accidents sur le lieu de travail selon la déviation : distribution selon les conséquences et la génération en fréquence relative - 2017" xr:uid="{00000000-0004-0000-0000-00000C000000}"/>
    <hyperlink ref="C18" location="'6.2.6'!A1" display="Accidents sur le lieu de travail selon la déviation : distribution selon les conséquences et le genre de travail en fréquence absolue - 2017" xr:uid="{00000000-0004-0000-0000-00000D000000}"/>
    <hyperlink ref="C19" location="'6.2.7'!A1" display="Accidents sur le lieu de travail selon la déviation : distribution selon les conséquences et le genre de travail en fréquence relative - 2017" xr:uid="{00000000-0004-0000-0000-00000E000000}"/>
    <hyperlink ref="C20" location="'6.2.8'!A1" display="Accidents sur le lieu de travail selon la déviation : distribution selon la durée de l’incapacité temporaire - 2017" xr:uid="{00000000-0004-0000-0000-00000F000000}"/>
    <hyperlink ref="C22" location="'6.3.1'!A1" display="Accidents sur le lieu de travail selon l'agent matériel : évolution 2012 - 2017" xr:uid="{00000000-0004-0000-0000-000010000000}"/>
    <hyperlink ref="C23" location="'6.3.2'!A1" display="Accidents sur le lieu de travail selon l'agent matériel : distribution selon les conséquences - 2017" xr:uid="{00000000-0004-0000-0000-000011000000}"/>
    <hyperlink ref="C24" location="'6.3.3'!A1" display="Accidents sur le lieu de travail selon l'agent matériel : distribution selon les conséquences et le genre - 2017" xr:uid="{00000000-0004-0000-0000-000012000000}"/>
    <hyperlink ref="C25" location="'6.3.4'!A1" display="Accidents sur le lieu de travail selon l'agent matériel : distribution selon les conséquences et la génération en fréquence absolue - 2017" xr:uid="{00000000-0004-0000-0000-000013000000}"/>
    <hyperlink ref="C26" location="'6.3.5'!A1" display="Accidents sur le lieu de travail selon l'agent matériel : distribution selon les conséquences et la génération en fréquence relative - 2017" xr:uid="{00000000-0004-0000-0000-000014000000}"/>
    <hyperlink ref="C28" location="'6.3.7'!A1" display="Accidents sur le lieu de travail selon l'agent matériel : distribution selon la durée de l’incapacité temporaire - 2017" xr:uid="{00000000-0004-0000-0000-000015000000}"/>
    <hyperlink ref="C30" location="'6.4.1'!A1" display="Accidents sur le lieu de travail selon la modalité de la blessure : évolution 2012 - 2017" xr:uid="{00000000-0004-0000-0000-000016000000}"/>
    <hyperlink ref="C31" location="'6.4.2'!A1" display="Accidents sur le lieu de travail selon la modalité de la blessure : distribution selon les conséquences - 2017" xr:uid="{00000000-0004-0000-0000-000017000000}"/>
    <hyperlink ref="C32" location="'6.4.3'!A1" display="Accidents sur le lieu de travail selon la modalité de la blessure : distribution selon les conséquences et le genre - 2017" xr:uid="{00000000-0004-0000-0000-000018000000}"/>
    <hyperlink ref="C33" location="'6.4.4'!A1" display="Accidents sur le lieu de travail selon la modalité de la blessure : distribution selon les conséquences et la génération en fréquence absolue - 2017" xr:uid="{00000000-0004-0000-0000-000019000000}"/>
    <hyperlink ref="C34" location="'6.4.5'!A1" display="Accidents sur le lieu de travail selon la modalité de la blessure : distribution selon les conséquences et la génération en fréquence relative - 2017" xr:uid="{00000000-0004-0000-0000-00001A000000}"/>
    <hyperlink ref="C35" location="'6.4.6'!A1" display="Accidents sur le lieu de travail selon la modalité de la blessure : distribution selon les conséquences et le genre de travail en fréquence absolue - 2017" xr:uid="{00000000-0004-0000-0000-00001B000000}"/>
    <hyperlink ref="C36" location="'6.4.7'!A1" display="Accidents sur le lieu de travail selon la modalité de la blessure : distribution selon les conséquences et le genre de travail en fréquence relative - 2017" xr:uid="{00000000-0004-0000-0000-00001C000000}"/>
    <hyperlink ref="C37" location="'6.4.8'!A1" display="Accidents sur le lieu de travail selon la modalité de la blessure : distribution selon la durée de l’incapacité temporaire - 2017" xr:uid="{00000000-0004-0000-0000-00001D000000}"/>
    <hyperlink ref="C27" location="'6.3.6'!A1" display="Accidents sur le lieu de travail selon l'agent matériel : distribution selon les conséquences et le genre de travail - 2017" xr:uid="{00000000-0004-0000-0000-00001E000000}"/>
  </hyperlinks>
  <printOptions horizontalCentered="1"/>
  <pageMargins left="0.7" right="0.7" top="0.75" bottom="0.75" header="0.3" footer="0.3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W53"/>
  <sheetViews>
    <sheetView topLeftCell="C1" workbookViewId="0">
      <selection sqref="A1:V1"/>
    </sheetView>
  </sheetViews>
  <sheetFormatPr defaultColWidth="11.42578125" defaultRowHeight="15" x14ac:dyDescent="0.25"/>
  <cols>
    <col min="1" max="1" width="7.7109375" style="101" customWidth="1"/>
    <col min="2" max="2" width="63.42578125" style="101" customWidth="1"/>
    <col min="3" max="4" width="11.5703125" style="101" customWidth="1"/>
    <col min="5" max="5" width="11.140625" style="101" customWidth="1"/>
    <col min="6" max="6" width="11" style="101" customWidth="1"/>
    <col min="7" max="7" width="9.28515625" style="101" customWidth="1"/>
    <col min="8" max="8" width="10.85546875" style="101" customWidth="1"/>
    <col min="9" max="9" width="9.28515625" style="101" customWidth="1"/>
    <col min="10" max="10" width="11.7109375" style="101" customWidth="1"/>
    <col min="11" max="20" width="9.28515625" style="101" customWidth="1"/>
    <col min="21" max="21" width="11.140625" style="10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561" t="s">
        <v>440</v>
      </c>
      <c r="B1" s="562"/>
      <c r="C1" s="562"/>
      <c r="D1" s="562"/>
      <c r="E1" s="562"/>
      <c r="F1" s="562"/>
      <c r="G1" s="562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4"/>
    </row>
    <row r="2" spans="1:23" ht="25.15" customHeight="1" thickTop="1" thickBot="1" x14ac:dyDescent="0.3">
      <c r="A2" s="565" t="s">
        <v>53</v>
      </c>
      <c r="B2" s="566" t="s">
        <v>54</v>
      </c>
      <c r="C2" s="567" t="s">
        <v>81</v>
      </c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9"/>
    </row>
    <row r="3" spans="1:23" ht="25.15" customHeight="1" x14ac:dyDescent="0.25">
      <c r="A3" s="565"/>
      <c r="B3" s="566"/>
      <c r="C3" s="570">
        <v>0</v>
      </c>
      <c r="D3" s="571"/>
      <c r="E3" s="556" t="s">
        <v>82</v>
      </c>
      <c r="F3" s="557"/>
      <c r="G3" s="556" t="s">
        <v>83</v>
      </c>
      <c r="H3" s="557"/>
      <c r="I3" s="556" t="s">
        <v>84</v>
      </c>
      <c r="J3" s="557"/>
      <c r="K3" s="556" t="s">
        <v>85</v>
      </c>
      <c r="L3" s="557"/>
      <c r="M3" s="556" t="s">
        <v>86</v>
      </c>
      <c r="N3" s="557"/>
      <c r="O3" s="556" t="s">
        <v>87</v>
      </c>
      <c r="P3" s="557"/>
      <c r="Q3" s="556" t="s">
        <v>88</v>
      </c>
      <c r="R3" s="557"/>
      <c r="S3" s="556" t="s">
        <v>59</v>
      </c>
      <c r="T3" s="558"/>
      <c r="U3" s="556" t="s">
        <v>80</v>
      </c>
      <c r="V3" s="557"/>
    </row>
    <row r="4" spans="1:23" ht="25.15" customHeight="1" thickBot="1" x14ac:dyDescent="0.3">
      <c r="A4" s="565"/>
      <c r="B4" s="566"/>
      <c r="C4" s="49" t="s">
        <v>5</v>
      </c>
      <c r="D4" s="50" t="s">
        <v>6</v>
      </c>
      <c r="E4" s="51" t="s">
        <v>5</v>
      </c>
      <c r="F4" s="52" t="s">
        <v>6</v>
      </c>
      <c r="G4" s="51" t="s">
        <v>5</v>
      </c>
      <c r="H4" s="52" t="s">
        <v>6</v>
      </c>
      <c r="I4" s="51" t="s">
        <v>5</v>
      </c>
      <c r="J4" s="52" t="s">
        <v>6</v>
      </c>
      <c r="K4" s="51" t="s">
        <v>5</v>
      </c>
      <c r="L4" s="52" t="s">
        <v>6</v>
      </c>
      <c r="M4" s="51" t="s">
        <v>5</v>
      </c>
      <c r="N4" s="52" t="s">
        <v>6</v>
      </c>
      <c r="O4" s="51" t="s">
        <v>5</v>
      </c>
      <c r="P4" s="52" t="s">
        <v>6</v>
      </c>
      <c r="Q4" s="51" t="s">
        <v>5</v>
      </c>
      <c r="R4" s="52" t="s">
        <v>6</v>
      </c>
      <c r="S4" s="51" t="s">
        <v>5</v>
      </c>
      <c r="T4" s="52" t="s">
        <v>6</v>
      </c>
      <c r="U4" s="51" t="s">
        <v>5</v>
      </c>
      <c r="V4" s="52" t="s">
        <v>6</v>
      </c>
    </row>
    <row r="5" spans="1:23" ht="29.25" thickBot="1" x14ac:dyDescent="0.3">
      <c r="A5" s="5">
        <v>1</v>
      </c>
      <c r="B5" s="6" t="s">
        <v>7</v>
      </c>
      <c r="C5" s="7">
        <f t="shared" ref="C5:P5" si="0">SUM(C6:C9)</f>
        <v>29431</v>
      </c>
      <c r="D5" s="61">
        <f t="shared" si="0"/>
        <v>0.30927910886927279</v>
      </c>
      <c r="E5" s="7">
        <f t="shared" si="0"/>
        <v>1816</v>
      </c>
      <c r="F5" s="60">
        <f t="shared" si="0"/>
        <v>0.30915900578821931</v>
      </c>
      <c r="G5" s="7">
        <f t="shared" si="0"/>
        <v>1047</v>
      </c>
      <c r="H5" s="60">
        <f t="shared" si="0"/>
        <v>0.28032128514056226</v>
      </c>
      <c r="I5" s="7">
        <f t="shared" si="0"/>
        <v>253</v>
      </c>
      <c r="J5" s="60">
        <f t="shared" si="0"/>
        <v>0.25452716297786721</v>
      </c>
      <c r="K5" s="7">
        <f t="shared" si="0"/>
        <v>24</v>
      </c>
      <c r="L5" s="60">
        <f t="shared" si="0"/>
        <v>0.35820895522388052</v>
      </c>
      <c r="M5" s="7">
        <f t="shared" si="0"/>
        <v>47</v>
      </c>
      <c r="N5" s="60">
        <f t="shared" si="0"/>
        <v>0.34558823529411764</v>
      </c>
      <c r="O5" s="7">
        <f t="shared" si="0"/>
        <v>9</v>
      </c>
      <c r="P5" s="60">
        <f t="shared" si="0"/>
        <v>0.3461538461538462</v>
      </c>
      <c r="Q5" s="7">
        <f t="shared" ref="Q5:V5" si="1">SUM(Q6:Q9)</f>
        <v>5</v>
      </c>
      <c r="R5" s="60">
        <f t="shared" si="1"/>
        <v>0.29411764705882348</v>
      </c>
      <c r="S5" s="7">
        <f t="shared" si="1"/>
        <v>8</v>
      </c>
      <c r="T5" s="60">
        <f t="shared" si="1"/>
        <v>0.12121212121212122</v>
      </c>
      <c r="U5" s="7">
        <f t="shared" si="1"/>
        <v>32640</v>
      </c>
      <c r="V5" s="60">
        <f t="shared" si="1"/>
        <v>0.30770681121847748</v>
      </c>
    </row>
    <row r="6" spans="1:23" ht="28.5" x14ac:dyDescent="0.25">
      <c r="A6" s="104">
        <v>10</v>
      </c>
      <c r="B6" s="100" t="s">
        <v>8</v>
      </c>
      <c r="C6" s="69">
        <v>6548</v>
      </c>
      <c r="D6" s="63">
        <f>C6/$C$46</f>
        <v>6.8810424548129467E-2</v>
      </c>
      <c r="E6" s="69">
        <v>423</v>
      </c>
      <c r="F6" s="62">
        <f>E6/$E$46</f>
        <v>7.2012257405515839E-2</v>
      </c>
      <c r="G6" s="69">
        <v>202</v>
      </c>
      <c r="H6" s="62">
        <f>G6/$G$46</f>
        <v>5.4082998661311915E-2</v>
      </c>
      <c r="I6" s="69">
        <v>54</v>
      </c>
      <c r="J6" s="62">
        <f>I6/$I$46</f>
        <v>5.4325955734406441E-2</v>
      </c>
      <c r="K6" s="69">
        <v>8</v>
      </c>
      <c r="L6" s="62">
        <f>K6/$K$46</f>
        <v>0.11940298507462686</v>
      </c>
      <c r="M6" s="69">
        <v>7</v>
      </c>
      <c r="N6" s="62">
        <f>M6/$M$46</f>
        <v>5.1470588235294115E-2</v>
      </c>
      <c r="O6" s="69">
        <v>1</v>
      </c>
      <c r="P6" s="62">
        <f>O6/$O$46</f>
        <v>3.8461538461538464E-2</v>
      </c>
      <c r="Q6" s="69">
        <v>1</v>
      </c>
      <c r="R6" s="62">
        <f>Q6/$Q$46</f>
        <v>5.8823529411764705E-2</v>
      </c>
      <c r="S6" s="69">
        <v>1</v>
      </c>
      <c r="T6" s="62">
        <f>S6/$S$46</f>
        <v>1.5151515151515152E-2</v>
      </c>
      <c r="U6" s="69">
        <v>7245</v>
      </c>
      <c r="V6" s="62">
        <f>U6/$U$46</f>
        <v>6.8300730615130797E-2</v>
      </c>
      <c r="W6" s="140" t="s">
        <v>283</v>
      </c>
    </row>
    <row r="7" spans="1:23" x14ac:dyDescent="0.25">
      <c r="A7" s="70">
        <v>11</v>
      </c>
      <c r="B7" s="71" t="s">
        <v>9</v>
      </c>
      <c r="C7" s="26">
        <v>14980</v>
      </c>
      <c r="D7" s="27">
        <f>C7/$C$46</f>
        <v>0.15741908364859183</v>
      </c>
      <c r="E7" s="26">
        <v>814</v>
      </c>
      <c r="F7" s="28">
        <f>E7/$E$46</f>
        <v>0.13857677902621723</v>
      </c>
      <c r="G7" s="26">
        <v>486</v>
      </c>
      <c r="H7" s="28">
        <f>G7/$G$46</f>
        <v>0.13012048192771083</v>
      </c>
      <c r="I7" s="26">
        <v>109</v>
      </c>
      <c r="J7" s="28">
        <f>I7/$I$46</f>
        <v>0.1096579476861167</v>
      </c>
      <c r="K7" s="26">
        <v>12</v>
      </c>
      <c r="L7" s="28">
        <f>K7/$K$46</f>
        <v>0.17910447761194029</v>
      </c>
      <c r="M7" s="26">
        <v>24</v>
      </c>
      <c r="N7" s="28">
        <f>M7/$M$46</f>
        <v>0.17647058823529413</v>
      </c>
      <c r="O7" s="26">
        <v>3</v>
      </c>
      <c r="P7" s="28">
        <f>O7/$O$46</f>
        <v>0.11538461538461539</v>
      </c>
      <c r="Q7" s="26">
        <v>2</v>
      </c>
      <c r="R7" s="28">
        <f>Q7/$Q$46</f>
        <v>0.11764705882352941</v>
      </c>
      <c r="S7" s="26">
        <v>4</v>
      </c>
      <c r="T7" s="28">
        <f>S7/$S$46</f>
        <v>6.0606060606060608E-2</v>
      </c>
      <c r="U7" s="26">
        <v>16434</v>
      </c>
      <c r="V7" s="28">
        <f>U7/$U$46</f>
        <v>0.15492811689842093</v>
      </c>
      <c r="W7" s="101" t="s">
        <v>271</v>
      </c>
    </row>
    <row r="8" spans="1:23" x14ac:dyDescent="0.25">
      <c r="A8" s="70">
        <v>12</v>
      </c>
      <c r="B8" s="71" t="s">
        <v>10</v>
      </c>
      <c r="C8" s="26">
        <v>6898</v>
      </c>
      <c r="D8" s="27">
        <f>C8/$C$46</f>
        <v>7.248844052122741E-2</v>
      </c>
      <c r="E8" s="26">
        <v>513</v>
      </c>
      <c r="F8" s="28">
        <f>E8/$E$46</f>
        <v>8.7334014300306434E-2</v>
      </c>
      <c r="G8" s="26">
        <v>313</v>
      </c>
      <c r="H8" s="28">
        <f>G8/$G$46</f>
        <v>8.3801874163319953E-2</v>
      </c>
      <c r="I8" s="26">
        <v>80</v>
      </c>
      <c r="J8" s="28">
        <f>I8/$I$46</f>
        <v>8.0482897384305835E-2</v>
      </c>
      <c r="K8" s="26">
        <v>2</v>
      </c>
      <c r="L8" s="28">
        <f>K8/$K$46</f>
        <v>2.9850746268656716E-2</v>
      </c>
      <c r="M8" s="26">
        <v>15</v>
      </c>
      <c r="N8" s="28">
        <f>M8/$M$46</f>
        <v>0.11029411764705882</v>
      </c>
      <c r="O8" s="26">
        <v>3</v>
      </c>
      <c r="P8" s="28">
        <f>O8/$O$46</f>
        <v>0.11538461538461539</v>
      </c>
      <c r="Q8" s="26">
        <v>2</v>
      </c>
      <c r="R8" s="28">
        <f>Q8/$Q$46</f>
        <v>0.11764705882352941</v>
      </c>
      <c r="S8" s="26">
        <v>3</v>
      </c>
      <c r="T8" s="28">
        <f>S8/$S$46</f>
        <v>4.5454545454545456E-2</v>
      </c>
      <c r="U8" s="26">
        <v>7829</v>
      </c>
      <c r="V8" s="28">
        <f>U8/$U$46</f>
        <v>7.3806269149186893E-2</v>
      </c>
      <c r="W8" s="101" t="s">
        <v>284</v>
      </c>
    </row>
    <row r="9" spans="1:23" ht="29.25" thickBot="1" x14ac:dyDescent="0.3">
      <c r="A9" s="105">
        <v>19</v>
      </c>
      <c r="B9" s="96" t="s">
        <v>11</v>
      </c>
      <c r="C9" s="30">
        <v>1005</v>
      </c>
      <c r="D9" s="31">
        <f>C9/$C$46</f>
        <v>1.0561160151324085E-2</v>
      </c>
      <c r="E9" s="30">
        <v>66</v>
      </c>
      <c r="F9" s="32">
        <f>E9/$E$46</f>
        <v>1.1235955056179775E-2</v>
      </c>
      <c r="G9" s="30">
        <v>46</v>
      </c>
      <c r="H9" s="32">
        <f>G9/$G$46</f>
        <v>1.2315930388219544E-2</v>
      </c>
      <c r="I9" s="30">
        <v>10</v>
      </c>
      <c r="J9" s="32">
        <f>I9/$I$46</f>
        <v>1.0060362173038229E-2</v>
      </c>
      <c r="K9" s="30">
        <v>2</v>
      </c>
      <c r="L9" s="32">
        <f>K9/$K$46</f>
        <v>2.9850746268656716E-2</v>
      </c>
      <c r="M9" s="30">
        <v>1</v>
      </c>
      <c r="N9" s="32">
        <f>M9/$M$46</f>
        <v>7.3529411764705881E-3</v>
      </c>
      <c r="O9" s="30">
        <v>2</v>
      </c>
      <c r="P9" s="32">
        <f>O9/$O$46</f>
        <v>7.6923076923076927E-2</v>
      </c>
      <c r="Q9" s="30">
        <v>0</v>
      </c>
      <c r="R9" s="32">
        <f>Q9/$Q$46</f>
        <v>0</v>
      </c>
      <c r="S9" s="30">
        <v>0</v>
      </c>
      <c r="T9" s="32">
        <f>S9/$S$46</f>
        <v>0</v>
      </c>
      <c r="U9" s="30">
        <v>1132</v>
      </c>
      <c r="V9" s="32">
        <f>U9/$U$46</f>
        <v>1.0671694555738864E-2</v>
      </c>
      <c r="W9" s="101" t="s">
        <v>285</v>
      </c>
    </row>
    <row r="10" spans="1:23" ht="29.25" thickBot="1" x14ac:dyDescent="0.3">
      <c r="A10" s="5">
        <v>2</v>
      </c>
      <c r="B10" s="6" t="s">
        <v>12</v>
      </c>
      <c r="C10" s="7">
        <f t="shared" ref="C10:O10" si="2">SUM(C11:C17)</f>
        <v>8290</v>
      </c>
      <c r="D10" s="61">
        <f t="shared" si="2"/>
        <v>8.711643547709122E-2</v>
      </c>
      <c r="E10" s="7">
        <f t="shared" si="2"/>
        <v>683</v>
      </c>
      <c r="F10" s="60">
        <f t="shared" si="2"/>
        <v>0.11627511065713313</v>
      </c>
      <c r="G10" s="7">
        <f t="shared" si="2"/>
        <v>429</v>
      </c>
      <c r="H10" s="60">
        <f t="shared" si="2"/>
        <v>0.11485943775100402</v>
      </c>
      <c r="I10" s="7">
        <f t="shared" si="2"/>
        <v>161</v>
      </c>
      <c r="J10" s="60">
        <f t="shared" si="2"/>
        <v>0.1619718309859155</v>
      </c>
      <c r="K10" s="7">
        <f t="shared" si="2"/>
        <v>12</v>
      </c>
      <c r="L10" s="60">
        <f t="shared" si="2"/>
        <v>0.17910447761194026</v>
      </c>
      <c r="M10" s="7">
        <f t="shared" si="2"/>
        <v>36</v>
      </c>
      <c r="N10" s="60">
        <f t="shared" si="2"/>
        <v>0.26470588235294112</v>
      </c>
      <c r="O10" s="7">
        <f t="shared" si="2"/>
        <v>6</v>
      </c>
      <c r="P10" s="60">
        <f t="shared" ref="P10:V10" si="3">SUM(P11:P17)</f>
        <v>0.23076923076923078</v>
      </c>
      <c r="Q10" s="7">
        <f t="shared" si="3"/>
        <v>3</v>
      </c>
      <c r="R10" s="60">
        <f t="shared" si="3"/>
        <v>0.17647058823529413</v>
      </c>
      <c r="S10" s="7">
        <f t="shared" si="3"/>
        <v>10</v>
      </c>
      <c r="T10" s="60">
        <f t="shared" si="3"/>
        <v>0.15151515151515152</v>
      </c>
      <c r="U10" s="7">
        <f t="shared" si="3"/>
        <v>9630</v>
      </c>
      <c r="V10" s="60">
        <f t="shared" si="3"/>
        <v>9.0784822059863296E-2</v>
      </c>
    </row>
    <row r="11" spans="1:23" ht="28.5" x14ac:dyDescent="0.25">
      <c r="A11" s="104">
        <v>20</v>
      </c>
      <c r="B11" s="100" t="s">
        <v>13</v>
      </c>
      <c r="C11" s="69">
        <v>622</v>
      </c>
      <c r="D11" s="63">
        <f t="shared" ref="D11:D17" si="4">C11/$C$46</f>
        <v>6.5363598150483398E-3</v>
      </c>
      <c r="E11" s="69">
        <v>48</v>
      </c>
      <c r="F11" s="62">
        <f t="shared" ref="F11:F17" si="5">E11/$E$46</f>
        <v>8.171603677221655E-3</v>
      </c>
      <c r="G11" s="69">
        <v>39</v>
      </c>
      <c r="H11" s="62">
        <f t="shared" ref="H11:H17" si="6">G11/$G$46</f>
        <v>1.0441767068273093E-2</v>
      </c>
      <c r="I11" s="69">
        <v>11</v>
      </c>
      <c r="J11" s="62">
        <f t="shared" ref="J11:J17" si="7">I11/$I$46</f>
        <v>1.1066398390342052E-2</v>
      </c>
      <c r="K11" s="69">
        <v>1</v>
      </c>
      <c r="L11" s="62">
        <f t="shared" ref="L11:L17" si="8">K11/$K$46</f>
        <v>1.4925373134328358E-2</v>
      </c>
      <c r="M11" s="69">
        <v>5</v>
      </c>
      <c r="N11" s="62">
        <f t="shared" ref="N11:N17" si="9">M11/$M$46</f>
        <v>3.6764705882352942E-2</v>
      </c>
      <c r="O11" s="69">
        <v>0</v>
      </c>
      <c r="P11" s="62">
        <f t="shared" ref="P11:P17" si="10">O11/$O$46</f>
        <v>0</v>
      </c>
      <c r="Q11" s="69">
        <v>0</v>
      </c>
      <c r="R11" s="62">
        <f t="shared" ref="R11:R17" si="11">Q11/$Q$46</f>
        <v>0</v>
      </c>
      <c r="S11" s="69">
        <v>0</v>
      </c>
      <c r="T11" s="62">
        <f t="shared" ref="T11:T17" si="12">S11/$S$46</f>
        <v>0</v>
      </c>
      <c r="U11" s="69">
        <v>726</v>
      </c>
      <c r="V11" s="62">
        <f t="shared" ref="V11:V17" si="13">U11/$U$46</f>
        <v>6.8442139995286352E-3</v>
      </c>
      <c r="W11" s="101" t="s">
        <v>286</v>
      </c>
    </row>
    <row r="12" spans="1:23" x14ac:dyDescent="0.25">
      <c r="A12" s="70">
        <v>21</v>
      </c>
      <c r="B12" s="71" t="s">
        <v>14</v>
      </c>
      <c r="C12" s="26">
        <v>255</v>
      </c>
      <c r="D12" s="27">
        <f t="shared" si="4"/>
        <v>2.6796973518284995E-3</v>
      </c>
      <c r="E12" s="26">
        <v>28</v>
      </c>
      <c r="F12" s="28">
        <f t="shared" si="5"/>
        <v>4.7667688117126322E-3</v>
      </c>
      <c r="G12" s="26">
        <v>16</v>
      </c>
      <c r="H12" s="28">
        <f t="shared" si="6"/>
        <v>4.2838018741633201E-3</v>
      </c>
      <c r="I12" s="26">
        <v>5</v>
      </c>
      <c r="J12" s="28">
        <f t="shared" si="7"/>
        <v>5.0301810865191147E-3</v>
      </c>
      <c r="K12" s="26">
        <v>1</v>
      </c>
      <c r="L12" s="28">
        <f t="shared" si="8"/>
        <v>1.4925373134328358E-2</v>
      </c>
      <c r="M12" s="26">
        <v>0</v>
      </c>
      <c r="N12" s="28">
        <f t="shared" si="9"/>
        <v>0</v>
      </c>
      <c r="O12" s="26">
        <v>0</v>
      </c>
      <c r="P12" s="28">
        <f t="shared" si="10"/>
        <v>0</v>
      </c>
      <c r="Q12" s="26">
        <v>0</v>
      </c>
      <c r="R12" s="28">
        <f t="shared" si="11"/>
        <v>0</v>
      </c>
      <c r="S12" s="26">
        <v>0</v>
      </c>
      <c r="T12" s="28">
        <f t="shared" si="12"/>
        <v>0</v>
      </c>
      <c r="U12" s="26">
        <v>305</v>
      </c>
      <c r="V12" s="28">
        <f t="shared" si="13"/>
        <v>2.8753240631628563E-3</v>
      </c>
      <c r="W12" s="101" t="s">
        <v>287</v>
      </c>
    </row>
    <row r="13" spans="1:23" x14ac:dyDescent="0.25">
      <c r="A13" s="70">
        <v>22</v>
      </c>
      <c r="B13" s="71" t="s">
        <v>15</v>
      </c>
      <c r="C13" s="26">
        <v>2664</v>
      </c>
      <c r="D13" s="27">
        <f t="shared" si="4"/>
        <v>2.7994955863808322E-2</v>
      </c>
      <c r="E13" s="26">
        <v>230</v>
      </c>
      <c r="F13" s="28">
        <f t="shared" si="5"/>
        <v>3.9155600953353763E-2</v>
      </c>
      <c r="G13" s="26">
        <v>128</v>
      </c>
      <c r="H13" s="28">
        <f t="shared" si="6"/>
        <v>3.4270414993306561E-2</v>
      </c>
      <c r="I13" s="26">
        <v>52</v>
      </c>
      <c r="J13" s="28">
        <f t="shared" si="7"/>
        <v>5.2313883299798795E-2</v>
      </c>
      <c r="K13" s="26">
        <v>2</v>
      </c>
      <c r="L13" s="28">
        <f t="shared" si="8"/>
        <v>2.9850746268656716E-2</v>
      </c>
      <c r="M13" s="26">
        <v>6</v>
      </c>
      <c r="N13" s="28">
        <f t="shared" si="9"/>
        <v>4.4117647058823532E-2</v>
      </c>
      <c r="O13" s="26">
        <v>2</v>
      </c>
      <c r="P13" s="28">
        <f t="shared" si="10"/>
        <v>7.6923076923076927E-2</v>
      </c>
      <c r="Q13" s="26">
        <v>3</v>
      </c>
      <c r="R13" s="28">
        <f t="shared" si="11"/>
        <v>0.17647058823529413</v>
      </c>
      <c r="S13" s="26">
        <v>2</v>
      </c>
      <c r="T13" s="28">
        <f t="shared" si="12"/>
        <v>3.0303030303030304E-2</v>
      </c>
      <c r="U13" s="26">
        <v>3089</v>
      </c>
      <c r="V13" s="28">
        <f t="shared" si="13"/>
        <v>2.9120905020032995E-2</v>
      </c>
      <c r="W13" s="101" t="s">
        <v>288</v>
      </c>
    </row>
    <row r="14" spans="1:23" ht="28.5" x14ac:dyDescent="0.25">
      <c r="A14" s="70">
        <v>23</v>
      </c>
      <c r="B14" s="71" t="s">
        <v>16</v>
      </c>
      <c r="C14" s="26">
        <v>500</v>
      </c>
      <c r="D14" s="27">
        <f t="shared" si="4"/>
        <v>5.254308532997058E-3</v>
      </c>
      <c r="E14" s="26">
        <v>38</v>
      </c>
      <c r="F14" s="28">
        <f t="shared" si="5"/>
        <v>6.4691862444671436E-3</v>
      </c>
      <c r="G14" s="26">
        <v>20</v>
      </c>
      <c r="H14" s="28">
        <f t="shared" si="6"/>
        <v>5.3547523427041497E-3</v>
      </c>
      <c r="I14" s="26">
        <v>8</v>
      </c>
      <c r="J14" s="28">
        <f t="shared" si="7"/>
        <v>8.0482897384305842E-3</v>
      </c>
      <c r="K14" s="26">
        <v>1</v>
      </c>
      <c r="L14" s="28">
        <f t="shared" si="8"/>
        <v>1.4925373134328358E-2</v>
      </c>
      <c r="M14" s="26">
        <v>4</v>
      </c>
      <c r="N14" s="28">
        <f t="shared" si="9"/>
        <v>2.9411764705882353E-2</v>
      </c>
      <c r="O14" s="26">
        <v>0</v>
      </c>
      <c r="P14" s="28">
        <f t="shared" si="10"/>
        <v>0</v>
      </c>
      <c r="Q14" s="26">
        <v>0</v>
      </c>
      <c r="R14" s="28">
        <f t="shared" si="11"/>
        <v>0</v>
      </c>
      <c r="S14" s="26">
        <v>2</v>
      </c>
      <c r="T14" s="28">
        <f t="shared" si="12"/>
        <v>3.0303030303030304E-2</v>
      </c>
      <c r="U14" s="26">
        <v>573</v>
      </c>
      <c r="V14" s="28">
        <f t="shared" si="13"/>
        <v>5.4018383219420225E-3</v>
      </c>
      <c r="W14" s="101" t="s">
        <v>272</v>
      </c>
    </row>
    <row r="15" spans="1:23" ht="28.5" x14ac:dyDescent="0.25">
      <c r="A15" s="70">
        <v>24</v>
      </c>
      <c r="B15" s="71" t="s">
        <v>17</v>
      </c>
      <c r="C15" s="26">
        <v>3765</v>
      </c>
      <c r="D15" s="27">
        <f t="shared" si="4"/>
        <v>3.9564943253467842E-2</v>
      </c>
      <c r="E15" s="26">
        <v>300</v>
      </c>
      <c r="F15" s="28">
        <f t="shared" si="5"/>
        <v>5.1072522982635343E-2</v>
      </c>
      <c r="G15" s="26">
        <v>189</v>
      </c>
      <c r="H15" s="28">
        <f t="shared" si="6"/>
        <v>5.0602409638554217E-2</v>
      </c>
      <c r="I15" s="26">
        <v>71</v>
      </c>
      <c r="J15" s="28">
        <f t="shared" si="7"/>
        <v>7.1428571428571425E-2</v>
      </c>
      <c r="K15" s="26">
        <v>6</v>
      </c>
      <c r="L15" s="28">
        <f t="shared" si="8"/>
        <v>8.9552238805970144E-2</v>
      </c>
      <c r="M15" s="26">
        <v>19</v>
      </c>
      <c r="N15" s="28">
        <f t="shared" si="9"/>
        <v>0.13970588235294118</v>
      </c>
      <c r="O15" s="26">
        <v>4</v>
      </c>
      <c r="P15" s="28">
        <f t="shared" si="10"/>
        <v>0.15384615384615385</v>
      </c>
      <c r="Q15" s="26">
        <v>0</v>
      </c>
      <c r="R15" s="28">
        <f t="shared" si="11"/>
        <v>0</v>
      </c>
      <c r="S15" s="26">
        <v>6</v>
      </c>
      <c r="T15" s="28">
        <f t="shared" si="12"/>
        <v>9.0909090909090912E-2</v>
      </c>
      <c r="U15" s="26">
        <v>4360</v>
      </c>
      <c r="V15" s="28">
        <f t="shared" si="13"/>
        <v>4.1102993165213292E-2</v>
      </c>
      <c r="W15" s="101" t="s">
        <v>289</v>
      </c>
    </row>
    <row r="16" spans="1:23" x14ac:dyDescent="0.25">
      <c r="A16" s="70">
        <v>25</v>
      </c>
      <c r="B16" s="71" t="s">
        <v>18</v>
      </c>
      <c r="C16" s="26">
        <v>172</v>
      </c>
      <c r="D16" s="27">
        <f t="shared" si="4"/>
        <v>1.8074821353509878E-3</v>
      </c>
      <c r="E16" s="26">
        <v>11</v>
      </c>
      <c r="F16" s="28">
        <f t="shared" si="5"/>
        <v>1.8726591760299626E-3</v>
      </c>
      <c r="G16" s="26">
        <v>7</v>
      </c>
      <c r="H16" s="28">
        <f t="shared" si="6"/>
        <v>1.8741633199464524E-3</v>
      </c>
      <c r="I16" s="26">
        <v>6</v>
      </c>
      <c r="J16" s="28">
        <f t="shared" si="7"/>
        <v>6.0362173038229373E-3</v>
      </c>
      <c r="K16" s="26">
        <v>1</v>
      </c>
      <c r="L16" s="28">
        <f t="shared" si="8"/>
        <v>1.4925373134328358E-2</v>
      </c>
      <c r="M16" s="26">
        <v>1</v>
      </c>
      <c r="N16" s="28">
        <f t="shared" si="9"/>
        <v>7.3529411764705881E-3</v>
      </c>
      <c r="O16" s="26">
        <v>0</v>
      </c>
      <c r="P16" s="28">
        <f t="shared" si="10"/>
        <v>0</v>
      </c>
      <c r="Q16" s="26">
        <v>0</v>
      </c>
      <c r="R16" s="28">
        <f t="shared" si="11"/>
        <v>0</v>
      </c>
      <c r="S16" s="26">
        <v>0</v>
      </c>
      <c r="T16" s="28">
        <f t="shared" si="12"/>
        <v>0</v>
      </c>
      <c r="U16" s="26">
        <v>198</v>
      </c>
      <c r="V16" s="28">
        <f t="shared" si="13"/>
        <v>1.8666038180532641E-3</v>
      </c>
      <c r="W16" s="101" t="s">
        <v>290</v>
      </c>
    </row>
    <row r="17" spans="1:23" ht="29.25" thickBot="1" x14ac:dyDescent="0.3">
      <c r="A17" s="105">
        <v>29</v>
      </c>
      <c r="B17" s="96" t="s">
        <v>19</v>
      </c>
      <c r="C17" s="30">
        <v>312</v>
      </c>
      <c r="D17" s="31">
        <f t="shared" si="4"/>
        <v>3.2786885245901639E-3</v>
      </c>
      <c r="E17" s="30">
        <v>28</v>
      </c>
      <c r="F17" s="32">
        <f t="shared" si="5"/>
        <v>4.7667688117126322E-3</v>
      </c>
      <c r="G17" s="30">
        <v>30</v>
      </c>
      <c r="H17" s="32">
        <f t="shared" si="6"/>
        <v>8.0321285140562242E-3</v>
      </c>
      <c r="I17" s="30">
        <v>8</v>
      </c>
      <c r="J17" s="32">
        <f t="shared" si="7"/>
        <v>8.0482897384305842E-3</v>
      </c>
      <c r="K17" s="30">
        <v>0</v>
      </c>
      <c r="L17" s="32">
        <f t="shared" si="8"/>
        <v>0</v>
      </c>
      <c r="M17" s="30">
        <v>1</v>
      </c>
      <c r="N17" s="32">
        <f t="shared" si="9"/>
        <v>7.3529411764705881E-3</v>
      </c>
      <c r="O17" s="30">
        <v>0</v>
      </c>
      <c r="P17" s="32">
        <f t="shared" si="10"/>
        <v>0</v>
      </c>
      <c r="Q17" s="30">
        <v>0</v>
      </c>
      <c r="R17" s="32">
        <f t="shared" si="11"/>
        <v>0</v>
      </c>
      <c r="S17" s="30">
        <v>0</v>
      </c>
      <c r="T17" s="32">
        <f t="shared" si="12"/>
        <v>0</v>
      </c>
      <c r="U17" s="30">
        <v>379</v>
      </c>
      <c r="V17" s="32">
        <f t="shared" si="13"/>
        <v>3.5729436719302379E-3</v>
      </c>
      <c r="W17" s="101" t="s">
        <v>291</v>
      </c>
    </row>
    <row r="18" spans="1:23" ht="29.25" thickBot="1" x14ac:dyDescent="0.3">
      <c r="A18" s="5">
        <v>3</v>
      </c>
      <c r="B18" s="6" t="s">
        <v>20</v>
      </c>
      <c r="C18" s="7">
        <f>SUM(C19:C25)</f>
        <v>1497</v>
      </c>
      <c r="D18" s="61">
        <f t="shared" ref="D18:O18" si="14">SUM(D19:D25)</f>
        <v>1.5731399747793192E-2</v>
      </c>
      <c r="E18" s="7">
        <f t="shared" si="14"/>
        <v>101</v>
      </c>
      <c r="F18" s="60">
        <f t="shared" si="14"/>
        <v>1.7194416070820565E-2</v>
      </c>
      <c r="G18" s="7">
        <f t="shared" si="14"/>
        <v>69</v>
      </c>
      <c r="H18" s="60">
        <f t="shared" si="14"/>
        <v>1.8473895582329317E-2</v>
      </c>
      <c r="I18" s="7">
        <f t="shared" si="14"/>
        <v>21</v>
      </c>
      <c r="J18" s="60">
        <f t="shared" si="14"/>
        <v>2.1126760563380281E-2</v>
      </c>
      <c r="K18" s="7">
        <f t="shared" si="14"/>
        <v>1</v>
      </c>
      <c r="L18" s="60">
        <f t="shared" si="14"/>
        <v>1.4925373134328358E-2</v>
      </c>
      <c r="M18" s="7">
        <f t="shared" si="14"/>
        <v>8</v>
      </c>
      <c r="N18" s="60">
        <f t="shared" si="14"/>
        <v>5.8823529411764705E-2</v>
      </c>
      <c r="O18" s="7">
        <f t="shared" si="14"/>
        <v>0</v>
      </c>
      <c r="P18" s="60">
        <f t="shared" ref="P18:V18" si="15">SUM(P19:P25)</f>
        <v>0</v>
      </c>
      <c r="Q18" s="7">
        <f t="shared" si="15"/>
        <v>0</v>
      </c>
      <c r="R18" s="60">
        <f t="shared" si="15"/>
        <v>0</v>
      </c>
      <c r="S18" s="7">
        <f t="shared" si="15"/>
        <v>1</v>
      </c>
      <c r="T18" s="60">
        <f t="shared" si="15"/>
        <v>1.5151515151515152E-2</v>
      </c>
      <c r="U18" s="7">
        <f t="shared" si="15"/>
        <v>1698</v>
      </c>
      <c r="V18" s="60">
        <f t="shared" si="15"/>
        <v>1.6007541833608297E-2</v>
      </c>
    </row>
    <row r="19" spans="1:23" ht="28.5" x14ac:dyDescent="0.25">
      <c r="A19" s="104">
        <v>30</v>
      </c>
      <c r="B19" s="100" t="s">
        <v>21</v>
      </c>
      <c r="C19" s="69">
        <v>230</v>
      </c>
      <c r="D19" s="63">
        <f t="shared" ref="D19:D25" si="16">C19/$C$46</f>
        <v>2.4169819251786467E-3</v>
      </c>
      <c r="E19" s="69">
        <v>17</v>
      </c>
      <c r="F19" s="62">
        <f t="shared" ref="F19:F25" si="17">E19/$E$46</f>
        <v>2.8941096356826694E-3</v>
      </c>
      <c r="G19" s="69">
        <v>9</v>
      </c>
      <c r="H19" s="62">
        <f t="shared" ref="H19:H25" si="18">G19/$G$46</f>
        <v>2.4096385542168677E-3</v>
      </c>
      <c r="I19" s="69">
        <v>4</v>
      </c>
      <c r="J19" s="62">
        <f t="shared" ref="J19:J25" si="19">I19/$I$46</f>
        <v>4.0241448692152921E-3</v>
      </c>
      <c r="K19" s="69">
        <v>0</v>
      </c>
      <c r="L19" s="62">
        <f t="shared" ref="L19:L25" si="20">K19/$K$46</f>
        <v>0</v>
      </c>
      <c r="M19" s="69">
        <v>1</v>
      </c>
      <c r="N19" s="62">
        <f t="shared" ref="N19:N25" si="21">M19/$M$46</f>
        <v>7.3529411764705881E-3</v>
      </c>
      <c r="O19" s="69">
        <v>0</v>
      </c>
      <c r="P19" s="62">
        <f t="shared" ref="P19:P25" si="22">O19/$O$46</f>
        <v>0</v>
      </c>
      <c r="Q19" s="69">
        <v>0</v>
      </c>
      <c r="R19" s="62">
        <f t="shared" ref="R19:R25" si="23">Q19/$Q$46</f>
        <v>0</v>
      </c>
      <c r="S19" s="69">
        <v>0</v>
      </c>
      <c r="T19" s="62">
        <f t="shared" ref="T19:T25" si="24">S19/$S$46</f>
        <v>0</v>
      </c>
      <c r="U19" s="69">
        <v>261</v>
      </c>
      <c r="V19" s="62">
        <f t="shared" ref="V19:V25" si="25">U19/$U$46</f>
        <v>2.4605232147065755E-3</v>
      </c>
      <c r="W19" s="101" t="s">
        <v>292</v>
      </c>
    </row>
    <row r="20" spans="1:23" x14ac:dyDescent="0.25">
      <c r="A20" s="70">
        <v>31</v>
      </c>
      <c r="B20" s="71" t="s">
        <v>22</v>
      </c>
      <c r="C20" s="26">
        <v>82</v>
      </c>
      <c r="D20" s="27">
        <f t="shared" si="16"/>
        <v>8.6170659941151744E-4</v>
      </c>
      <c r="E20" s="26">
        <v>9</v>
      </c>
      <c r="F20" s="28">
        <f t="shared" si="17"/>
        <v>1.5321756894790602E-3</v>
      </c>
      <c r="G20" s="26">
        <v>3</v>
      </c>
      <c r="H20" s="28">
        <f t="shared" si="18"/>
        <v>8.0321285140562252E-4</v>
      </c>
      <c r="I20" s="26">
        <v>1</v>
      </c>
      <c r="J20" s="28">
        <f t="shared" si="19"/>
        <v>1.006036217303823E-3</v>
      </c>
      <c r="K20" s="26">
        <v>0</v>
      </c>
      <c r="L20" s="28">
        <f t="shared" si="20"/>
        <v>0</v>
      </c>
      <c r="M20" s="26">
        <v>1</v>
      </c>
      <c r="N20" s="28">
        <f t="shared" si="21"/>
        <v>7.3529411764705881E-3</v>
      </c>
      <c r="O20" s="26">
        <v>0</v>
      </c>
      <c r="P20" s="28">
        <f t="shared" si="22"/>
        <v>0</v>
      </c>
      <c r="Q20" s="26">
        <v>0</v>
      </c>
      <c r="R20" s="28">
        <f t="shared" si="23"/>
        <v>0</v>
      </c>
      <c r="S20" s="26">
        <v>0</v>
      </c>
      <c r="T20" s="28">
        <f t="shared" si="24"/>
        <v>0</v>
      </c>
      <c r="U20" s="26">
        <v>96</v>
      </c>
      <c r="V20" s="28">
        <f t="shared" si="25"/>
        <v>9.0502003299552198E-4</v>
      </c>
      <c r="W20" s="101" t="s">
        <v>293</v>
      </c>
    </row>
    <row r="21" spans="1:23" x14ac:dyDescent="0.25">
      <c r="A21" s="70">
        <v>32</v>
      </c>
      <c r="B21" s="71" t="s">
        <v>23</v>
      </c>
      <c r="C21" s="26">
        <v>696</v>
      </c>
      <c r="D21" s="27">
        <f t="shared" si="16"/>
        <v>7.3139974779319042E-3</v>
      </c>
      <c r="E21" s="26">
        <v>44</v>
      </c>
      <c r="F21" s="28">
        <f t="shared" si="17"/>
        <v>7.4906367041198503E-3</v>
      </c>
      <c r="G21" s="26">
        <v>31</v>
      </c>
      <c r="H21" s="28">
        <f t="shared" si="18"/>
        <v>8.2998661311914322E-3</v>
      </c>
      <c r="I21" s="26">
        <v>11</v>
      </c>
      <c r="J21" s="28">
        <f t="shared" si="19"/>
        <v>1.1066398390342052E-2</v>
      </c>
      <c r="K21" s="26">
        <v>1</v>
      </c>
      <c r="L21" s="28">
        <f t="shared" si="20"/>
        <v>1.4925373134328358E-2</v>
      </c>
      <c r="M21" s="26">
        <v>6</v>
      </c>
      <c r="N21" s="28">
        <f t="shared" si="21"/>
        <v>4.4117647058823532E-2</v>
      </c>
      <c r="O21" s="26">
        <v>0</v>
      </c>
      <c r="P21" s="28">
        <f t="shared" si="22"/>
        <v>0</v>
      </c>
      <c r="Q21" s="26">
        <v>0</v>
      </c>
      <c r="R21" s="28">
        <f t="shared" si="23"/>
        <v>0</v>
      </c>
      <c r="S21" s="26">
        <v>1</v>
      </c>
      <c r="T21" s="28">
        <f t="shared" si="24"/>
        <v>1.5151515151515152E-2</v>
      </c>
      <c r="U21" s="26">
        <v>790</v>
      </c>
      <c r="V21" s="28">
        <f t="shared" si="25"/>
        <v>7.4475606881923171E-3</v>
      </c>
      <c r="W21" s="101" t="s">
        <v>294</v>
      </c>
    </row>
    <row r="22" spans="1:23" x14ac:dyDescent="0.25">
      <c r="A22" s="70">
        <v>33</v>
      </c>
      <c r="B22" s="71" t="s">
        <v>24</v>
      </c>
      <c r="C22" s="26">
        <v>200</v>
      </c>
      <c r="D22" s="27">
        <f t="shared" si="16"/>
        <v>2.101723413198823E-3</v>
      </c>
      <c r="E22" s="26">
        <v>18</v>
      </c>
      <c r="F22" s="28">
        <f t="shared" si="17"/>
        <v>3.0643513789581204E-3</v>
      </c>
      <c r="G22" s="26">
        <v>12</v>
      </c>
      <c r="H22" s="28">
        <f t="shared" si="18"/>
        <v>3.2128514056224901E-3</v>
      </c>
      <c r="I22" s="26">
        <v>2</v>
      </c>
      <c r="J22" s="28">
        <f t="shared" si="19"/>
        <v>2.012072434607646E-3</v>
      </c>
      <c r="K22" s="26">
        <v>0</v>
      </c>
      <c r="L22" s="28">
        <f t="shared" si="20"/>
        <v>0</v>
      </c>
      <c r="M22" s="26">
        <v>0</v>
      </c>
      <c r="N22" s="28">
        <f t="shared" si="21"/>
        <v>0</v>
      </c>
      <c r="O22" s="26">
        <v>0</v>
      </c>
      <c r="P22" s="28">
        <f t="shared" si="22"/>
        <v>0</v>
      </c>
      <c r="Q22" s="26">
        <v>0</v>
      </c>
      <c r="R22" s="28">
        <f t="shared" si="23"/>
        <v>0</v>
      </c>
      <c r="S22" s="26">
        <v>0</v>
      </c>
      <c r="T22" s="28">
        <f t="shared" si="24"/>
        <v>0</v>
      </c>
      <c r="U22" s="26">
        <v>232</v>
      </c>
      <c r="V22" s="28">
        <f t="shared" si="25"/>
        <v>2.1871317464058448E-3</v>
      </c>
      <c r="W22" s="101" t="s">
        <v>295</v>
      </c>
    </row>
    <row r="23" spans="1:23" x14ac:dyDescent="0.25">
      <c r="A23" s="70">
        <v>34</v>
      </c>
      <c r="B23" s="71" t="s">
        <v>25</v>
      </c>
      <c r="C23" s="26">
        <v>125</v>
      </c>
      <c r="D23" s="27">
        <f t="shared" si="16"/>
        <v>1.3135771332492645E-3</v>
      </c>
      <c r="E23" s="26">
        <v>7</v>
      </c>
      <c r="F23" s="28">
        <f t="shared" si="17"/>
        <v>1.1916922029281581E-3</v>
      </c>
      <c r="G23" s="26">
        <v>8</v>
      </c>
      <c r="H23" s="28">
        <f t="shared" si="18"/>
        <v>2.1419009370816601E-3</v>
      </c>
      <c r="I23" s="26">
        <v>1</v>
      </c>
      <c r="J23" s="28">
        <f t="shared" si="19"/>
        <v>1.006036217303823E-3</v>
      </c>
      <c r="K23" s="26">
        <v>0</v>
      </c>
      <c r="L23" s="28">
        <f t="shared" si="20"/>
        <v>0</v>
      </c>
      <c r="M23" s="26">
        <v>0</v>
      </c>
      <c r="N23" s="28">
        <f t="shared" si="21"/>
        <v>0</v>
      </c>
      <c r="O23" s="26">
        <v>0</v>
      </c>
      <c r="P23" s="28">
        <f t="shared" si="22"/>
        <v>0</v>
      </c>
      <c r="Q23" s="26">
        <v>0</v>
      </c>
      <c r="R23" s="28">
        <f t="shared" si="23"/>
        <v>0</v>
      </c>
      <c r="S23" s="26">
        <v>0</v>
      </c>
      <c r="T23" s="28">
        <f t="shared" si="24"/>
        <v>0</v>
      </c>
      <c r="U23" s="26">
        <v>141</v>
      </c>
      <c r="V23" s="28">
        <f t="shared" si="25"/>
        <v>1.3292481734621729E-3</v>
      </c>
      <c r="W23" s="101" t="s">
        <v>296</v>
      </c>
    </row>
    <row r="24" spans="1:23" x14ac:dyDescent="0.25">
      <c r="A24" s="70">
        <v>35</v>
      </c>
      <c r="B24" s="71" t="s">
        <v>26</v>
      </c>
      <c r="C24" s="26">
        <v>35</v>
      </c>
      <c r="D24" s="27">
        <f t="shared" si="16"/>
        <v>3.6780159730979403E-4</v>
      </c>
      <c r="E24" s="26">
        <v>0</v>
      </c>
      <c r="F24" s="28">
        <f t="shared" si="17"/>
        <v>0</v>
      </c>
      <c r="G24" s="26">
        <v>0</v>
      </c>
      <c r="H24" s="28">
        <f t="shared" si="18"/>
        <v>0</v>
      </c>
      <c r="I24" s="26">
        <v>0</v>
      </c>
      <c r="J24" s="28">
        <f t="shared" si="19"/>
        <v>0</v>
      </c>
      <c r="K24" s="26">
        <v>0</v>
      </c>
      <c r="L24" s="28">
        <f t="shared" si="20"/>
        <v>0</v>
      </c>
      <c r="M24" s="26">
        <v>0</v>
      </c>
      <c r="N24" s="28">
        <f t="shared" si="21"/>
        <v>0</v>
      </c>
      <c r="O24" s="26">
        <v>0</v>
      </c>
      <c r="P24" s="28">
        <f t="shared" si="22"/>
        <v>0</v>
      </c>
      <c r="Q24" s="26">
        <v>0</v>
      </c>
      <c r="R24" s="28">
        <f t="shared" si="23"/>
        <v>0</v>
      </c>
      <c r="S24" s="26">
        <v>0</v>
      </c>
      <c r="T24" s="28">
        <f t="shared" si="24"/>
        <v>0</v>
      </c>
      <c r="U24" s="26">
        <v>35</v>
      </c>
      <c r="V24" s="28">
        <f t="shared" si="25"/>
        <v>3.2995522036295075E-4</v>
      </c>
      <c r="W24" s="101" t="s">
        <v>297</v>
      </c>
    </row>
    <row r="25" spans="1:23" ht="29.25" thickBot="1" x14ac:dyDescent="0.3">
      <c r="A25" s="105">
        <v>39</v>
      </c>
      <c r="B25" s="96" t="s">
        <v>27</v>
      </c>
      <c r="C25" s="30">
        <v>129</v>
      </c>
      <c r="D25" s="31">
        <f t="shared" si="16"/>
        <v>1.355611601513241E-3</v>
      </c>
      <c r="E25" s="30">
        <v>6</v>
      </c>
      <c r="F25" s="32">
        <f t="shared" si="17"/>
        <v>1.0214504596527069E-3</v>
      </c>
      <c r="G25" s="30">
        <v>6</v>
      </c>
      <c r="H25" s="32">
        <f t="shared" si="18"/>
        <v>1.606425702811245E-3</v>
      </c>
      <c r="I25" s="30">
        <v>2</v>
      </c>
      <c r="J25" s="32">
        <f t="shared" si="19"/>
        <v>2.012072434607646E-3</v>
      </c>
      <c r="K25" s="30">
        <v>0</v>
      </c>
      <c r="L25" s="32">
        <f t="shared" si="20"/>
        <v>0</v>
      </c>
      <c r="M25" s="30">
        <v>0</v>
      </c>
      <c r="N25" s="32">
        <f t="shared" si="21"/>
        <v>0</v>
      </c>
      <c r="O25" s="30">
        <v>0</v>
      </c>
      <c r="P25" s="32">
        <f t="shared" si="22"/>
        <v>0</v>
      </c>
      <c r="Q25" s="30">
        <v>0</v>
      </c>
      <c r="R25" s="32">
        <f t="shared" si="23"/>
        <v>0</v>
      </c>
      <c r="S25" s="30">
        <v>0</v>
      </c>
      <c r="T25" s="32">
        <f t="shared" si="24"/>
        <v>0</v>
      </c>
      <c r="U25" s="30">
        <v>143</v>
      </c>
      <c r="V25" s="32">
        <f t="shared" si="25"/>
        <v>1.3481027574829131E-3</v>
      </c>
      <c r="W25" s="101" t="s">
        <v>298</v>
      </c>
    </row>
    <row r="26" spans="1:23" ht="29.25" thickBot="1" x14ac:dyDescent="0.3">
      <c r="A26" s="5">
        <v>4</v>
      </c>
      <c r="B26" s="6" t="s">
        <v>28</v>
      </c>
      <c r="C26" s="7">
        <f>SUM(C27:C31)</f>
        <v>24398</v>
      </c>
      <c r="D26" s="61">
        <f t="shared" ref="D26:O26" si="26">SUM(D27:D31)</f>
        <v>0.25638923917612444</v>
      </c>
      <c r="E26" s="7">
        <f t="shared" si="26"/>
        <v>1133</v>
      </c>
      <c r="F26" s="60">
        <f t="shared" si="26"/>
        <v>0.19288389513108614</v>
      </c>
      <c r="G26" s="7">
        <f t="shared" si="26"/>
        <v>760</v>
      </c>
      <c r="H26" s="60">
        <f t="shared" si="26"/>
        <v>0.2034805890227577</v>
      </c>
      <c r="I26" s="7">
        <f t="shared" si="26"/>
        <v>158</v>
      </c>
      <c r="J26" s="60">
        <f t="shared" si="26"/>
        <v>0.15895372233400404</v>
      </c>
      <c r="K26" s="7">
        <f t="shared" si="26"/>
        <v>11</v>
      </c>
      <c r="L26" s="60">
        <f t="shared" si="26"/>
        <v>0.16417910447761194</v>
      </c>
      <c r="M26" s="7">
        <f t="shared" si="26"/>
        <v>7</v>
      </c>
      <c r="N26" s="60">
        <f t="shared" si="26"/>
        <v>5.1470588235294115E-2</v>
      </c>
      <c r="O26" s="7">
        <f t="shared" si="26"/>
        <v>0</v>
      </c>
      <c r="P26" s="60">
        <f t="shared" ref="P26:V26" si="27">SUM(P27:P31)</f>
        <v>0</v>
      </c>
      <c r="Q26" s="7">
        <f t="shared" si="27"/>
        <v>2</v>
      </c>
      <c r="R26" s="60">
        <f t="shared" si="27"/>
        <v>0.11764705882352941</v>
      </c>
      <c r="S26" s="7">
        <f t="shared" si="27"/>
        <v>6</v>
      </c>
      <c r="T26" s="60">
        <f t="shared" si="27"/>
        <v>9.0909090909090912E-2</v>
      </c>
      <c r="U26" s="7">
        <f t="shared" si="27"/>
        <v>26475</v>
      </c>
      <c r="V26" s="60">
        <f t="shared" si="27"/>
        <v>0.24958755597454629</v>
      </c>
    </row>
    <row r="27" spans="1:23" ht="28.5" x14ac:dyDescent="0.25">
      <c r="A27" s="104">
        <v>40</v>
      </c>
      <c r="B27" s="100" t="s">
        <v>29</v>
      </c>
      <c r="C27" s="69">
        <v>3610</v>
      </c>
      <c r="D27" s="63">
        <f>C27/$C$46</f>
        <v>3.7936107608238755E-2</v>
      </c>
      <c r="E27" s="69">
        <v>228</v>
      </c>
      <c r="F27" s="62">
        <f>E27/$E$46</f>
        <v>3.8815117466802863E-2</v>
      </c>
      <c r="G27" s="69">
        <v>143</v>
      </c>
      <c r="H27" s="62">
        <f>G27/$G$46</f>
        <v>3.8286479250334675E-2</v>
      </c>
      <c r="I27" s="69">
        <v>38</v>
      </c>
      <c r="J27" s="62">
        <f>I27/$I$46</f>
        <v>3.8229376257545272E-2</v>
      </c>
      <c r="K27" s="69">
        <v>5</v>
      </c>
      <c r="L27" s="62">
        <f>K27/$K$46</f>
        <v>7.4626865671641784E-2</v>
      </c>
      <c r="M27" s="69">
        <v>2</v>
      </c>
      <c r="N27" s="62">
        <f>M27/$M$46</f>
        <v>1.4705882352941176E-2</v>
      </c>
      <c r="O27" s="69">
        <v>0</v>
      </c>
      <c r="P27" s="62">
        <f>O27/$O$46</f>
        <v>0</v>
      </c>
      <c r="Q27" s="69">
        <v>0</v>
      </c>
      <c r="R27" s="62">
        <f>Q27/$Q$46</f>
        <v>0</v>
      </c>
      <c r="S27" s="69">
        <v>1</v>
      </c>
      <c r="T27" s="62">
        <f>S27/$S$46</f>
        <v>1.5151515151515152E-2</v>
      </c>
      <c r="U27" s="69">
        <v>4027</v>
      </c>
      <c r="V27" s="62">
        <f>U27/$U$46</f>
        <v>3.7963704925760074E-2</v>
      </c>
      <c r="W27" s="101" t="s">
        <v>299</v>
      </c>
    </row>
    <row r="28" spans="1:23" ht="28.5" x14ac:dyDescent="0.25">
      <c r="A28" s="70">
        <v>41</v>
      </c>
      <c r="B28" s="71" t="s">
        <v>30</v>
      </c>
      <c r="C28" s="26">
        <v>12567</v>
      </c>
      <c r="D28" s="27">
        <f>C28/$C$46</f>
        <v>0.13206179066834806</v>
      </c>
      <c r="E28" s="26">
        <v>392</v>
      </c>
      <c r="F28" s="28">
        <f>E28/$E$46</f>
        <v>6.6734763363976851E-2</v>
      </c>
      <c r="G28" s="26">
        <v>271</v>
      </c>
      <c r="H28" s="28">
        <f>G28/$G$46</f>
        <v>7.2556894243641229E-2</v>
      </c>
      <c r="I28" s="26">
        <v>62</v>
      </c>
      <c r="J28" s="28">
        <f>I28/$I$46</f>
        <v>6.2374245472837021E-2</v>
      </c>
      <c r="K28" s="26">
        <v>1</v>
      </c>
      <c r="L28" s="28">
        <f>K28/$K$46</f>
        <v>1.4925373134328358E-2</v>
      </c>
      <c r="M28" s="26">
        <v>0</v>
      </c>
      <c r="N28" s="28">
        <f>M28/$M$46</f>
        <v>0</v>
      </c>
      <c r="O28" s="26">
        <v>0</v>
      </c>
      <c r="P28" s="28">
        <f>O28/$O$46</f>
        <v>0</v>
      </c>
      <c r="Q28" s="26">
        <v>0</v>
      </c>
      <c r="R28" s="28">
        <f>Q28/$Q$46</f>
        <v>0</v>
      </c>
      <c r="S28" s="26">
        <v>3</v>
      </c>
      <c r="T28" s="28">
        <f>S28/$S$46</f>
        <v>4.5454545454545456E-2</v>
      </c>
      <c r="U28" s="26">
        <v>13296</v>
      </c>
      <c r="V28" s="28">
        <f>U28/$U$46</f>
        <v>0.12534527456987979</v>
      </c>
      <c r="W28" s="101" t="s">
        <v>300</v>
      </c>
    </row>
    <row r="29" spans="1:23" ht="42.75" x14ac:dyDescent="0.25">
      <c r="A29" s="70">
        <v>42</v>
      </c>
      <c r="B29" s="71" t="s">
        <v>31</v>
      </c>
      <c r="C29" s="26">
        <v>2197</v>
      </c>
      <c r="D29" s="27">
        <f>C29/$C$46</f>
        <v>2.308743169398907E-2</v>
      </c>
      <c r="E29" s="26">
        <v>134</v>
      </c>
      <c r="F29" s="28">
        <f>E29/$E$46</f>
        <v>2.2812393598910453E-2</v>
      </c>
      <c r="G29" s="26">
        <v>94</v>
      </c>
      <c r="H29" s="28">
        <f>G29/$G$46</f>
        <v>2.5167336010709505E-2</v>
      </c>
      <c r="I29" s="26">
        <v>13</v>
      </c>
      <c r="J29" s="28">
        <f>I29/$I$46</f>
        <v>1.3078470824949699E-2</v>
      </c>
      <c r="K29" s="26">
        <v>1</v>
      </c>
      <c r="L29" s="28">
        <f>K29/$K$46</f>
        <v>1.4925373134328358E-2</v>
      </c>
      <c r="M29" s="26">
        <v>0</v>
      </c>
      <c r="N29" s="28">
        <f>M29/$M$46</f>
        <v>0</v>
      </c>
      <c r="O29" s="26">
        <v>0</v>
      </c>
      <c r="P29" s="28">
        <f>O29/$O$46</f>
        <v>0</v>
      </c>
      <c r="Q29" s="26">
        <v>0</v>
      </c>
      <c r="R29" s="28">
        <f>Q29/$Q$46</f>
        <v>0</v>
      </c>
      <c r="S29" s="26">
        <v>0</v>
      </c>
      <c r="T29" s="28">
        <f>S29/$S$46</f>
        <v>0</v>
      </c>
      <c r="U29" s="26">
        <v>2439</v>
      </c>
      <c r="V29" s="28">
        <f>U29/$U$46</f>
        <v>2.299316521329248E-2</v>
      </c>
      <c r="W29" s="101" t="s">
        <v>301</v>
      </c>
    </row>
    <row r="30" spans="1:23" x14ac:dyDescent="0.25">
      <c r="A30" s="70">
        <v>43</v>
      </c>
      <c r="B30" s="71" t="s">
        <v>32</v>
      </c>
      <c r="C30" s="26">
        <v>5241</v>
      </c>
      <c r="D30" s="27">
        <f>C30/$C$46</f>
        <v>5.5075662042875159E-2</v>
      </c>
      <c r="E30" s="26">
        <v>329</v>
      </c>
      <c r="F30" s="28">
        <f>E30/$E$46</f>
        <v>5.6009533537623425E-2</v>
      </c>
      <c r="G30" s="26">
        <v>216</v>
      </c>
      <c r="H30" s="28">
        <f>G30/$G$46</f>
        <v>5.7831325301204821E-2</v>
      </c>
      <c r="I30" s="26">
        <v>40</v>
      </c>
      <c r="J30" s="28">
        <f>I30/$I$46</f>
        <v>4.0241448692152917E-2</v>
      </c>
      <c r="K30" s="26">
        <v>4</v>
      </c>
      <c r="L30" s="28">
        <f>K30/$K$46</f>
        <v>5.9701492537313432E-2</v>
      </c>
      <c r="M30" s="26">
        <v>4</v>
      </c>
      <c r="N30" s="28">
        <f>M30/$M$46</f>
        <v>2.9411764705882353E-2</v>
      </c>
      <c r="O30" s="26">
        <v>0</v>
      </c>
      <c r="P30" s="28">
        <f>O30/$O$46</f>
        <v>0</v>
      </c>
      <c r="Q30" s="26">
        <v>2</v>
      </c>
      <c r="R30" s="28">
        <f>Q30/$Q$46</f>
        <v>0.11764705882352941</v>
      </c>
      <c r="S30" s="26">
        <v>2</v>
      </c>
      <c r="T30" s="28">
        <f>S30/$S$46</f>
        <v>3.0303030303030304E-2</v>
      </c>
      <c r="U30" s="26">
        <v>5838</v>
      </c>
      <c r="V30" s="28">
        <f>U30/$U$46</f>
        <v>5.5036530756540185E-2</v>
      </c>
      <c r="W30" s="101" t="s">
        <v>302</v>
      </c>
    </row>
    <row r="31" spans="1:23" ht="29.25" thickBot="1" x14ac:dyDescent="0.3">
      <c r="A31" s="105">
        <v>49</v>
      </c>
      <c r="B31" s="96" t="s">
        <v>33</v>
      </c>
      <c r="C31" s="30">
        <v>783</v>
      </c>
      <c r="D31" s="31">
        <f>C31/$C$46</f>
        <v>8.2282471626733914E-3</v>
      </c>
      <c r="E31" s="30">
        <v>50</v>
      </c>
      <c r="F31" s="32">
        <f>E31/$E$46</f>
        <v>8.5120871637725578E-3</v>
      </c>
      <c r="G31" s="30">
        <v>36</v>
      </c>
      <c r="H31" s="32">
        <f>G31/$G$46</f>
        <v>9.6385542168674707E-3</v>
      </c>
      <c r="I31" s="30">
        <v>5</v>
      </c>
      <c r="J31" s="32">
        <f>I31/$I$46</f>
        <v>5.0301810865191147E-3</v>
      </c>
      <c r="K31" s="30">
        <v>0</v>
      </c>
      <c r="L31" s="32">
        <f>K31/$K$46</f>
        <v>0</v>
      </c>
      <c r="M31" s="30">
        <v>1</v>
      </c>
      <c r="N31" s="32">
        <f>M31/$M$46</f>
        <v>7.3529411764705881E-3</v>
      </c>
      <c r="O31" s="30">
        <v>0</v>
      </c>
      <c r="P31" s="32">
        <f>O31/$O$46</f>
        <v>0</v>
      </c>
      <c r="Q31" s="30">
        <v>0</v>
      </c>
      <c r="R31" s="32">
        <f>Q31/$Q$46</f>
        <v>0</v>
      </c>
      <c r="S31" s="30">
        <v>0</v>
      </c>
      <c r="T31" s="32">
        <f>S31/$S$46</f>
        <v>0</v>
      </c>
      <c r="U31" s="30">
        <v>875</v>
      </c>
      <c r="V31" s="32">
        <f>U31/$U$46</f>
        <v>8.2488805090737694E-3</v>
      </c>
      <c r="W31" s="101" t="s">
        <v>303</v>
      </c>
    </row>
    <row r="32" spans="1:23" ht="29.25" thickBot="1" x14ac:dyDescent="0.3">
      <c r="A32" s="5">
        <v>5</v>
      </c>
      <c r="B32" s="6" t="s">
        <v>34</v>
      </c>
      <c r="C32" s="7">
        <f>SUM(C33:C39)</f>
        <v>22345</v>
      </c>
      <c r="D32" s="61">
        <f t="shared" ref="D32:O32" si="28">SUM(D33:D39)</f>
        <v>0.23481504833963848</v>
      </c>
      <c r="E32" s="7">
        <f t="shared" si="28"/>
        <v>1483</v>
      </c>
      <c r="F32" s="60">
        <f t="shared" si="28"/>
        <v>0.25246850527749404</v>
      </c>
      <c r="G32" s="7">
        <f t="shared" si="28"/>
        <v>930</v>
      </c>
      <c r="H32" s="60">
        <f t="shared" si="28"/>
        <v>0.24899598393574299</v>
      </c>
      <c r="I32" s="7">
        <f t="shared" si="28"/>
        <v>254</v>
      </c>
      <c r="J32" s="60">
        <f t="shared" si="28"/>
        <v>0.25553319919517103</v>
      </c>
      <c r="K32" s="7">
        <f t="shared" si="28"/>
        <v>15</v>
      </c>
      <c r="L32" s="60">
        <f t="shared" si="28"/>
        <v>0.22388059701492535</v>
      </c>
      <c r="M32" s="7">
        <f t="shared" si="28"/>
        <v>27</v>
      </c>
      <c r="N32" s="60">
        <f t="shared" si="28"/>
        <v>0.1985294117647059</v>
      </c>
      <c r="O32" s="7">
        <f t="shared" si="28"/>
        <v>6</v>
      </c>
      <c r="P32" s="60">
        <f t="shared" ref="P32:V32" si="29">SUM(P33:P39)</f>
        <v>0.23076923076923078</v>
      </c>
      <c r="Q32" s="7">
        <f t="shared" si="29"/>
        <v>2</v>
      </c>
      <c r="R32" s="60">
        <f t="shared" si="29"/>
        <v>0.11764705882352941</v>
      </c>
      <c r="S32" s="7">
        <f t="shared" si="29"/>
        <v>17</v>
      </c>
      <c r="T32" s="60">
        <f t="shared" si="29"/>
        <v>0.25757575757575757</v>
      </c>
      <c r="U32" s="7">
        <f t="shared" si="29"/>
        <v>25079</v>
      </c>
      <c r="V32" s="60">
        <f t="shared" si="29"/>
        <v>0.23642705632806982</v>
      </c>
    </row>
    <row r="33" spans="1:23" ht="28.5" x14ac:dyDescent="0.25">
      <c r="A33" s="104">
        <v>50</v>
      </c>
      <c r="B33" s="100" t="s">
        <v>35</v>
      </c>
      <c r="C33" s="69">
        <v>262</v>
      </c>
      <c r="D33" s="63">
        <f t="shared" ref="D33:D39" si="30">C33/$C$46</f>
        <v>2.7532576712904584E-3</v>
      </c>
      <c r="E33" s="69">
        <v>18</v>
      </c>
      <c r="F33" s="62">
        <f t="shared" ref="F33:F39" si="31">E33/$E$46</f>
        <v>3.0643513789581204E-3</v>
      </c>
      <c r="G33" s="69">
        <v>8</v>
      </c>
      <c r="H33" s="62">
        <f t="shared" ref="H33:H39" si="32">G33/$G$46</f>
        <v>2.1419009370816601E-3</v>
      </c>
      <c r="I33" s="69">
        <v>0</v>
      </c>
      <c r="J33" s="62">
        <f t="shared" ref="J33:J39" si="33">I33/$I$46</f>
        <v>0</v>
      </c>
      <c r="K33" s="69">
        <v>0</v>
      </c>
      <c r="L33" s="62">
        <f t="shared" ref="L33:L39" si="34">K33/$K$46</f>
        <v>0</v>
      </c>
      <c r="M33" s="69">
        <v>1</v>
      </c>
      <c r="N33" s="62">
        <f t="shared" ref="N33:N39" si="35">M33/$M$46</f>
        <v>7.3529411764705881E-3</v>
      </c>
      <c r="O33" s="69">
        <v>0</v>
      </c>
      <c r="P33" s="62">
        <f t="shared" ref="P33:P39" si="36">O33/$O$46</f>
        <v>0</v>
      </c>
      <c r="Q33" s="69">
        <v>1</v>
      </c>
      <c r="R33" s="62">
        <f t="shared" ref="R33:R39" si="37">Q33/$Q$46</f>
        <v>5.8823529411764705E-2</v>
      </c>
      <c r="S33" s="69">
        <v>0</v>
      </c>
      <c r="T33" s="62">
        <f t="shared" ref="T33:T39" si="38">S33/$S$46</f>
        <v>0</v>
      </c>
      <c r="U33" s="69">
        <v>290</v>
      </c>
      <c r="V33" s="62">
        <f t="shared" ref="V33:V39" si="39">U33/$U$46</f>
        <v>2.7339146830073061E-3</v>
      </c>
      <c r="W33" s="101" t="s">
        <v>304</v>
      </c>
    </row>
    <row r="34" spans="1:23" ht="28.5" x14ac:dyDescent="0.25">
      <c r="A34" s="70">
        <v>51</v>
      </c>
      <c r="B34" s="71" t="s">
        <v>36</v>
      </c>
      <c r="C34" s="26">
        <v>9686</v>
      </c>
      <c r="D34" s="27">
        <f t="shared" si="30"/>
        <v>0.101786464901219</v>
      </c>
      <c r="E34" s="26">
        <v>674</v>
      </c>
      <c r="F34" s="28">
        <f t="shared" si="31"/>
        <v>0.11474293496765407</v>
      </c>
      <c r="G34" s="26">
        <v>410</v>
      </c>
      <c r="H34" s="28">
        <f t="shared" si="32"/>
        <v>0.10977242302543508</v>
      </c>
      <c r="I34" s="26">
        <v>115</v>
      </c>
      <c r="J34" s="28">
        <f t="shared" si="33"/>
        <v>0.11569416498993963</v>
      </c>
      <c r="K34" s="26">
        <v>8</v>
      </c>
      <c r="L34" s="28">
        <f t="shared" si="34"/>
        <v>0.11940298507462686</v>
      </c>
      <c r="M34" s="26">
        <v>14</v>
      </c>
      <c r="N34" s="28">
        <f t="shared" si="35"/>
        <v>0.10294117647058823</v>
      </c>
      <c r="O34" s="26">
        <v>4</v>
      </c>
      <c r="P34" s="28">
        <f t="shared" si="36"/>
        <v>0.15384615384615385</v>
      </c>
      <c r="Q34" s="26">
        <v>0</v>
      </c>
      <c r="R34" s="28">
        <f t="shared" si="37"/>
        <v>0</v>
      </c>
      <c r="S34" s="26">
        <v>3</v>
      </c>
      <c r="T34" s="28">
        <f t="shared" si="38"/>
        <v>4.5454545454545456E-2</v>
      </c>
      <c r="U34" s="26">
        <v>10914</v>
      </c>
      <c r="V34" s="28">
        <f t="shared" si="39"/>
        <v>0.10288946500117842</v>
      </c>
      <c r="W34" s="101" t="s">
        <v>305</v>
      </c>
    </row>
    <row r="35" spans="1:23" x14ac:dyDescent="0.25">
      <c r="A35" s="70">
        <v>52</v>
      </c>
      <c r="B35" s="71" t="s">
        <v>37</v>
      </c>
      <c r="C35" s="26">
        <v>4242</v>
      </c>
      <c r="D35" s="27">
        <f t="shared" si="30"/>
        <v>4.4577553593947036E-2</v>
      </c>
      <c r="E35" s="26">
        <v>264</v>
      </c>
      <c r="F35" s="28">
        <f t="shared" si="31"/>
        <v>4.49438202247191E-2</v>
      </c>
      <c r="G35" s="26">
        <v>186</v>
      </c>
      <c r="H35" s="28">
        <f t="shared" si="32"/>
        <v>4.9799196787148593E-2</v>
      </c>
      <c r="I35" s="26">
        <v>52</v>
      </c>
      <c r="J35" s="28">
        <f t="shared" si="33"/>
        <v>5.2313883299798795E-2</v>
      </c>
      <c r="K35" s="26">
        <v>1</v>
      </c>
      <c r="L35" s="28">
        <f t="shared" si="34"/>
        <v>1.4925373134328358E-2</v>
      </c>
      <c r="M35" s="26">
        <v>4</v>
      </c>
      <c r="N35" s="28">
        <f t="shared" si="35"/>
        <v>2.9411764705882353E-2</v>
      </c>
      <c r="O35" s="26">
        <v>0</v>
      </c>
      <c r="P35" s="28">
        <f t="shared" si="36"/>
        <v>0</v>
      </c>
      <c r="Q35" s="26">
        <v>0</v>
      </c>
      <c r="R35" s="28">
        <f t="shared" si="37"/>
        <v>0</v>
      </c>
      <c r="S35" s="26">
        <v>9</v>
      </c>
      <c r="T35" s="28">
        <f t="shared" si="38"/>
        <v>0.13636363636363635</v>
      </c>
      <c r="U35" s="26">
        <v>4758</v>
      </c>
      <c r="V35" s="28">
        <f t="shared" si="39"/>
        <v>4.4855055385340563E-2</v>
      </c>
      <c r="W35" s="101" t="s">
        <v>306</v>
      </c>
    </row>
    <row r="36" spans="1:23" x14ac:dyDescent="0.25">
      <c r="A36" s="70">
        <v>53</v>
      </c>
      <c r="B36" s="71" t="s">
        <v>38</v>
      </c>
      <c r="C36" s="26">
        <v>5920</v>
      </c>
      <c r="D36" s="27">
        <f t="shared" si="30"/>
        <v>6.2211013030685165E-2</v>
      </c>
      <c r="E36" s="26">
        <v>373</v>
      </c>
      <c r="F36" s="28">
        <f t="shared" si="31"/>
        <v>6.3500170241743273E-2</v>
      </c>
      <c r="G36" s="26">
        <v>243</v>
      </c>
      <c r="H36" s="28">
        <f t="shared" si="32"/>
        <v>6.5060240963855417E-2</v>
      </c>
      <c r="I36" s="26">
        <v>65</v>
      </c>
      <c r="J36" s="28">
        <f t="shared" si="33"/>
        <v>6.5392354124748489E-2</v>
      </c>
      <c r="K36" s="26">
        <v>6</v>
      </c>
      <c r="L36" s="28">
        <f t="shared" si="34"/>
        <v>8.9552238805970144E-2</v>
      </c>
      <c r="M36" s="26">
        <v>6</v>
      </c>
      <c r="N36" s="28">
        <f t="shared" si="35"/>
        <v>4.4117647058823532E-2</v>
      </c>
      <c r="O36" s="26">
        <v>1</v>
      </c>
      <c r="P36" s="28">
        <f t="shared" si="36"/>
        <v>3.8461538461538464E-2</v>
      </c>
      <c r="Q36" s="26">
        <v>1</v>
      </c>
      <c r="R36" s="28">
        <f t="shared" si="37"/>
        <v>5.8823529411764705E-2</v>
      </c>
      <c r="S36" s="26">
        <v>2</v>
      </c>
      <c r="T36" s="28">
        <f t="shared" si="38"/>
        <v>3.0303030303030304E-2</v>
      </c>
      <c r="U36" s="26">
        <v>6617</v>
      </c>
      <c r="V36" s="28">
        <f t="shared" si="39"/>
        <v>6.2380391232618432E-2</v>
      </c>
      <c r="W36" s="101" t="s">
        <v>307</v>
      </c>
    </row>
    <row r="37" spans="1:23" ht="28.5" x14ac:dyDescent="0.25">
      <c r="A37" s="70">
        <v>54</v>
      </c>
      <c r="B37" s="71" t="s">
        <v>39</v>
      </c>
      <c r="C37" s="26">
        <v>971</v>
      </c>
      <c r="D37" s="27">
        <f t="shared" si="30"/>
        <v>1.0203867171080286E-2</v>
      </c>
      <c r="E37" s="26">
        <v>47</v>
      </c>
      <c r="F37" s="28">
        <f t="shared" si="31"/>
        <v>8.0013619339462036E-3</v>
      </c>
      <c r="G37" s="26">
        <v>22</v>
      </c>
      <c r="H37" s="28">
        <f t="shared" si="32"/>
        <v>5.890227576974565E-3</v>
      </c>
      <c r="I37" s="26">
        <v>9</v>
      </c>
      <c r="J37" s="28">
        <f t="shared" si="33"/>
        <v>9.0543259557344068E-3</v>
      </c>
      <c r="K37" s="26">
        <v>0</v>
      </c>
      <c r="L37" s="28">
        <f t="shared" si="34"/>
        <v>0</v>
      </c>
      <c r="M37" s="26">
        <v>1</v>
      </c>
      <c r="N37" s="28">
        <f t="shared" si="35"/>
        <v>7.3529411764705881E-3</v>
      </c>
      <c r="O37" s="26">
        <v>0</v>
      </c>
      <c r="P37" s="28">
        <f t="shared" si="36"/>
        <v>0</v>
      </c>
      <c r="Q37" s="26">
        <v>0</v>
      </c>
      <c r="R37" s="28">
        <f t="shared" si="37"/>
        <v>0</v>
      </c>
      <c r="S37" s="26">
        <v>1</v>
      </c>
      <c r="T37" s="28">
        <f t="shared" si="38"/>
        <v>1.5151515151515152E-2</v>
      </c>
      <c r="U37" s="26">
        <v>1051</v>
      </c>
      <c r="V37" s="28">
        <f t="shared" si="39"/>
        <v>9.9080839028988926E-3</v>
      </c>
      <c r="W37" s="101" t="s">
        <v>308</v>
      </c>
    </row>
    <row r="38" spans="1:23" ht="42.75" x14ac:dyDescent="0.25">
      <c r="A38" s="70">
        <v>55</v>
      </c>
      <c r="B38" s="71" t="s">
        <v>40</v>
      </c>
      <c r="C38" s="26">
        <v>951</v>
      </c>
      <c r="D38" s="27">
        <f t="shared" si="30"/>
        <v>9.9936948297604036E-3</v>
      </c>
      <c r="E38" s="26">
        <v>71</v>
      </c>
      <c r="F38" s="28">
        <f t="shared" si="31"/>
        <v>1.208716377255703E-2</v>
      </c>
      <c r="G38" s="26">
        <v>55</v>
      </c>
      <c r="H38" s="28">
        <f t="shared" si="32"/>
        <v>1.4725568942436412E-2</v>
      </c>
      <c r="I38" s="26">
        <v>12</v>
      </c>
      <c r="J38" s="28">
        <f t="shared" si="33"/>
        <v>1.2072434607645875E-2</v>
      </c>
      <c r="K38" s="26">
        <v>0</v>
      </c>
      <c r="L38" s="28">
        <f t="shared" si="34"/>
        <v>0</v>
      </c>
      <c r="M38" s="26">
        <v>1</v>
      </c>
      <c r="N38" s="28">
        <f t="shared" si="35"/>
        <v>7.3529411764705881E-3</v>
      </c>
      <c r="O38" s="26">
        <v>1</v>
      </c>
      <c r="P38" s="28">
        <f t="shared" si="36"/>
        <v>3.8461538461538464E-2</v>
      </c>
      <c r="Q38" s="26">
        <v>0</v>
      </c>
      <c r="R38" s="28">
        <f t="shared" si="37"/>
        <v>0</v>
      </c>
      <c r="S38" s="26">
        <v>2</v>
      </c>
      <c r="T38" s="28">
        <f t="shared" si="38"/>
        <v>3.0303030303030304E-2</v>
      </c>
      <c r="U38" s="26">
        <v>1093</v>
      </c>
      <c r="V38" s="28">
        <f t="shared" si="39"/>
        <v>1.0304030167334433E-2</v>
      </c>
      <c r="W38" s="101" t="s">
        <v>309</v>
      </c>
    </row>
    <row r="39" spans="1:23" ht="29.25" thickBot="1" x14ac:dyDescent="0.3">
      <c r="A39" s="105">
        <v>59</v>
      </c>
      <c r="B39" s="96" t="s">
        <v>41</v>
      </c>
      <c r="C39" s="30">
        <v>313</v>
      </c>
      <c r="D39" s="31">
        <f t="shared" si="30"/>
        <v>3.2891971416561579E-3</v>
      </c>
      <c r="E39" s="30">
        <v>36</v>
      </c>
      <c r="F39" s="32">
        <f t="shared" si="31"/>
        <v>6.1287027579162408E-3</v>
      </c>
      <c r="G39" s="30">
        <v>6</v>
      </c>
      <c r="H39" s="32">
        <f t="shared" si="32"/>
        <v>1.606425702811245E-3</v>
      </c>
      <c r="I39" s="30">
        <v>1</v>
      </c>
      <c r="J39" s="32">
        <f t="shared" si="33"/>
        <v>1.006036217303823E-3</v>
      </c>
      <c r="K39" s="30">
        <v>0</v>
      </c>
      <c r="L39" s="32">
        <f t="shared" si="34"/>
        <v>0</v>
      </c>
      <c r="M39" s="30">
        <v>0</v>
      </c>
      <c r="N39" s="32">
        <f t="shared" si="35"/>
        <v>0</v>
      </c>
      <c r="O39" s="30">
        <v>0</v>
      </c>
      <c r="P39" s="32">
        <f t="shared" si="36"/>
        <v>0</v>
      </c>
      <c r="Q39" s="30">
        <v>0</v>
      </c>
      <c r="R39" s="32">
        <f t="shared" si="37"/>
        <v>0</v>
      </c>
      <c r="S39" s="30">
        <v>0</v>
      </c>
      <c r="T39" s="32">
        <f t="shared" si="38"/>
        <v>0</v>
      </c>
      <c r="U39" s="30">
        <v>356</v>
      </c>
      <c r="V39" s="32">
        <f t="shared" si="39"/>
        <v>3.3561159556917274E-3</v>
      </c>
      <c r="W39" s="101" t="s">
        <v>310</v>
      </c>
    </row>
    <row r="40" spans="1:23" ht="15.75" thickBot="1" x14ac:dyDescent="0.3">
      <c r="A40" s="5">
        <v>6</v>
      </c>
      <c r="B40" s="6" t="s">
        <v>42</v>
      </c>
      <c r="C40" s="7">
        <f>SUM(C41:C44)</f>
        <v>5684</v>
      </c>
      <c r="D40" s="61">
        <f t="shared" ref="D40:O40" si="40">SUM(D41:D44)</f>
        <v>5.9730979403110548E-2</v>
      </c>
      <c r="E40" s="7">
        <f t="shared" si="40"/>
        <v>444</v>
      </c>
      <c r="F40" s="60">
        <f t="shared" si="40"/>
        <v>7.5587334014300303E-2</v>
      </c>
      <c r="G40" s="7">
        <f t="shared" si="40"/>
        <v>376</v>
      </c>
      <c r="H40" s="60">
        <f t="shared" si="40"/>
        <v>0.10066934404283802</v>
      </c>
      <c r="I40" s="7">
        <f t="shared" si="40"/>
        <v>111</v>
      </c>
      <c r="J40" s="60">
        <f t="shared" si="40"/>
        <v>0.11167002012072436</v>
      </c>
      <c r="K40" s="7">
        <f t="shared" si="40"/>
        <v>3</v>
      </c>
      <c r="L40" s="60">
        <f t="shared" si="40"/>
        <v>4.4776119402985072E-2</v>
      </c>
      <c r="M40" s="7">
        <f t="shared" si="40"/>
        <v>9</v>
      </c>
      <c r="N40" s="60">
        <f t="shared" si="40"/>
        <v>6.6176470588235295E-2</v>
      </c>
      <c r="O40" s="7">
        <f t="shared" si="40"/>
        <v>3</v>
      </c>
      <c r="P40" s="60">
        <f t="shared" ref="P40:V40" si="41">SUM(P41:P44)</f>
        <v>0.11538461538461539</v>
      </c>
      <c r="Q40" s="7">
        <f t="shared" si="41"/>
        <v>5</v>
      </c>
      <c r="R40" s="60">
        <f t="shared" si="41"/>
        <v>0.29411764705882354</v>
      </c>
      <c r="S40" s="7">
        <f t="shared" si="41"/>
        <v>21</v>
      </c>
      <c r="T40" s="60">
        <f t="shared" si="41"/>
        <v>0.31818181818181818</v>
      </c>
      <c r="U40" s="7">
        <f t="shared" si="41"/>
        <v>6656</v>
      </c>
      <c r="V40" s="60">
        <f t="shared" si="41"/>
        <v>6.2748055621022855E-2</v>
      </c>
    </row>
    <row r="41" spans="1:23" x14ac:dyDescent="0.25">
      <c r="A41" s="104">
        <v>60</v>
      </c>
      <c r="B41" s="100" t="s">
        <v>43</v>
      </c>
      <c r="C41" s="69">
        <v>264</v>
      </c>
      <c r="D41" s="63">
        <f>C41/$C$46</f>
        <v>2.7742749054224464E-3</v>
      </c>
      <c r="E41" s="69">
        <v>26</v>
      </c>
      <c r="F41" s="62">
        <f>E41/$E$46</f>
        <v>4.4262853251617294E-3</v>
      </c>
      <c r="G41" s="69">
        <v>19</v>
      </c>
      <c r="H41" s="62">
        <f>G41/$G$46</f>
        <v>5.0870147255689425E-3</v>
      </c>
      <c r="I41" s="69">
        <v>8</v>
      </c>
      <c r="J41" s="62">
        <f>I41/$I$46</f>
        <v>8.0482897384305842E-3</v>
      </c>
      <c r="K41" s="69">
        <v>0</v>
      </c>
      <c r="L41" s="62">
        <f>K41/$K$46</f>
        <v>0</v>
      </c>
      <c r="M41" s="69">
        <v>1</v>
      </c>
      <c r="N41" s="62">
        <f>M41/$M$46</f>
        <v>7.3529411764705881E-3</v>
      </c>
      <c r="O41" s="69">
        <v>0</v>
      </c>
      <c r="P41" s="62">
        <f>O41/$O$46</f>
        <v>0</v>
      </c>
      <c r="Q41" s="69">
        <v>0</v>
      </c>
      <c r="R41" s="62">
        <f>Q41/$Q$46</f>
        <v>0</v>
      </c>
      <c r="S41" s="69">
        <v>1</v>
      </c>
      <c r="T41" s="62">
        <f>S41/$S$46</f>
        <v>1.5151515151515152E-2</v>
      </c>
      <c r="U41" s="69">
        <v>319</v>
      </c>
      <c r="V41" s="62">
        <f>U41/$U$46</f>
        <v>3.0073061513080368E-3</v>
      </c>
      <c r="W41" s="101" t="s">
        <v>311</v>
      </c>
    </row>
    <row r="42" spans="1:23" x14ac:dyDescent="0.25">
      <c r="A42" s="70">
        <v>61</v>
      </c>
      <c r="B42" s="71" t="s">
        <v>44</v>
      </c>
      <c r="C42" s="26">
        <v>4359</v>
      </c>
      <c r="D42" s="27">
        <f>C42/$C$46</f>
        <v>4.5807061790668346E-2</v>
      </c>
      <c r="E42" s="26">
        <v>333</v>
      </c>
      <c r="F42" s="28">
        <f>E42/$E$46</f>
        <v>5.6690500510725231E-2</v>
      </c>
      <c r="G42" s="26">
        <v>301</v>
      </c>
      <c r="H42" s="28">
        <f>G42/$G$46</f>
        <v>8.0589022757697457E-2</v>
      </c>
      <c r="I42" s="26">
        <v>84</v>
      </c>
      <c r="J42" s="28">
        <f>I42/$I$46</f>
        <v>8.4507042253521125E-2</v>
      </c>
      <c r="K42" s="26">
        <v>1</v>
      </c>
      <c r="L42" s="28">
        <f>K42/$K$46</f>
        <v>1.4925373134328358E-2</v>
      </c>
      <c r="M42" s="26">
        <v>7</v>
      </c>
      <c r="N42" s="28">
        <f>M42/$M$46</f>
        <v>5.1470588235294115E-2</v>
      </c>
      <c r="O42" s="26">
        <v>3</v>
      </c>
      <c r="P42" s="28">
        <f>O42/$O$46</f>
        <v>0.11538461538461539</v>
      </c>
      <c r="Q42" s="26">
        <v>5</v>
      </c>
      <c r="R42" s="28">
        <f>Q42/$Q$46</f>
        <v>0.29411764705882354</v>
      </c>
      <c r="S42" s="26">
        <v>19</v>
      </c>
      <c r="T42" s="28">
        <f>S42/$S$46</f>
        <v>0.2878787878787879</v>
      </c>
      <c r="U42" s="26">
        <v>5112</v>
      </c>
      <c r="V42" s="28">
        <f>U42/$U$46</f>
        <v>4.819231675701155E-2</v>
      </c>
      <c r="W42" s="101" t="s">
        <v>312</v>
      </c>
    </row>
    <row r="43" spans="1:23" x14ac:dyDescent="0.25">
      <c r="A43" s="70">
        <v>62</v>
      </c>
      <c r="B43" s="71" t="s">
        <v>45</v>
      </c>
      <c r="C43" s="26">
        <v>985</v>
      </c>
      <c r="D43" s="27">
        <f>C43/$C$46</f>
        <v>1.0350987810004203E-2</v>
      </c>
      <c r="E43" s="26">
        <v>76</v>
      </c>
      <c r="F43" s="28">
        <f>E43/$E$46</f>
        <v>1.2938372488934287E-2</v>
      </c>
      <c r="G43" s="26">
        <v>48</v>
      </c>
      <c r="H43" s="28">
        <f>G43/$G$46</f>
        <v>1.285140562248996E-2</v>
      </c>
      <c r="I43" s="26">
        <v>18</v>
      </c>
      <c r="J43" s="28">
        <f>I43/$I$46</f>
        <v>1.8108651911468814E-2</v>
      </c>
      <c r="K43" s="26">
        <v>2</v>
      </c>
      <c r="L43" s="28">
        <f>K43/$K$46</f>
        <v>2.9850746268656716E-2</v>
      </c>
      <c r="M43" s="26">
        <v>1</v>
      </c>
      <c r="N43" s="28">
        <f>M43/$M$46</f>
        <v>7.3529411764705881E-3</v>
      </c>
      <c r="O43" s="26">
        <v>0</v>
      </c>
      <c r="P43" s="28">
        <f>O43/$O$46</f>
        <v>0</v>
      </c>
      <c r="Q43" s="26">
        <v>0</v>
      </c>
      <c r="R43" s="28">
        <f>Q43/$Q$46</f>
        <v>0</v>
      </c>
      <c r="S43" s="26">
        <v>1</v>
      </c>
      <c r="T43" s="28">
        <f>S43/$S$46</f>
        <v>1.5151515151515152E-2</v>
      </c>
      <c r="U43" s="26">
        <v>1131</v>
      </c>
      <c r="V43" s="28">
        <f>U43/$U$46</f>
        <v>1.0662267263728493E-2</v>
      </c>
      <c r="W43" s="101" t="s">
        <v>313</v>
      </c>
    </row>
    <row r="44" spans="1:23" ht="29.25" thickBot="1" x14ac:dyDescent="0.3">
      <c r="A44" s="91">
        <v>69</v>
      </c>
      <c r="B44" s="108" t="s">
        <v>46</v>
      </c>
      <c r="C44" s="30">
        <v>76</v>
      </c>
      <c r="D44" s="31">
        <f>C44/$C$46</f>
        <v>7.9865489701555275E-4</v>
      </c>
      <c r="E44" s="30">
        <v>9</v>
      </c>
      <c r="F44" s="32">
        <f>E44/$E$46</f>
        <v>1.5321756894790602E-3</v>
      </c>
      <c r="G44" s="30">
        <v>8</v>
      </c>
      <c r="H44" s="32">
        <f>G44/$G$46</f>
        <v>2.1419009370816601E-3</v>
      </c>
      <c r="I44" s="30">
        <v>1</v>
      </c>
      <c r="J44" s="32">
        <f>I44/$I$46</f>
        <v>1.006036217303823E-3</v>
      </c>
      <c r="K44" s="30">
        <v>0</v>
      </c>
      <c r="L44" s="32">
        <f>K44/$K$46</f>
        <v>0</v>
      </c>
      <c r="M44" s="30">
        <v>0</v>
      </c>
      <c r="N44" s="32">
        <f>M44/$M$46</f>
        <v>0</v>
      </c>
      <c r="O44" s="30">
        <v>0</v>
      </c>
      <c r="P44" s="32">
        <f>O44/$O$46</f>
        <v>0</v>
      </c>
      <c r="Q44" s="30">
        <v>0</v>
      </c>
      <c r="R44" s="32">
        <f>Q44/$Q$46</f>
        <v>0</v>
      </c>
      <c r="S44" s="30">
        <v>0</v>
      </c>
      <c r="T44" s="32">
        <f>S44/$S$46</f>
        <v>0</v>
      </c>
      <c r="U44" s="30">
        <v>94</v>
      </c>
      <c r="V44" s="32">
        <f>U44/$U$46</f>
        <v>8.86165448974782E-4</v>
      </c>
      <c r="W44" s="101" t="s">
        <v>314</v>
      </c>
    </row>
    <row r="45" spans="1:23" ht="15.75" thickBot="1" x14ac:dyDescent="0.3">
      <c r="A45" s="5">
        <v>99</v>
      </c>
      <c r="B45" s="6" t="s">
        <v>47</v>
      </c>
      <c r="C45" s="134">
        <v>3515</v>
      </c>
      <c r="D45" s="135">
        <f>C45/$C$46</f>
        <v>3.6937788986969318E-2</v>
      </c>
      <c r="E45" s="134">
        <v>214</v>
      </c>
      <c r="F45" s="136">
        <f>E45/$E$46</f>
        <v>3.6431733060946547E-2</v>
      </c>
      <c r="G45" s="134">
        <v>124</v>
      </c>
      <c r="H45" s="136">
        <f>G45/$G$46</f>
        <v>3.3199464524765729E-2</v>
      </c>
      <c r="I45" s="134">
        <v>36</v>
      </c>
      <c r="J45" s="136">
        <f>I45/$I$46</f>
        <v>3.6217303822937627E-2</v>
      </c>
      <c r="K45" s="134">
        <v>1</v>
      </c>
      <c r="L45" s="136">
        <f>K45/$K$46</f>
        <v>1.4925373134328358E-2</v>
      </c>
      <c r="M45" s="134">
        <v>2</v>
      </c>
      <c r="N45" s="136">
        <f>M45/$M$46</f>
        <v>1.4705882352941176E-2</v>
      </c>
      <c r="O45" s="134">
        <v>2</v>
      </c>
      <c r="P45" s="136">
        <f>O45/$O$46</f>
        <v>7.6923076923076927E-2</v>
      </c>
      <c r="Q45" s="134">
        <v>0</v>
      </c>
      <c r="R45" s="136">
        <f>Q45/$Q$46</f>
        <v>0</v>
      </c>
      <c r="S45" s="134">
        <v>3</v>
      </c>
      <c r="T45" s="136">
        <f>S45/$S$46</f>
        <v>4.5454545454545456E-2</v>
      </c>
      <c r="U45" s="134">
        <v>3897</v>
      </c>
      <c r="V45" s="136">
        <f>U45/$U$46</f>
        <v>3.6738156964411975E-2</v>
      </c>
      <c r="W45" s="101" t="s">
        <v>315</v>
      </c>
    </row>
    <row r="46" spans="1:23" ht="15.75" thickBot="1" x14ac:dyDescent="0.3">
      <c r="A46" s="559" t="s">
        <v>48</v>
      </c>
      <c r="B46" s="560"/>
      <c r="C46" s="137">
        <f>C45+C40+C32+C26+C18+C10+C5</f>
        <v>95160</v>
      </c>
      <c r="D46" s="138">
        <f t="shared" ref="D46:T46" si="42">D45+D40+D32+D26+D18+D10+D5</f>
        <v>1</v>
      </c>
      <c r="E46" s="137">
        <f t="shared" si="42"/>
        <v>5874</v>
      </c>
      <c r="F46" s="139">
        <f t="shared" si="42"/>
        <v>1</v>
      </c>
      <c r="G46" s="137">
        <f t="shared" si="42"/>
        <v>3735</v>
      </c>
      <c r="H46" s="138">
        <f t="shared" si="42"/>
        <v>1</v>
      </c>
      <c r="I46" s="137">
        <f t="shared" si="42"/>
        <v>994</v>
      </c>
      <c r="J46" s="138">
        <f t="shared" si="42"/>
        <v>1</v>
      </c>
      <c r="K46" s="137">
        <f t="shared" si="42"/>
        <v>67</v>
      </c>
      <c r="L46" s="138">
        <f t="shared" si="42"/>
        <v>0.99999999999999978</v>
      </c>
      <c r="M46" s="137">
        <f t="shared" si="42"/>
        <v>136</v>
      </c>
      <c r="N46" s="138">
        <f t="shared" si="42"/>
        <v>0.99999999999999989</v>
      </c>
      <c r="O46" s="137">
        <f t="shared" si="42"/>
        <v>26</v>
      </c>
      <c r="P46" s="139">
        <f t="shared" si="42"/>
        <v>1.0000000000000002</v>
      </c>
      <c r="Q46" s="137">
        <f t="shared" si="42"/>
        <v>17</v>
      </c>
      <c r="R46" s="138">
        <f t="shared" si="42"/>
        <v>1</v>
      </c>
      <c r="S46" s="137">
        <f t="shared" si="42"/>
        <v>66</v>
      </c>
      <c r="T46" s="138">
        <f t="shared" si="42"/>
        <v>1</v>
      </c>
      <c r="U46" s="137">
        <f>U45+U40+U32+U26+U18+U10+U5</f>
        <v>106075</v>
      </c>
      <c r="V46" s="138">
        <f>V45+V40+V32+V26+V18+V10+V5</f>
        <v>1</v>
      </c>
    </row>
    <row r="47" spans="1:23" ht="15.75" thickBot="1" x14ac:dyDescent="0.3">
      <c r="A47" s="106" t="s">
        <v>49</v>
      </c>
      <c r="B47" s="109" t="s">
        <v>50</v>
      </c>
      <c r="C47" s="34">
        <v>14179</v>
      </c>
      <c r="D47" s="36">
        <f>C47/$C$46</f>
        <v>0.14900168137873057</v>
      </c>
      <c r="E47" s="34">
        <v>350</v>
      </c>
      <c r="F47" s="35">
        <f>E47/$E$46</f>
        <v>5.9584610146407896E-2</v>
      </c>
      <c r="G47" s="34">
        <v>237</v>
      </c>
      <c r="H47" s="36">
        <f>G47/$G$46</f>
        <v>6.3453815261044183E-2</v>
      </c>
      <c r="I47" s="34">
        <v>53</v>
      </c>
      <c r="J47" s="36">
        <f>I47/$I$46</f>
        <v>5.3319919517102618E-2</v>
      </c>
      <c r="K47" s="34">
        <v>2</v>
      </c>
      <c r="L47" s="36">
        <f>K47/$K$46</f>
        <v>2.9850746268656716E-2</v>
      </c>
      <c r="M47" s="34">
        <v>7</v>
      </c>
      <c r="N47" s="36">
        <f>M47/$M$46</f>
        <v>5.1470588235294115E-2</v>
      </c>
      <c r="O47" s="34">
        <v>3</v>
      </c>
      <c r="P47" s="35">
        <f>O47/$O$46</f>
        <v>0.11538461538461539</v>
      </c>
      <c r="Q47" s="34">
        <v>0</v>
      </c>
      <c r="R47" s="36">
        <f>Q47/$Q$46</f>
        <v>0</v>
      </c>
      <c r="S47" s="34">
        <v>5</v>
      </c>
      <c r="T47" s="36">
        <f>S47/$S$46</f>
        <v>7.575757575757576E-2</v>
      </c>
      <c r="U47" s="34">
        <v>14836</v>
      </c>
      <c r="V47" s="36">
        <f>U47/$U$46</f>
        <v>0.13986330426584964</v>
      </c>
      <c r="W47" s="101" t="s">
        <v>282</v>
      </c>
    </row>
    <row r="48" spans="1:23" ht="15.75" thickBot="1" x14ac:dyDescent="0.3">
      <c r="A48" s="559" t="s">
        <v>51</v>
      </c>
      <c r="B48" s="560"/>
      <c r="C48" s="58">
        <v>109339</v>
      </c>
      <c r="D48" s="102"/>
      <c r="E48" s="58">
        <v>6224</v>
      </c>
      <c r="F48" s="103"/>
      <c r="G48" s="58">
        <v>3972</v>
      </c>
      <c r="H48" s="102"/>
      <c r="I48" s="58">
        <v>1047</v>
      </c>
      <c r="J48" s="102"/>
      <c r="K48" s="58">
        <v>69</v>
      </c>
      <c r="L48" s="102"/>
      <c r="M48" s="58">
        <v>143</v>
      </c>
      <c r="N48" s="102"/>
      <c r="O48" s="58">
        <v>29</v>
      </c>
      <c r="P48" s="103"/>
      <c r="Q48" s="58">
        <v>17</v>
      </c>
      <c r="R48" s="102"/>
      <c r="S48" s="58">
        <v>71</v>
      </c>
      <c r="T48" s="102"/>
      <c r="U48" s="58">
        <v>120911</v>
      </c>
      <c r="V48" s="102"/>
      <c r="W48" s="101" t="s">
        <v>80</v>
      </c>
    </row>
    <row r="49" spans="1:22" x14ac:dyDescent="0.25">
      <c r="A49" s="21"/>
      <c r="B49" s="21"/>
      <c r="C49" s="53"/>
      <c r="D49" s="54"/>
      <c r="E49" s="53"/>
      <c r="F49" s="54"/>
      <c r="G49" s="53"/>
      <c r="H49" s="54"/>
      <c r="I49" s="53"/>
      <c r="J49" s="54"/>
      <c r="K49" s="53"/>
      <c r="L49" s="54"/>
      <c r="M49" s="53"/>
      <c r="N49" s="54"/>
      <c r="O49" s="53"/>
      <c r="P49" s="54"/>
      <c r="Q49" s="53"/>
      <c r="R49" s="54"/>
      <c r="S49" s="53"/>
      <c r="T49" s="54"/>
      <c r="U49" s="53"/>
      <c r="V49" s="54"/>
    </row>
    <row r="50" spans="1:22" x14ac:dyDescent="0.25">
      <c r="A50" s="40" t="s">
        <v>52</v>
      </c>
      <c r="B50" s="41"/>
      <c r="C50" s="42"/>
      <c r="D50" s="42"/>
      <c r="E50" s="42"/>
      <c r="F50" s="42"/>
      <c r="G50" s="43"/>
      <c r="H50" s="42"/>
      <c r="I50" s="42"/>
      <c r="J50" s="42"/>
      <c r="K50" s="42"/>
      <c r="L50" s="4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 ht="36" customHeight="1" x14ac:dyDescent="0.25">
      <c r="A51" s="555" t="s">
        <v>70</v>
      </c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55"/>
      <c r="P51" s="555"/>
      <c r="Q51" s="555"/>
      <c r="R51" s="555"/>
      <c r="S51" s="555"/>
      <c r="T51" s="555"/>
      <c r="U51" s="555"/>
      <c r="V51" s="555"/>
    </row>
    <row r="52" spans="1:22" x14ac:dyDescent="0.25">
      <c r="A52" s="55"/>
      <c r="B52" s="45"/>
      <c r="C52" s="48"/>
      <c r="D52" s="48"/>
      <c r="E52" s="48"/>
      <c r="F52" s="48"/>
      <c r="G52" s="56"/>
      <c r="H52" s="48"/>
      <c r="I52" s="48"/>
      <c r="J52" s="48"/>
      <c r="K52" s="48"/>
      <c r="L52" s="48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x14ac:dyDescent="0.25">
      <c r="A53" s="55"/>
      <c r="B53" s="45"/>
      <c r="C53" s="46"/>
      <c r="D53" s="46"/>
      <c r="E53" s="46"/>
      <c r="F53" s="46"/>
      <c r="G53" s="47"/>
      <c r="H53" s="48"/>
      <c r="I53" s="48"/>
      <c r="J53" s="48"/>
      <c r="K53" s="48"/>
      <c r="L53" s="48"/>
      <c r="M53" s="44"/>
      <c r="N53" s="44"/>
      <c r="O53" s="44"/>
      <c r="P53" s="44"/>
      <c r="Q53" s="44"/>
      <c r="R53" s="44"/>
      <c r="S53" s="44"/>
      <c r="T53" s="44"/>
      <c r="U53" s="44"/>
      <c r="V53" s="44"/>
    </row>
  </sheetData>
  <mergeCells count="17"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A51:V51"/>
    <mergeCell ref="O3:P3"/>
    <mergeCell ref="Q3:R3"/>
    <mergeCell ref="S3:T3"/>
    <mergeCell ref="U3:V3"/>
    <mergeCell ref="A46:B46"/>
    <mergeCell ref="A48:B48"/>
  </mergeCells>
  <printOptions horizontalCentered="1"/>
  <pageMargins left="0.7" right="0.7" top="0.75" bottom="0.75" header="0.3" footer="0.3"/>
  <pageSetup paperSize="9" scale="3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B1:S755"/>
  <sheetViews>
    <sheetView topLeftCell="D1" zoomScale="60" zoomScaleNormal="60" workbookViewId="0">
      <selection activeCell="D7" sqref="D7:R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5.140625" style="101" customWidth="1"/>
    <col min="4" max="18" width="13.7109375" style="101" customWidth="1"/>
    <col min="19" max="19" width="11.42578125" style="479"/>
    <col min="20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spans="2:19" ht="21.95" customHeight="1" thickTop="1" thickBot="1" x14ac:dyDescent="0.3">
      <c r="B2" s="503" t="s">
        <v>502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75"/>
    </row>
    <row r="3" spans="2:19" ht="21.95" customHeight="1" thickTop="1" thickBot="1" x14ac:dyDescent="0.3">
      <c r="B3" s="506" t="s">
        <v>558</v>
      </c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16"/>
    </row>
    <row r="4" spans="2:19" ht="21.95" customHeight="1" thickTop="1" thickBot="1" x14ac:dyDescent="0.3">
      <c r="B4" s="492" t="s">
        <v>496</v>
      </c>
      <c r="C4" s="495" t="s">
        <v>503</v>
      </c>
      <c r="D4" s="498" t="s">
        <v>269</v>
      </c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572" t="s">
        <v>550</v>
      </c>
    </row>
    <row r="5" spans="2:19" ht="21.95" customHeight="1" thickTop="1" x14ac:dyDescent="0.25">
      <c r="B5" s="493"/>
      <c r="C5" s="544"/>
      <c r="D5" s="578">
        <v>2014</v>
      </c>
      <c r="E5" s="576"/>
      <c r="F5" s="576">
        <v>2015</v>
      </c>
      <c r="G5" s="576"/>
      <c r="H5" s="576">
        <v>2016</v>
      </c>
      <c r="I5" s="576"/>
      <c r="J5" s="576">
        <v>2017</v>
      </c>
      <c r="K5" s="576"/>
      <c r="L5" s="576">
        <v>2018</v>
      </c>
      <c r="M5" s="576"/>
      <c r="N5" s="576">
        <v>2019</v>
      </c>
      <c r="O5" s="576"/>
      <c r="P5" s="576">
        <v>2020</v>
      </c>
      <c r="Q5" s="577"/>
      <c r="R5" s="573"/>
    </row>
    <row r="6" spans="2:19" ht="21.95" customHeight="1" thickBot="1" x14ac:dyDescent="0.3">
      <c r="B6" s="494"/>
      <c r="C6" s="497"/>
      <c r="D6" s="453" t="s">
        <v>5</v>
      </c>
      <c r="E6" s="209" t="s">
        <v>6</v>
      </c>
      <c r="F6" s="454" t="s">
        <v>5</v>
      </c>
      <c r="G6" s="209" t="s">
        <v>6</v>
      </c>
      <c r="H6" s="454" t="s">
        <v>5</v>
      </c>
      <c r="I6" s="209" t="s">
        <v>6</v>
      </c>
      <c r="J6" s="454" t="s">
        <v>5</v>
      </c>
      <c r="K6" s="346" t="s">
        <v>6</v>
      </c>
      <c r="L6" s="454" t="s">
        <v>5</v>
      </c>
      <c r="M6" s="448" t="s">
        <v>6</v>
      </c>
      <c r="N6" s="454" t="s">
        <v>5</v>
      </c>
      <c r="O6" s="452" t="s">
        <v>6</v>
      </c>
      <c r="P6" s="454" t="s">
        <v>5</v>
      </c>
      <c r="Q6" s="210" t="s">
        <v>6</v>
      </c>
      <c r="R6" s="574"/>
    </row>
    <row r="7" spans="2:19" ht="21.95" customHeight="1" thickTop="1" thickBot="1" x14ac:dyDescent="0.3">
      <c r="B7" s="290" t="s">
        <v>49</v>
      </c>
      <c r="C7" s="160" t="s">
        <v>50</v>
      </c>
      <c r="D7" s="188">
        <v>1255</v>
      </c>
      <c r="E7" s="162">
        <v>3.3925337225961666E-2</v>
      </c>
      <c r="F7" s="163">
        <v>810</v>
      </c>
      <c r="G7" s="162">
        <v>2.2211253701875617E-2</v>
      </c>
      <c r="H7" s="163">
        <v>724</v>
      </c>
      <c r="I7" s="162">
        <v>1.9271207644600601E-2</v>
      </c>
      <c r="J7" s="163">
        <v>871</v>
      </c>
      <c r="K7" s="189">
        <v>2.3582606812151404E-2</v>
      </c>
      <c r="L7" s="163">
        <v>1074</v>
      </c>
      <c r="M7" s="189">
        <v>2.8980814377074397E-2</v>
      </c>
      <c r="N7" s="163">
        <v>1049</v>
      </c>
      <c r="O7" s="189">
        <v>2.9000000000000001E-2</v>
      </c>
      <c r="P7" s="163">
        <v>596</v>
      </c>
      <c r="Q7" s="189">
        <v>2.2096989470562066E-2</v>
      </c>
      <c r="R7" s="291">
        <v>-0.43183984747378457</v>
      </c>
      <c r="S7" s="480" t="s">
        <v>282</v>
      </c>
    </row>
    <row r="8" spans="2:19" ht="21.95" customHeight="1" thickTop="1" thickBot="1" x14ac:dyDescent="0.3">
      <c r="B8" s="292" t="s">
        <v>90</v>
      </c>
      <c r="C8" s="160" t="s">
        <v>91</v>
      </c>
      <c r="D8" s="188">
        <v>239</v>
      </c>
      <c r="E8" s="162">
        <v>6.4606817506014649E-3</v>
      </c>
      <c r="F8" s="163">
        <v>279</v>
      </c>
      <c r="G8" s="162">
        <v>7.6505429417571573E-3</v>
      </c>
      <c r="H8" s="163">
        <v>247</v>
      </c>
      <c r="I8" s="162">
        <v>6.5745694588623602E-3</v>
      </c>
      <c r="J8" s="163">
        <v>244</v>
      </c>
      <c r="K8" s="189">
        <v>6.6063789462284068E-3</v>
      </c>
      <c r="L8" s="163">
        <v>289</v>
      </c>
      <c r="M8" s="189">
        <v>7.7983755632909692E-3</v>
      </c>
      <c r="N8" s="163">
        <v>203</v>
      </c>
      <c r="O8" s="189">
        <v>6.0000000000000001E-3</v>
      </c>
      <c r="P8" s="163">
        <v>156</v>
      </c>
      <c r="Q8" s="189">
        <v>5.7837757674625533E-3</v>
      </c>
      <c r="R8" s="291">
        <v>-0.23152709359605911</v>
      </c>
    </row>
    <row r="9" spans="2:19" ht="21.95" customHeight="1" thickTop="1" x14ac:dyDescent="0.25">
      <c r="B9" s="165">
        <v>10</v>
      </c>
      <c r="C9" s="166" t="s">
        <v>92</v>
      </c>
      <c r="D9" s="190">
        <v>22</v>
      </c>
      <c r="E9" s="168">
        <v>5.9470710674992561E-4</v>
      </c>
      <c r="F9" s="169">
        <v>25</v>
      </c>
      <c r="G9" s="168">
        <v>6.8553252166282772E-4</v>
      </c>
      <c r="H9" s="169">
        <v>23</v>
      </c>
      <c r="I9" s="168">
        <v>6.1220687268758822E-4</v>
      </c>
      <c r="J9" s="169">
        <v>30</v>
      </c>
      <c r="K9" s="293">
        <v>8.1225970650349272E-4</v>
      </c>
      <c r="L9" s="169">
        <v>26</v>
      </c>
      <c r="M9" s="293">
        <v>7.0158396071129815E-4</v>
      </c>
      <c r="N9" s="169">
        <v>16</v>
      </c>
      <c r="O9" s="293">
        <v>0</v>
      </c>
      <c r="P9" s="169">
        <v>6</v>
      </c>
      <c r="Q9" s="293">
        <v>2.2245291413317515E-4</v>
      </c>
      <c r="R9" s="294">
        <v>-0.625</v>
      </c>
      <c r="S9" s="480" t="s">
        <v>341</v>
      </c>
    </row>
    <row r="10" spans="2:19" ht="21.95" customHeight="1" x14ac:dyDescent="0.25">
      <c r="B10" s="165">
        <v>11</v>
      </c>
      <c r="C10" s="166" t="s">
        <v>93</v>
      </c>
      <c r="D10" s="190">
        <v>16</v>
      </c>
      <c r="E10" s="168">
        <v>4.3251425945449137E-4</v>
      </c>
      <c r="F10" s="169">
        <v>16</v>
      </c>
      <c r="G10" s="168">
        <v>4.3874081386420971E-4</v>
      </c>
      <c r="H10" s="169">
        <v>22</v>
      </c>
      <c r="I10" s="168">
        <v>5.8558918257073649E-4</v>
      </c>
      <c r="J10" s="169">
        <v>21</v>
      </c>
      <c r="K10" s="293">
        <v>5.6858179455244486E-4</v>
      </c>
      <c r="L10" s="169">
        <v>10</v>
      </c>
      <c r="M10" s="293">
        <v>2.6983998488896082E-4</v>
      </c>
      <c r="N10" s="169">
        <v>15</v>
      </c>
      <c r="O10" s="293">
        <v>0</v>
      </c>
      <c r="P10" s="169">
        <v>9</v>
      </c>
      <c r="Q10" s="293">
        <v>3.3367937119976274E-4</v>
      </c>
      <c r="R10" s="294">
        <v>-0.4</v>
      </c>
      <c r="S10" s="480" t="s">
        <v>342</v>
      </c>
    </row>
    <row r="11" spans="2:19" ht="21.95" customHeight="1" x14ac:dyDescent="0.25">
      <c r="B11" s="165">
        <v>12</v>
      </c>
      <c r="C11" s="166" t="s">
        <v>94</v>
      </c>
      <c r="D11" s="190">
        <v>25</v>
      </c>
      <c r="E11" s="168">
        <v>6.7580353039764279E-4</v>
      </c>
      <c r="F11" s="169">
        <v>33</v>
      </c>
      <c r="G11" s="168">
        <v>9.0490292859493257E-4</v>
      </c>
      <c r="H11" s="169">
        <v>33</v>
      </c>
      <c r="I11" s="168">
        <v>8.7838377385610479E-4</v>
      </c>
      <c r="J11" s="169">
        <v>25</v>
      </c>
      <c r="K11" s="293">
        <v>6.768830887529106E-4</v>
      </c>
      <c r="L11" s="169">
        <v>33</v>
      </c>
      <c r="M11" s="293">
        <v>8.9047195013357077E-4</v>
      </c>
      <c r="N11" s="169">
        <v>27</v>
      </c>
      <c r="O11" s="293">
        <v>1E-3</v>
      </c>
      <c r="P11" s="169">
        <v>26</v>
      </c>
      <c r="Q11" s="293">
        <v>9.6396262791042565E-4</v>
      </c>
      <c r="R11" s="294">
        <v>-3.7037037037037035E-2</v>
      </c>
      <c r="S11" s="480" t="s">
        <v>343</v>
      </c>
    </row>
    <row r="12" spans="2:19" ht="21.95" customHeight="1" x14ac:dyDescent="0.25">
      <c r="B12" s="165">
        <v>13</v>
      </c>
      <c r="C12" s="166" t="s">
        <v>95</v>
      </c>
      <c r="D12" s="190">
        <v>47</v>
      </c>
      <c r="E12" s="168">
        <v>1.2705106371475685E-3</v>
      </c>
      <c r="F12" s="169">
        <v>48</v>
      </c>
      <c r="G12" s="168">
        <v>1.3162224415926291E-3</v>
      </c>
      <c r="H12" s="169">
        <v>59</v>
      </c>
      <c r="I12" s="168">
        <v>1.5704437168942479E-3</v>
      </c>
      <c r="J12" s="169">
        <v>40</v>
      </c>
      <c r="K12" s="293">
        <v>1.083012942004657E-3</v>
      </c>
      <c r="L12" s="169">
        <v>46</v>
      </c>
      <c r="M12" s="293">
        <v>1.2412639304892198E-3</v>
      </c>
      <c r="N12" s="169">
        <v>27</v>
      </c>
      <c r="O12" s="293">
        <v>1E-3</v>
      </c>
      <c r="P12" s="169">
        <v>29</v>
      </c>
      <c r="Q12" s="293">
        <v>1.0751890849770131E-3</v>
      </c>
      <c r="R12" s="294">
        <v>7.407407407407407E-2</v>
      </c>
      <c r="S12" s="480" t="s">
        <v>344</v>
      </c>
    </row>
    <row r="13" spans="2:19" ht="21.95" customHeight="1" x14ac:dyDescent="0.25">
      <c r="B13" s="165">
        <v>14</v>
      </c>
      <c r="C13" s="166" t="s">
        <v>96</v>
      </c>
      <c r="D13" s="190">
        <v>86</v>
      </c>
      <c r="E13" s="168">
        <v>2.3247641445678911E-3</v>
      </c>
      <c r="F13" s="169">
        <v>99</v>
      </c>
      <c r="G13" s="168">
        <v>2.7147087857847976E-3</v>
      </c>
      <c r="H13" s="169">
        <v>70</v>
      </c>
      <c r="I13" s="168">
        <v>1.8632383081796161E-3</v>
      </c>
      <c r="J13" s="169">
        <v>95</v>
      </c>
      <c r="K13" s="293">
        <v>2.5721557372610604E-3</v>
      </c>
      <c r="L13" s="169">
        <v>116</v>
      </c>
      <c r="M13" s="293">
        <v>3.130143824711946E-3</v>
      </c>
      <c r="N13" s="169">
        <v>85</v>
      </c>
      <c r="O13" s="293">
        <v>2E-3</v>
      </c>
      <c r="P13" s="169">
        <v>60</v>
      </c>
      <c r="Q13" s="293">
        <v>2.2245291413317513E-3</v>
      </c>
      <c r="R13" s="294">
        <v>-0.29411764705882354</v>
      </c>
      <c r="S13" s="480" t="s">
        <v>345</v>
      </c>
    </row>
    <row r="14" spans="2:19" ht="21.95" customHeight="1" thickBot="1" x14ac:dyDescent="0.3">
      <c r="B14" s="165">
        <v>19</v>
      </c>
      <c r="C14" s="166" t="s">
        <v>97</v>
      </c>
      <c r="D14" s="190">
        <v>43</v>
      </c>
      <c r="E14" s="168">
        <v>1.1623820722839455E-3</v>
      </c>
      <c r="F14" s="169">
        <v>58</v>
      </c>
      <c r="G14" s="168">
        <v>1.5904354502577602E-3</v>
      </c>
      <c r="H14" s="169">
        <v>40</v>
      </c>
      <c r="I14" s="168">
        <v>1.0647076046740665E-3</v>
      </c>
      <c r="J14" s="169">
        <v>33</v>
      </c>
      <c r="K14" s="293">
        <v>8.9348567715384197E-4</v>
      </c>
      <c r="L14" s="169">
        <v>58</v>
      </c>
      <c r="M14" s="293">
        <v>1.565071912355973E-3</v>
      </c>
      <c r="N14" s="169">
        <v>33</v>
      </c>
      <c r="O14" s="293">
        <v>1E-3</v>
      </c>
      <c r="P14" s="169">
        <v>26</v>
      </c>
      <c r="Q14" s="293">
        <v>9.6396262791042565E-4</v>
      </c>
      <c r="R14" s="294">
        <v>-0.21212121212121213</v>
      </c>
      <c r="S14" s="480" t="s">
        <v>346</v>
      </c>
    </row>
    <row r="15" spans="2:19" ht="21.95" customHeight="1" thickTop="1" thickBot="1" x14ac:dyDescent="0.3">
      <c r="B15" s="292" t="s">
        <v>98</v>
      </c>
      <c r="C15" s="160" t="s">
        <v>99</v>
      </c>
      <c r="D15" s="188">
        <v>945</v>
      </c>
      <c r="E15" s="162">
        <v>2.5545373449030899E-2</v>
      </c>
      <c r="F15" s="163">
        <v>966</v>
      </c>
      <c r="G15" s="162">
        <v>2.6488976637051659E-2</v>
      </c>
      <c r="H15" s="163">
        <v>906</v>
      </c>
      <c r="I15" s="162">
        <v>2.4115627245867605E-2</v>
      </c>
      <c r="J15" s="163">
        <v>865</v>
      </c>
      <c r="K15" s="189">
        <v>2.3420154870850706E-2</v>
      </c>
      <c r="L15" s="163">
        <v>919</v>
      </c>
      <c r="M15" s="189">
        <v>2.4798294611295502E-2</v>
      </c>
      <c r="N15" s="163">
        <v>904</v>
      </c>
      <c r="O15" s="189">
        <v>2.5000000000000001E-2</v>
      </c>
      <c r="P15" s="163">
        <v>696</v>
      </c>
      <c r="Q15" s="189">
        <v>2.5804538039448318E-2</v>
      </c>
      <c r="R15" s="291">
        <v>-0.23008849557522124</v>
      </c>
    </row>
    <row r="16" spans="2:19" ht="21.95" customHeight="1" thickTop="1" x14ac:dyDescent="0.25">
      <c r="B16" s="165">
        <v>20</v>
      </c>
      <c r="C16" s="166" t="s">
        <v>100</v>
      </c>
      <c r="D16" s="190">
        <v>96</v>
      </c>
      <c r="E16" s="168">
        <v>2.5950855567269484E-3</v>
      </c>
      <c r="F16" s="169">
        <v>71</v>
      </c>
      <c r="G16" s="168">
        <v>1.9469123615224306E-3</v>
      </c>
      <c r="H16" s="169">
        <v>86</v>
      </c>
      <c r="I16" s="168">
        <v>2.2891213500492429E-3</v>
      </c>
      <c r="J16" s="169">
        <v>85</v>
      </c>
      <c r="K16" s="293">
        <v>2.3014025017598959E-3</v>
      </c>
      <c r="L16" s="169">
        <v>83</v>
      </c>
      <c r="M16" s="293">
        <v>2.2396718745783749E-3</v>
      </c>
      <c r="N16" s="169">
        <v>80</v>
      </c>
      <c r="O16" s="293">
        <v>2E-3</v>
      </c>
      <c r="P16" s="169">
        <v>60</v>
      </c>
      <c r="Q16" s="293">
        <v>2.2245291413317513E-3</v>
      </c>
      <c r="R16" s="294">
        <v>-0.25</v>
      </c>
      <c r="S16" s="480" t="s">
        <v>347</v>
      </c>
    </row>
    <row r="17" spans="2:19" ht="21.95" customHeight="1" x14ac:dyDescent="0.25">
      <c r="B17" s="165">
        <v>21</v>
      </c>
      <c r="C17" s="166" t="s">
        <v>101</v>
      </c>
      <c r="D17" s="190">
        <v>46</v>
      </c>
      <c r="E17" s="168">
        <v>1.2434784959316628E-3</v>
      </c>
      <c r="F17" s="169">
        <v>64</v>
      </c>
      <c r="G17" s="168">
        <v>1.7549632554568389E-3</v>
      </c>
      <c r="H17" s="169">
        <v>45</v>
      </c>
      <c r="I17" s="168">
        <v>1.1977960552583247E-3</v>
      </c>
      <c r="J17" s="169">
        <v>53</v>
      </c>
      <c r="K17" s="293">
        <v>1.4349921481561704E-3</v>
      </c>
      <c r="L17" s="169">
        <v>46</v>
      </c>
      <c r="M17" s="293">
        <v>1.2412639304892198E-3</v>
      </c>
      <c r="N17" s="169">
        <v>44</v>
      </c>
      <c r="O17" s="293">
        <v>1E-3</v>
      </c>
      <c r="P17" s="169">
        <v>36</v>
      </c>
      <c r="Q17" s="293">
        <v>1.334717484799051E-3</v>
      </c>
      <c r="R17" s="294">
        <v>-0.18181818181818182</v>
      </c>
      <c r="S17" s="480" t="s">
        <v>348</v>
      </c>
    </row>
    <row r="18" spans="2:19" ht="21.95" customHeight="1" x14ac:dyDescent="0.25">
      <c r="B18" s="165">
        <v>22</v>
      </c>
      <c r="C18" s="166" t="s">
        <v>102</v>
      </c>
      <c r="D18" s="190">
        <v>429</v>
      </c>
      <c r="E18" s="168">
        <v>1.159678858162355E-2</v>
      </c>
      <c r="F18" s="169">
        <v>433</v>
      </c>
      <c r="G18" s="168">
        <v>1.1873423275200176E-2</v>
      </c>
      <c r="H18" s="169">
        <v>411</v>
      </c>
      <c r="I18" s="168">
        <v>1.0939870638026032E-2</v>
      </c>
      <c r="J18" s="169">
        <v>408</v>
      </c>
      <c r="K18" s="293">
        <v>1.1046732008447501E-2</v>
      </c>
      <c r="L18" s="169">
        <v>429</v>
      </c>
      <c r="M18" s="293">
        <v>1.1576135351736421E-2</v>
      </c>
      <c r="N18" s="169">
        <v>460</v>
      </c>
      <c r="O18" s="293">
        <v>1.2999999999999999E-2</v>
      </c>
      <c r="P18" s="169">
        <v>367</v>
      </c>
      <c r="Q18" s="293">
        <v>1.3606703247812546E-2</v>
      </c>
      <c r="R18" s="294">
        <v>-0.20217391304347826</v>
      </c>
      <c r="S18" s="480" t="s">
        <v>349</v>
      </c>
    </row>
    <row r="19" spans="2:19" ht="21.95" customHeight="1" x14ac:dyDescent="0.25">
      <c r="B19" s="165">
        <v>23</v>
      </c>
      <c r="C19" s="166" t="s">
        <v>103</v>
      </c>
      <c r="D19" s="190">
        <v>102</v>
      </c>
      <c r="E19" s="168">
        <v>2.7572784040223825E-3</v>
      </c>
      <c r="F19" s="169">
        <v>121</v>
      </c>
      <c r="G19" s="168">
        <v>3.3179774048480858E-3</v>
      </c>
      <c r="H19" s="169">
        <v>138</v>
      </c>
      <c r="I19" s="168">
        <v>3.6732412361255291E-3</v>
      </c>
      <c r="J19" s="169">
        <v>91</v>
      </c>
      <c r="K19" s="293">
        <v>2.4638544430605944E-3</v>
      </c>
      <c r="L19" s="169">
        <v>121</v>
      </c>
      <c r="M19" s="293">
        <v>3.2650638171564262E-3</v>
      </c>
      <c r="N19" s="169">
        <v>96</v>
      </c>
      <c r="O19" s="293">
        <v>3.0000000000000001E-3</v>
      </c>
      <c r="P19" s="169">
        <v>72</v>
      </c>
      <c r="Q19" s="293">
        <v>2.6694349695981019E-3</v>
      </c>
      <c r="R19" s="294">
        <v>-0.25</v>
      </c>
      <c r="S19" s="480" t="s">
        <v>350</v>
      </c>
    </row>
    <row r="20" spans="2:19" ht="21.95" customHeight="1" x14ac:dyDescent="0.25">
      <c r="B20" s="165">
        <v>24</v>
      </c>
      <c r="C20" s="166" t="s">
        <v>104</v>
      </c>
      <c r="D20" s="190">
        <v>209</v>
      </c>
      <c r="E20" s="168">
        <v>5.6497175141242938E-3</v>
      </c>
      <c r="F20" s="169">
        <v>185</v>
      </c>
      <c r="G20" s="168">
        <v>5.0729406603049251E-3</v>
      </c>
      <c r="H20" s="169">
        <v>161</v>
      </c>
      <c r="I20" s="168">
        <v>4.2854481088131172E-3</v>
      </c>
      <c r="J20" s="169">
        <v>161</v>
      </c>
      <c r="K20" s="293">
        <v>4.3591270915687439E-3</v>
      </c>
      <c r="L20" s="169">
        <v>184</v>
      </c>
      <c r="M20" s="293">
        <v>4.9650557219568792E-3</v>
      </c>
      <c r="N20" s="169">
        <v>158</v>
      </c>
      <c r="O20" s="293">
        <v>4.0000000000000001E-3</v>
      </c>
      <c r="P20" s="169">
        <v>118</v>
      </c>
      <c r="Q20" s="293">
        <v>4.3749073112857775E-3</v>
      </c>
      <c r="R20" s="294">
        <v>-0.25316455696202533</v>
      </c>
      <c r="S20" s="480" t="s">
        <v>351</v>
      </c>
    </row>
    <row r="21" spans="2:19" ht="21.95" customHeight="1" thickBot="1" x14ac:dyDescent="0.3">
      <c r="B21" s="165">
        <v>29</v>
      </c>
      <c r="C21" s="166" t="s">
        <v>105</v>
      </c>
      <c r="D21" s="190">
        <v>63</v>
      </c>
      <c r="E21" s="168">
        <v>1.7030248966020598E-3</v>
      </c>
      <c r="F21" s="169">
        <v>92</v>
      </c>
      <c r="G21" s="168">
        <v>2.5227596797192057E-3</v>
      </c>
      <c r="H21" s="169">
        <v>65</v>
      </c>
      <c r="I21" s="168">
        <v>1.7301498575953578E-3</v>
      </c>
      <c r="J21" s="169">
        <v>67</v>
      </c>
      <c r="K21" s="293">
        <v>1.8140466778578004E-3</v>
      </c>
      <c r="L21" s="169">
        <v>56</v>
      </c>
      <c r="M21" s="293">
        <v>1.5111039153781808E-3</v>
      </c>
      <c r="N21" s="169">
        <v>66</v>
      </c>
      <c r="O21" s="293">
        <v>2E-3</v>
      </c>
      <c r="P21" s="169">
        <v>43</v>
      </c>
      <c r="Q21" s="293">
        <v>1.5942458846210886E-3</v>
      </c>
      <c r="R21" s="294">
        <v>-0.34848484848484851</v>
      </c>
      <c r="S21" s="480" t="s">
        <v>352</v>
      </c>
    </row>
    <row r="22" spans="2:19" ht="21.95" customHeight="1" thickTop="1" thickBot="1" x14ac:dyDescent="0.3">
      <c r="B22" s="292" t="s">
        <v>106</v>
      </c>
      <c r="C22" s="160" t="s">
        <v>107</v>
      </c>
      <c r="D22" s="188">
        <v>3272</v>
      </c>
      <c r="E22" s="162">
        <v>8.8449166058443496E-2</v>
      </c>
      <c r="F22" s="163">
        <v>3164</v>
      </c>
      <c r="G22" s="162">
        <v>8.6760995941647476E-2</v>
      </c>
      <c r="H22" s="163">
        <v>3345</v>
      </c>
      <c r="I22" s="162">
        <v>8.9036173440868796E-2</v>
      </c>
      <c r="J22" s="163">
        <v>3079</v>
      </c>
      <c r="K22" s="189">
        <v>8.3364921210808463E-2</v>
      </c>
      <c r="L22" s="163">
        <v>2758</v>
      </c>
      <c r="M22" s="189">
        <v>7.4421867832375393E-2</v>
      </c>
      <c r="N22" s="163">
        <v>2698</v>
      </c>
      <c r="O22" s="189">
        <v>7.3999999999999996E-2</v>
      </c>
      <c r="P22" s="163">
        <v>2102</v>
      </c>
      <c r="Q22" s="189">
        <v>7.7932670917989028E-2</v>
      </c>
      <c r="R22" s="291">
        <v>-0.22090437361008153</v>
      </c>
    </row>
    <row r="23" spans="2:19" ht="21.95" customHeight="1" thickTop="1" x14ac:dyDescent="0.25">
      <c r="B23" s="165">
        <v>30</v>
      </c>
      <c r="C23" s="166" t="s">
        <v>108</v>
      </c>
      <c r="D23" s="190">
        <v>429</v>
      </c>
      <c r="E23" s="168">
        <v>1.159678858162355E-2</v>
      </c>
      <c r="F23" s="169">
        <v>457</v>
      </c>
      <c r="G23" s="168">
        <v>1.2531534495996491E-2</v>
      </c>
      <c r="H23" s="169">
        <v>414</v>
      </c>
      <c r="I23" s="168">
        <v>1.1019723708376587E-2</v>
      </c>
      <c r="J23" s="169">
        <v>443</v>
      </c>
      <c r="K23" s="293">
        <v>1.1994368332701576E-2</v>
      </c>
      <c r="L23" s="169">
        <v>453</v>
      </c>
      <c r="M23" s="293">
        <v>1.2223751315469926E-2</v>
      </c>
      <c r="N23" s="169">
        <v>498</v>
      </c>
      <c r="O23" s="293">
        <v>1.4E-2</v>
      </c>
      <c r="P23" s="169">
        <v>432</v>
      </c>
      <c r="Q23" s="293">
        <v>1.6016609817588609E-2</v>
      </c>
      <c r="R23" s="294">
        <v>-0.13253012048192772</v>
      </c>
      <c r="S23" s="480" t="s">
        <v>353</v>
      </c>
    </row>
    <row r="24" spans="2:19" ht="21.95" customHeight="1" x14ac:dyDescent="0.25">
      <c r="B24" s="165">
        <v>31</v>
      </c>
      <c r="C24" s="166" t="s">
        <v>109</v>
      </c>
      <c r="D24" s="190">
        <v>141</v>
      </c>
      <c r="E24" s="168">
        <v>3.8115319114427055E-3</v>
      </c>
      <c r="F24" s="169">
        <v>145</v>
      </c>
      <c r="G24" s="168">
        <v>3.9760886256444009E-3</v>
      </c>
      <c r="H24" s="169">
        <v>157</v>
      </c>
      <c r="I24" s="168">
        <v>4.1789773483457103E-3</v>
      </c>
      <c r="J24" s="169">
        <v>128</v>
      </c>
      <c r="K24" s="293">
        <v>3.4656414144149023E-3</v>
      </c>
      <c r="L24" s="169">
        <v>122</v>
      </c>
      <c r="M24" s="293">
        <v>3.2920478156453223E-3</v>
      </c>
      <c r="N24" s="169">
        <v>134</v>
      </c>
      <c r="O24" s="293">
        <v>4.0000000000000001E-3</v>
      </c>
      <c r="P24" s="169">
        <v>103</v>
      </c>
      <c r="Q24" s="293">
        <v>3.8187750259528401E-3</v>
      </c>
      <c r="R24" s="294">
        <v>-0.23134328358208955</v>
      </c>
      <c r="S24" s="480" t="s">
        <v>354</v>
      </c>
    </row>
    <row r="25" spans="2:19" ht="21.95" customHeight="1" x14ac:dyDescent="0.25">
      <c r="B25" s="165">
        <v>32</v>
      </c>
      <c r="C25" s="166" t="s">
        <v>110</v>
      </c>
      <c r="D25" s="190">
        <v>380</v>
      </c>
      <c r="E25" s="168">
        <v>1.027221366204417E-2</v>
      </c>
      <c r="F25" s="169">
        <v>347</v>
      </c>
      <c r="G25" s="168">
        <v>9.5151914006800474E-3</v>
      </c>
      <c r="H25" s="169">
        <v>324</v>
      </c>
      <c r="I25" s="168">
        <v>8.6241315978599371E-3</v>
      </c>
      <c r="J25" s="169">
        <v>328</v>
      </c>
      <c r="K25" s="293">
        <v>8.8807061244381875E-3</v>
      </c>
      <c r="L25" s="169">
        <v>300</v>
      </c>
      <c r="M25" s="293">
        <v>8.0951995466688256E-3</v>
      </c>
      <c r="N25" s="169">
        <v>332</v>
      </c>
      <c r="O25" s="293">
        <v>8.9999999999999993E-3</v>
      </c>
      <c r="P25" s="169">
        <v>221</v>
      </c>
      <c r="Q25" s="293">
        <v>8.1936823372386197E-3</v>
      </c>
      <c r="R25" s="294">
        <v>-0.33433734939759036</v>
      </c>
      <c r="S25" s="480" t="s">
        <v>355</v>
      </c>
    </row>
    <row r="26" spans="2:19" ht="21.95" customHeight="1" x14ac:dyDescent="0.25">
      <c r="B26" s="165">
        <v>33</v>
      </c>
      <c r="C26" s="166" t="s">
        <v>111</v>
      </c>
      <c r="D26" s="190">
        <v>995</v>
      </c>
      <c r="E26" s="168">
        <v>2.6896980509826182E-2</v>
      </c>
      <c r="F26" s="169">
        <v>915</v>
      </c>
      <c r="G26" s="168">
        <v>2.5090490292859494E-2</v>
      </c>
      <c r="H26" s="169">
        <v>1045</v>
      </c>
      <c r="I26" s="168">
        <v>2.7815486172109983E-2</v>
      </c>
      <c r="J26" s="169">
        <v>900</v>
      </c>
      <c r="K26" s="293">
        <v>2.4367791195104783E-2</v>
      </c>
      <c r="L26" s="169">
        <v>779</v>
      </c>
      <c r="M26" s="293">
        <v>2.1020534822850049E-2</v>
      </c>
      <c r="N26" s="169">
        <v>754</v>
      </c>
      <c r="O26" s="293">
        <v>2.1000000000000001E-2</v>
      </c>
      <c r="P26" s="169">
        <v>591</v>
      </c>
      <c r="Q26" s="293">
        <v>2.1911612042117751E-2</v>
      </c>
      <c r="R26" s="294">
        <v>-0.21618037135278514</v>
      </c>
      <c r="S26" s="480" t="s">
        <v>356</v>
      </c>
    </row>
    <row r="27" spans="2:19" ht="21.95" customHeight="1" x14ac:dyDescent="0.25">
      <c r="B27" s="165">
        <v>34</v>
      </c>
      <c r="C27" s="166" t="s">
        <v>112</v>
      </c>
      <c r="D27" s="190">
        <v>262</v>
      </c>
      <c r="E27" s="168">
        <v>7.0824209985672964E-3</v>
      </c>
      <c r="F27" s="169">
        <v>294</v>
      </c>
      <c r="G27" s="168">
        <v>8.0618624547548531E-3</v>
      </c>
      <c r="H27" s="169">
        <v>390</v>
      </c>
      <c r="I27" s="168">
        <v>1.0380899145572147E-2</v>
      </c>
      <c r="J27" s="169">
        <v>340</v>
      </c>
      <c r="K27" s="293">
        <v>9.2056100070395837E-3</v>
      </c>
      <c r="L27" s="169">
        <v>273</v>
      </c>
      <c r="M27" s="293">
        <v>7.3666315874686313E-3</v>
      </c>
      <c r="N27" s="169">
        <v>215</v>
      </c>
      <c r="O27" s="293">
        <v>6.0000000000000001E-3</v>
      </c>
      <c r="P27" s="169">
        <v>150</v>
      </c>
      <c r="Q27" s="293">
        <v>5.561322853329379E-3</v>
      </c>
      <c r="R27" s="294">
        <v>-0.30232558139534882</v>
      </c>
      <c r="S27" s="480" t="s">
        <v>357</v>
      </c>
    </row>
    <row r="28" spans="2:19" ht="21.95" customHeight="1" x14ac:dyDescent="0.25">
      <c r="B28" s="165">
        <v>35</v>
      </c>
      <c r="C28" s="166" t="s">
        <v>113</v>
      </c>
      <c r="D28" s="190">
        <v>859</v>
      </c>
      <c r="E28" s="168">
        <v>2.3220609304463007E-2</v>
      </c>
      <c r="F28" s="169">
        <v>833</v>
      </c>
      <c r="G28" s="168">
        <v>2.284194362180542E-2</v>
      </c>
      <c r="H28" s="169">
        <v>823</v>
      </c>
      <c r="I28" s="168">
        <v>2.1906358966168916E-2</v>
      </c>
      <c r="J28" s="169">
        <v>787</v>
      </c>
      <c r="K28" s="293">
        <v>2.1308279633941624E-2</v>
      </c>
      <c r="L28" s="169">
        <v>660</v>
      </c>
      <c r="M28" s="293">
        <v>1.7809439002671415E-2</v>
      </c>
      <c r="N28" s="169">
        <v>625</v>
      </c>
      <c r="O28" s="293">
        <v>1.7000000000000001E-2</v>
      </c>
      <c r="P28" s="169">
        <v>485</v>
      </c>
      <c r="Q28" s="293">
        <v>1.7981610559098325E-2</v>
      </c>
      <c r="R28" s="294">
        <v>-0.224</v>
      </c>
      <c r="S28" s="480" t="s">
        <v>358</v>
      </c>
    </row>
    <row r="29" spans="2:19" ht="21.95" customHeight="1" thickBot="1" x14ac:dyDescent="0.3">
      <c r="B29" s="165">
        <v>39</v>
      </c>
      <c r="C29" s="166" t="s">
        <v>114</v>
      </c>
      <c r="D29" s="190">
        <v>206</v>
      </c>
      <c r="E29" s="168">
        <v>5.5686210904765769E-3</v>
      </c>
      <c r="F29" s="169">
        <v>173</v>
      </c>
      <c r="G29" s="168">
        <v>4.7438850499067677E-3</v>
      </c>
      <c r="H29" s="169">
        <v>192</v>
      </c>
      <c r="I29" s="168">
        <v>5.1105965024355188E-3</v>
      </c>
      <c r="J29" s="169">
        <v>153</v>
      </c>
      <c r="K29" s="293">
        <v>4.1425245031678128E-3</v>
      </c>
      <c r="L29" s="169">
        <v>171</v>
      </c>
      <c r="M29" s="293">
        <v>4.6142637416012305E-3</v>
      </c>
      <c r="N29" s="169">
        <v>140</v>
      </c>
      <c r="O29" s="293">
        <v>4.0000000000000001E-3</v>
      </c>
      <c r="P29" s="169">
        <v>120</v>
      </c>
      <c r="Q29" s="293">
        <v>4.4490582826635025E-3</v>
      </c>
      <c r="R29" s="294">
        <v>-0.14285714285714285</v>
      </c>
      <c r="S29" s="480" t="s">
        <v>359</v>
      </c>
    </row>
    <row r="30" spans="2:19" ht="21.95" customHeight="1" thickTop="1" thickBot="1" x14ac:dyDescent="0.3">
      <c r="B30" s="292" t="s">
        <v>115</v>
      </c>
      <c r="C30" s="160" t="s">
        <v>116</v>
      </c>
      <c r="D30" s="188">
        <v>5345</v>
      </c>
      <c r="E30" s="162">
        <v>0.14448679479901602</v>
      </c>
      <c r="F30" s="163">
        <v>5227</v>
      </c>
      <c r="G30" s="162">
        <v>0.14333113962926403</v>
      </c>
      <c r="H30" s="163">
        <v>5020</v>
      </c>
      <c r="I30" s="162">
        <v>0.13362080438659532</v>
      </c>
      <c r="J30" s="163">
        <v>4941</v>
      </c>
      <c r="K30" s="189">
        <v>0.13377917366112524</v>
      </c>
      <c r="L30" s="163">
        <v>4643</v>
      </c>
      <c r="M30" s="189">
        <v>0.12528670498394454</v>
      </c>
      <c r="N30" s="163">
        <v>4513</v>
      </c>
      <c r="O30" s="189">
        <v>0.123</v>
      </c>
      <c r="P30" s="163">
        <v>3550</v>
      </c>
      <c r="Q30" s="189">
        <v>0.13161797419546198</v>
      </c>
      <c r="R30" s="291">
        <v>-0.21338355860846445</v>
      </c>
    </row>
    <row r="31" spans="2:19" ht="21.95" customHeight="1" thickTop="1" x14ac:dyDescent="0.25">
      <c r="B31" s="165">
        <v>40</v>
      </c>
      <c r="C31" s="166" t="s">
        <v>117</v>
      </c>
      <c r="D31" s="190">
        <v>654</v>
      </c>
      <c r="E31" s="168">
        <v>1.7679020355202336E-2</v>
      </c>
      <c r="F31" s="169">
        <v>685</v>
      </c>
      <c r="G31" s="168">
        <v>1.878359109356148E-2</v>
      </c>
      <c r="H31" s="169">
        <v>676</v>
      </c>
      <c r="I31" s="168">
        <v>1.7993558518991721E-2</v>
      </c>
      <c r="J31" s="169">
        <v>657</v>
      </c>
      <c r="K31" s="293">
        <v>1.778848757242649E-2</v>
      </c>
      <c r="L31" s="169">
        <v>715</v>
      </c>
      <c r="M31" s="293">
        <v>1.9293558919560701E-2</v>
      </c>
      <c r="N31" s="169">
        <v>694</v>
      </c>
      <c r="O31" s="293">
        <v>1.9E-2</v>
      </c>
      <c r="P31" s="169">
        <v>644</v>
      </c>
      <c r="Q31" s="293">
        <v>2.3876612783627467E-2</v>
      </c>
      <c r="R31" s="294">
        <v>-7.2046109510086456E-2</v>
      </c>
      <c r="S31" s="480" t="s">
        <v>360</v>
      </c>
    </row>
    <row r="32" spans="2:19" ht="21.95" customHeight="1" x14ac:dyDescent="0.25">
      <c r="B32" s="165">
        <v>41</v>
      </c>
      <c r="C32" s="166" t="s">
        <v>118</v>
      </c>
      <c r="D32" s="190">
        <v>190</v>
      </c>
      <c r="E32" s="168">
        <v>5.136106831022085E-3</v>
      </c>
      <c r="F32" s="169">
        <v>194</v>
      </c>
      <c r="G32" s="168">
        <v>5.3197323681035431E-3</v>
      </c>
      <c r="H32" s="169">
        <v>184</v>
      </c>
      <c r="I32" s="168">
        <v>4.8976549815007058E-3</v>
      </c>
      <c r="J32" s="169">
        <v>178</v>
      </c>
      <c r="K32" s="293">
        <v>4.8194075919207238E-3</v>
      </c>
      <c r="L32" s="169">
        <v>151</v>
      </c>
      <c r="M32" s="293">
        <v>4.0745837718233089E-3</v>
      </c>
      <c r="N32" s="169">
        <v>147</v>
      </c>
      <c r="O32" s="293">
        <v>4.0000000000000001E-3</v>
      </c>
      <c r="P32" s="169">
        <v>116</v>
      </c>
      <c r="Q32" s="293">
        <v>4.3007563399080524E-3</v>
      </c>
      <c r="R32" s="294">
        <v>-0.21088435374149661</v>
      </c>
      <c r="S32" s="480" t="s">
        <v>361</v>
      </c>
    </row>
    <row r="33" spans="2:19" ht="21.95" customHeight="1" x14ac:dyDescent="0.25">
      <c r="B33" s="165">
        <v>42</v>
      </c>
      <c r="C33" s="166" t="s">
        <v>119</v>
      </c>
      <c r="D33" s="190">
        <v>956</v>
      </c>
      <c r="E33" s="168">
        <v>2.584272700240586E-2</v>
      </c>
      <c r="F33" s="169">
        <v>1022</v>
      </c>
      <c r="G33" s="168">
        <v>2.8024569485576394E-2</v>
      </c>
      <c r="H33" s="169">
        <v>918</v>
      </c>
      <c r="I33" s="168">
        <v>2.4435039527269824E-2</v>
      </c>
      <c r="J33" s="169">
        <v>1001</v>
      </c>
      <c r="K33" s="293">
        <v>2.7102398873666542E-2</v>
      </c>
      <c r="L33" s="169">
        <v>889</v>
      </c>
      <c r="M33" s="293">
        <v>2.398877465662862E-2</v>
      </c>
      <c r="N33" s="169">
        <v>860</v>
      </c>
      <c r="O33" s="293">
        <v>2.3E-2</v>
      </c>
      <c r="P33" s="169">
        <v>656</v>
      </c>
      <c r="Q33" s="293">
        <v>2.4321518611893817E-2</v>
      </c>
      <c r="R33" s="294">
        <v>-0.23720930232558141</v>
      </c>
      <c r="S33" s="480" t="s">
        <v>362</v>
      </c>
    </row>
    <row r="34" spans="2:19" ht="21.95" customHeight="1" x14ac:dyDescent="0.25">
      <c r="B34" s="165">
        <v>43</v>
      </c>
      <c r="C34" s="166" t="s">
        <v>120</v>
      </c>
      <c r="D34" s="190">
        <v>1072</v>
      </c>
      <c r="E34" s="168">
        <v>2.8978455383450924E-2</v>
      </c>
      <c r="F34" s="169">
        <v>984</v>
      </c>
      <c r="G34" s="168">
        <v>2.6982560052648898E-2</v>
      </c>
      <c r="H34" s="169">
        <v>955</v>
      </c>
      <c r="I34" s="168">
        <v>2.5419894061593337E-2</v>
      </c>
      <c r="J34" s="169">
        <v>960</v>
      </c>
      <c r="K34" s="293">
        <v>2.5992310608111767E-2</v>
      </c>
      <c r="L34" s="169">
        <v>804</v>
      </c>
      <c r="M34" s="293">
        <v>2.1695134785072453E-2</v>
      </c>
      <c r="N34" s="169">
        <v>821</v>
      </c>
      <c r="O34" s="293">
        <v>2.1999999999999999E-2</v>
      </c>
      <c r="P34" s="169">
        <v>617</v>
      </c>
      <c r="Q34" s="293">
        <v>2.2875574670028178E-2</v>
      </c>
      <c r="R34" s="294">
        <v>-0.24847746650426308</v>
      </c>
      <c r="S34" s="480" t="s">
        <v>363</v>
      </c>
    </row>
    <row r="35" spans="2:19" ht="21.95" customHeight="1" x14ac:dyDescent="0.25">
      <c r="B35" s="165">
        <v>44</v>
      </c>
      <c r="C35" s="166" t="s">
        <v>121</v>
      </c>
      <c r="D35" s="190">
        <v>2168</v>
      </c>
      <c r="E35" s="168">
        <v>5.8605682156083583E-2</v>
      </c>
      <c r="F35" s="169">
        <v>2012</v>
      </c>
      <c r="G35" s="168">
        <v>5.5171657343424371E-2</v>
      </c>
      <c r="H35" s="169">
        <v>1972</v>
      </c>
      <c r="I35" s="168">
        <v>5.2490084910431473E-2</v>
      </c>
      <c r="J35" s="169">
        <v>1838</v>
      </c>
      <c r="K35" s="293">
        <v>4.9764444685113984E-2</v>
      </c>
      <c r="L35" s="169">
        <v>1771</v>
      </c>
      <c r="M35" s="293">
        <v>4.7788661323834969E-2</v>
      </c>
      <c r="N35" s="169">
        <v>1699</v>
      </c>
      <c r="O35" s="293">
        <v>4.5999999999999999E-2</v>
      </c>
      <c r="P35" s="169">
        <v>1310</v>
      </c>
      <c r="Q35" s="293">
        <v>4.8568886252409904E-2</v>
      </c>
      <c r="R35" s="294">
        <v>-0.22895821071218364</v>
      </c>
      <c r="S35" s="480" t="s">
        <v>364</v>
      </c>
    </row>
    <row r="36" spans="2:19" ht="21.95" customHeight="1" x14ac:dyDescent="0.25">
      <c r="B36" s="165">
        <v>45</v>
      </c>
      <c r="C36" s="166" t="s">
        <v>122</v>
      </c>
      <c r="D36" s="190">
        <v>73</v>
      </c>
      <c r="E36" s="168">
        <v>1.9733463087611169E-3</v>
      </c>
      <c r="F36" s="169">
        <v>57</v>
      </c>
      <c r="G36" s="168">
        <v>1.5630141493912471E-3</v>
      </c>
      <c r="H36" s="169">
        <v>69</v>
      </c>
      <c r="I36" s="168">
        <v>1.8366206180627646E-3</v>
      </c>
      <c r="J36" s="169">
        <v>75</v>
      </c>
      <c r="K36" s="293">
        <v>2.0306492662587319E-3</v>
      </c>
      <c r="L36" s="169">
        <v>75</v>
      </c>
      <c r="M36" s="293">
        <v>2.0237998866672064E-3</v>
      </c>
      <c r="N36" s="169">
        <v>80</v>
      </c>
      <c r="O36" s="293">
        <v>2E-3</v>
      </c>
      <c r="P36" s="169">
        <v>61</v>
      </c>
      <c r="Q36" s="293">
        <v>2.2616046270206138E-3</v>
      </c>
      <c r="R36" s="294">
        <v>-0.23749999999999999</v>
      </c>
      <c r="S36" s="480" t="s">
        <v>365</v>
      </c>
    </row>
    <row r="37" spans="2:19" ht="21.95" customHeight="1" thickBot="1" x14ac:dyDescent="0.3">
      <c r="B37" s="165">
        <v>49</v>
      </c>
      <c r="C37" s="166" t="s">
        <v>123</v>
      </c>
      <c r="D37" s="190">
        <v>232</v>
      </c>
      <c r="E37" s="168">
        <v>6.2714567620901253E-3</v>
      </c>
      <c r="F37" s="169">
        <v>273</v>
      </c>
      <c r="G37" s="168">
        <v>7.4860151365580786E-3</v>
      </c>
      <c r="H37" s="169">
        <v>246</v>
      </c>
      <c r="I37" s="168">
        <v>6.547951768745508E-3</v>
      </c>
      <c r="J37" s="169">
        <v>232</v>
      </c>
      <c r="K37" s="293">
        <v>6.2814750636270107E-3</v>
      </c>
      <c r="L37" s="169">
        <v>238</v>
      </c>
      <c r="M37" s="293">
        <v>6.4221916403572679E-3</v>
      </c>
      <c r="N37" s="169">
        <v>212</v>
      </c>
      <c r="O37" s="293">
        <v>6.0000000000000001E-3</v>
      </c>
      <c r="P37" s="169">
        <v>146</v>
      </c>
      <c r="Q37" s="293">
        <v>5.4130209105739289E-3</v>
      </c>
      <c r="R37" s="294">
        <v>-0.31132075471698112</v>
      </c>
      <c r="S37" s="480" t="s">
        <v>366</v>
      </c>
    </row>
    <row r="38" spans="2:19" ht="21.95" customHeight="1" thickTop="1" thickBot="1" x14ac:dyDescent="0.3">
      <c r="B38" s="292" t="s">
        <v>124</v>
      </c>
      <c r="C38" s="160" t="s">
        <v>125</v>
      </c>
      <c r="D38" s="188">
        <v>7330</v>
      </c>
      <c r="E38" s="162">
        <v>0.19814559511258886</v>
      </c>
      <c r="F38" s="163">
        <v>7236</v>
      </c>
      <c r="G38" s="162">
        <v>0.19842053307008886</v>
      </c>
      <c r="H38" s="163">
        <v>7507</v>
      </c>
      <c r="I38" s="162">
        <v>0.1998189997072054</v>
      </c>
      <c r="J38" s="163">
        <v>7450</v>
      </c>
      <c r="K38" s="189">
        <v>0.20171116044836734</v>
      </c>
      <c r="L38" s="163">
        <v>6889</v>
      </c>
      <c r="M38" s="189">
        <v>0.18589276559000512</v>
      </c>
      <c r="N38" s="163">
        <v>7302</v>
      </c>
      <c r="O38" s="189">
        <v>0.19900000000000001</v>
      </c>
      <c r="P38" s="163">
        <v>5170</v>
      </c>
      <c r="Q38" s="189">
        <v>0.19168026101141925</v>
      </c>
      <c r="R38" s="291">
        <v>-0.29197480142426735</v>
      </c>
    </row>
    <row r="39" spans="2:19" ht="21.95" customHeight="1" thickTop="1" x14ac:dyDescent="0.25">
      <c r="B39" s="165">
        <v>50</v>
      </c>
      <c r="C39" s="166" t="s">
        <v>126</v>
      </c>
      <c r="D39" s="190">
        <v>1416</v>
      </c>
      <c r="E39" s="168">
        <v>3.8277511961722487E-2</v>
      </c>
      <c r="F39" s="169">
        <v>1358</v>
      </c>
      <c r="G39" s="168">
        <v>3.7238126576724803E-2</v>
      </c>
      <c r="H39" s="169">
        <v>1365</v>
      </c>
      <c r="I39" s="168">
        <v>3.6333147009502513E-2</v>
      </c>
      <c r="J39" s="169">
        <v>1583</v>
      </c>
      <c r="K39" s="293">
        <v>4.2860237179834296E-2</v>
      </c>
      <c r="L39" s="169">
        <v>1445</v>
      </c>
      <c r="M39" s="293">
        <v>3.8991877816454842E-2</v>
      </c>
      <c r="N39" s="169">
        <v>1663</v>
      </c>
      <c r="O39" s="293">
        <v>4.4999999999999998E-2</v>
      </c>
      <c r="P39" s="169">
        <v>1239</v>
      </c>
      <c r="Q39" s="293">
        <v>4.5936526768500664E-2</v>
      </c>
      <c r="R39" s="294">
        <v>-0.25496091401082382</v>
      </c>
      <c r="S39" s="480" t="s">
        <v>367</v>
      </c>
    </row>
    <row r="40" spans="2:19" ht="21.95" customHeight="1" x14ac:dyDescent="0.25">
      <c r="B40" s="165">
        <v>51</v>
      </c>
      <c r="C40" s="166" t="s">
        <v>127</v>
      </c>
      <c r="D40" s="190">
        <v>1184</v>
      </c>
      <c r="E40" s="168">
        <v>3.2006055199632365E-2</v>
      </c>
      <c r="F40" s="169">
        <v>1110</v>
      </c>
      <c r="G40" s="168">
        <v>3.043764396182955E-2</v>
      </c>
      <c r="H40" s="169">
        <v>1161</v>
      </c>
      <c r="I40" s="168">
        <v>3.0903138225664775E-2</v>
      </c>
      <c r="J40" s="169">
        <v>1096</v>
      </c>
      <c r="K40" s="293">
        <v>2.9674554610927599E-2</v>
      </c>
      <c r="L40" s="169">
        <v>958</v>
      </c>
      <c r="M40" s="293">
        <v>2.585067055236245E-2</v>
      </c>
      <c r="N40" s="169">
        <v>969</v>
      </c>
      <c r="O40" s="293">
        <v>2.5999999999999999E-2</v>
      </c>
      <c r="P40" s="169">
        <v>764</v>
      </c>
      <c r="Q40" s="293">
        <v>2.8325671066290966E-2</v>
      </c>
      <c r="R40" s="294">
        <v>-0.21155830753353974</v>
      </c>
      <c r="S40" s="480" t="s">
        <v>368</v>
      </c>
    </row>
    <row r="41" spans="2:19" ht="21.95" customHeight="1" x14ac:dyDescent="0.25">
      <c r="B41" s="165">
        <v>52</v>
      </c>
      <c r="C41" s="166" t="s">
        <v>128</v>
      </c>
      <c r="D41" s="190">
        <v>4518</v>
      </c>
      <c r="E41" s="168">
        <v>0.12213121401346201</v>
      </c>
      <c r="F41" s="169">
        <v>4547</v>
      </c>
      <c r="G41" s="168">
        <v>0.12468465504003511</v>
      </c>
      <c r="H41" s="169">
        <v>4757</v>
      </c>
      <c r="I41" s="168">
        <v>0.12662035188586335</v>
      </c>
      <c r="J41" s="169">
        <v>4551</v>
      </c>
      <c r="K41" s="293">
        <v>0.12321979747657985</v>
      </c>
      <c r="L41" s="169">
        <v>4271</v>
      </c>
      <c r="M41" s="293">
        <v>0.11524865754607518</v>
      </c>
      <c r="N41" s="169">
        <v>4433</v>
      </c>
      <c r="O41" s="293">
        <v>0.121</v>
      </c>
      <c r="P41" s="169">
        <v>3011</v>
      </c>
      <c r="Q41" s="293">
        <v>0.11163428740916506</v>
      </c>
      <c r="R41" s="294">
        <v>-0.32077599819535302</v>
      </c>
      <c r="S41" s="480" t="s">
        <v>369</v>
      </c>
    </row>
    <row r="42" spans="2:19" ht="21.95" customHeight="1" thickBot="1" x14ac:dyDescent="0.3">
      <c r="B42" s="165">
        <v>59</v>
      </c>
      <c r="C42" s="166" t="s">
        <v>129</v>
      </c>
      <c r="D42" s="190">
        <v>212</v>
      </c>
      <c r="E42" s="168">
        <v>5.7308139377720106E-3</v>
      </c>
      <c r="F42" s="169">
        <v>221</v>
      </c>
      <c r="G42" s="168">
        <v>6.0601074914993971E-3</v>
      </c>
      <c r="H42" s="169">
        <v>224</v>
      </c>
      <c r="I42" s="168">
        <v>5.9623625861747716E-3</v>
      </c>
      <c r="J42" s="169">
        <v>220</v>
      </c>
      <c r="K42" s="293">
        <v>5.9565711810256137E-3</v>
      </c>
      <c r="L42" s="169">
        <v>215</v>
      </c>
      <c r="M42" s="293">
        <v>5.801559675112658E-3</v>
      </c>
      <c r="N42" s="169">
        <v>237</v>
      </c>
      <c r="O42" s="293">
        <v>6.0000000000000001E-3</v>
      </c>
      <c r="P42" s="169">
        <v>156</v>
      </c>
      <c r="Q42" s="293">
        <v>5.7837757674625541E-3</v>
      </c>
      <c r="R42" s="294">
        <v>-0.34177215189873417</v>
      </c>
      <c r="S42" s="480" t="s">
        <v>370</v>
      </c>
    </row>
    <row r="43" spans="2:19" ht="21.95" customHeight="1" thickTop="1" thickBot="1" x14ac:dyDescent="0.3">
      <c r="B43" s="292" t="s">
        <v>130</v>
      </c>
      <c r="C43" s="160" t="s">
        <v>131</v>
      </c>
      <c r="D43" s="188">
        <v>6060</v>
      </c>
      <c r="E43" s="162">
        <v>0.16381477576838863</v>
      </c>
      <c r="F43" s="163">
        <v>6253</v>
      </c>
      <c r="G43" s="162">
        <v>0.17146539431830646</v>
      </c>
      <c r="H43" s="163">
        <v>6263</v>
      </c>
      <c r="I43" s="162">
        <v>0.16670659320184195</v>
      </c>
      <c r="J43" s="163">
        <v>5974</v>
      </c>
      <c r="K43" s="189">
        <v>0.16174798288839551</v>
      </c>
      <c r="L43" s="163">
        <v>7261</v>
      </c>
      <c r="M43" s="189">
        <v>0.19593081302787449</v>
      </c>
      <c r="N43" s="163">
        <v>6785</v>
      </c>
      <c r="O43" s="189">
        <v>0.185</v>
      </c>
      <c r="P43" s="163">
        <v>4954</v>
      </c>
      <c r="Q43" s="189">
        <v>0.18367195610262496</v>
      </c>
      <c r="R43" s="291">
        <v>-0.26985998526160648</v>
      </c>
    </row>
    <row r="44" spans="2:19" ht="21.95" customHeight="1" thickTop="1" x14ac:dyDescent="0.25">
      <c r="B44" s="165">
        <v>60</v>
      </c>
      <c r="C44" s="166" t="s">
        <v>132</v>
      </c>
      <c r="D44" s="190">
        <v>625</v>
      </c>
      <c r="E44" s="168">
        <v>1.6895088259941071E-2</v>
      </c>
      <c r="F44" s="169">
        <v>602</v>
      </c>
      <c r="G44" s="168">
        <v>1.6507623121640891E-2</v>
      </c>
      <c r="H44" s="169">
        <v>600</v>
      </c>
      <c r="I44" s="168">
        <v>1.5970614070110994E-2</v>
      </c>
      <c r="J44" s="169">
        <v>618</v>
      </c>
      <c r="K44" s="293">
        <v>1.6732549953971949E-2</v>
      </c>
      <c r="L44" s="169">
        <v>644</v>
      </c>
      <c r="M44" s="293">
        <v>1.7377695026849077E-2</v>
      </c>
      <c r="N44" s="169">
        <v>673</v>
      </c>
      <c r="O44" s="293">
        <v>1.7999999999999999E-2</v>
      </c>
      <c r="P44" s="169">
        <v>486</v>
      </c>
      <c r="Q44" s="293">
        <v>1.801868604478719E-2</v>
      </c>
      <c r="R44" s="294">
        <v>-0.27786032689450224</v>
      </c>
      <c r="S44" s="480" t="s">
        <v>371</v>
      </c>
    </row>
    <row r="45" spans="2:19" ht="21.95" customHeight="1" x14ac:dyDescent="0.25">
      <c r="B45" s="165">
        <v>61</v>
      </c>
      <c r="C45" s="166" t="s">
        <v>133</v>
      </c>
      <c r="D45" s="190">
        <v>57</v>
      </c>
      <c r="E45" s="168">
        <v>1.5408320493066256E-3</v>
      </c>
      <c r="F45" s="169">
        <v>72</v>
      </c>
      <c r="G45" s="168">
        <v>1.9743336623889436E-3</v>
      </c>
      <c r="H45" s="169">
        <v>54</v>
      </c>
      <c r="I45" s="168">
        <v>1.4373552663099897E-3</v>
      </c>
      <c r="J45" s="169">
        <v>42</v>
      </c>
      <c r="K45" s="293">
        <v>1.1371635891048897E-3</v>
      </c>
      <c r="L45" s="169">
        <v>46</v>
      </c>
      <c r="M45" s="293">
        <v>1.2412639304892198E-3</v>
      </c>
      <c r="N45" s="169">
        <v>41</v>
      </c>
      <c r="O45" s="293">
        <v>1E-3</v>
      </c>
      <c r="P45" s="169">
        <v>35</v>
      </c>
      <c r="Q45" s="293">
        <v>1.2976419991101884E-3</v>
      </c>
      <c r="R45" s="294">
        <v>-0.14634146341463414</v>
      </c>
      <c r="S45" s="480" t="s">
        <v>372</v>
      </c>
    </row>
    <row r="46" spans="2:19" ht="21.95" customHeight="1" x14ac:dyDescent="0.25">
      <c r="B46" s="165">
        <v>62</v>
      </c>
      <c r="C46" s="166" t="s">
        <v>134</v>
      </c>
      <c r="D46" s="190">
        <v>135</v>
      </c>
      <c r="E46" s="168">
        <v>3.649339064147271E-3</v>
      </c>
      <c r="F46" s="169">
        <v>130</v>
      </c>
      <c r="G46" s="168">
        <v>3.5647691126467038E-3</v>
      </c>
      <c r="H46" s="169">
        <v>144</v>
      </c>
      <c r="I46" s="168">
        <v>3.8329473768266391E-3</v>
      </c>
      <c r="J46" s="169">
        <v>126</v>
      </c>
      <c r="K46" s="293">
        <v>3.4114907673146694E-3</v>
      </c>
      <c r="L46" s="169">
        <v>114</v>
      </c>
      <c r="M46" s="293">
        <v>3.0761758277341538E-3</v>
      </c>
      <c r="N46" s="169">
        <v>140</v>
      </c>
      <c r="O46" s="293">
        <v>4.0000000000000001E-3</v>
      </c>
      <c r="P46" s="169">
        <v>98</v>
      </c>
      <c r="Q46" s="293">
        <v>3.6333975975085275E-3</v>
      </c>
      <c r="R46" s="294">
        <v>-0.3</v>
      </c>
      <c r="S46" s="480" t="s">
        <v>373</v>
      </c>
    </row>
    <row r="47" spans="2:19" ht="21.95" customHeight="1" x14ac:dyDescent="0.25">
      <c r="B47" s="165">
        <v>63</v>
      </c>
      <c r="C47" s="166" t="s">
        <v>135</v>
      </c>
      <c r="D47" s="190">
        <v>1230</v>
      </c>
      <c r="E47" s="168">
        <v>3.3249533695564028E-2</v>
      </c>
      <c r="F47" s="169">
        <v>1264</v>
      </c>
      <c r="G47" s="168">
        <v>3.4660524295272568E-2</v>
      </c>
      <c r="H47" s="169">
        <v>1367</v>
      </c>
      <c r="I47" s="168">
        <v>3.6386382389736217E-2</v>
      </c>
      <c r="J47" s="169">
        <v>1391</v>
      </c>
      <c r="K47" s="293">
        <v>3.7661775058211944E-2</v>
      </c>
      <c r="L47" s="169">
        <v>1230</v>
      </c>
      <c r="M47" s="293">
        <v>3.3190318141342184E-2</v>
      </c>
      <c r="N47" s="169">
        <v>1213</v>
      </c>
      <c r="O47" s="293">
        <v>3.3000000000000002E-2</v>
      </c>
      <c r="P47" s="169">
        <v>936</v>
      </c>
      <c r="Q47" s="293">
        <v>3.470265460477532E-2</v>
      </c>
      <c r="R47" s="294">
        <v>-0.22835943940643033</v>
      </c>
      <c r="S47" s="480" t="s">
        <v>374</v>
      </c>
    </row>
    <row r="48" spans="2:19" ht="21.95" customHeight="1" x14ac:dyDescent="0.25">
      <c r="B48" s="165">
        <v>64</v>
      </c>
      <c r="C48" s="166" t="s">
        <v>136</v>
      </c>
      <c r="D48" s="190">
        <v>3532</v>
      </c>
      <c r="E48" s="168">
        <v>9.547752277457898E-2</v>
      </c>
      <c r="F48" s="169">
        <v>3695</v>
      </c>
      <c r="G48" s="168">
        <v>0.10132170670176593</v>
      </c>
      <c r="H48" s="169">
        <v>3576</v>
      </c>
      <c r="I48" s="168">
        <v>9.5184859857861528E-2</v>
      </c>
      <c r="J48" s="169">
        <v>3285</v>
      </c>
      <c r="K48" s="293">
        <v>8.8942437862132448E-2</v>
      </c>
      <c r="L48" s="169">
        <v>4710</v>
      </c>
      <c r="M48" s="293">
        <v>0.12709463288270056</v>
      </c>
      <c r="N48" s="169">
        <v>4231</v>
      </c>
      <c r="O48" s="293">
        <v>0.115</v>
      </c>
      <c r="P48" s="169">
        <v>3091</v>
      </c>
      <c r="Q48" s="293">
        <v>0.11460032626427406</v>
      </c>
      <c r="R48" s="294">
        <v>-0.26943984873552351</v>
      </c>
      <c r="S48" s="480" t="s">
        <v>375</v>
      </c>
    </row>
    <row r="49" spans="2:19" ht="21.95" customHeight="1" thickBot="1" x14ac:dyDescent="0.3">
      <c r="B49" s="165">
        <v>69</v>
      </c>
      <c r="C49" s="166" t="s">
        <v>137</v>
      </c>
      <c r="D49" s="190">
        <v>481</v>
      </c>
      <c r="E49" s="168">
        <v>1.3002459924850647E-2</v>
      </c>
      <c r="F49" s="169">
        <v>490</v>
      </c>
      <c r="G49" s="168">
        <v>1.3436437424591422E-2</v>
      </c>
      <c r="H49" s="169">
        <v>522</v>
      </c>
      <c r="I49" s="168">
        <v>1.3894434240996567E-2</v>
      </c>
      <c r="J49" s="169">
        <v>512</v>
      </c>
      <c r="K49" s="293">
        <v>1.3862565657659609E-2</v>
      </c>
      <c r="L49" s="169">
        <v>517</v>
      </c>
      <c r="M49" s="293">
        <v>1.3950727218759276E-2</v>
      </c>
      <c r="N49" s="169">
        <v>487</v>
      </c>
      <c r="O49" s="293">
        <v>1.2999999999999999E-2</v>
      </c>
      <c r="P49" s="169">
        <v>308</v>
      </c>
      <c r="Q49" s="293">
        <v>1.1419249592169658E-2</v>
      </c>
      <c r="R49" s="294">
        <v>-0.36755646817248461</v>
      </c>
      <c r="S49" s="480" t="s">
        <v>376</v>
      </c>
    </row>
    <row r="50" spans="2:19" ht="21.95" customHeight="1" thickTop="1" thickBot="1" x14ac:dyDescent="0.3">
      <c r="B50" s="292" t="s">
        <v>138</v>
      </c>
      <c r="C50" s="160" t="s">
        <v>139</v>
      </c>
      <c r="D50" s="188">
        <v>5854</v>
      </c>
      <c r="E50" s="162">
        <v>0.15824615467791203</v>
      </c>
      <c r="F50" s="163">
        <v>6059</v>
      </c>
      <c r="G50" s="162">
        <v>0.16614566195020294</v>
      </c>
      <c r="H50" s="163">
        <v>6495</v>
      </c>
      <c r="I50" s="162">
        <v>0.17288189730895154</v>
      </c>
      <c r="J50" s="163">
        <v>6380</v>
      </c>
      <c r="K50" s="189">
        <v>0.1727405642497428</v>
      </c>
      <c r="L50" s="163">
        <v>6059</v>
      </c>
      <c r="M50" s="189">
        <v>0.16349604684422139</v>
      </c>
      <c r="N50" s="163">
        <v>6205</v>
      </c>
      <c r="O50" s="189">
        <v>0.16900000000000001</v>
      </c>
      <c r="P50" s="163">
        <v>4435</v>
      </c>
      <c r="Q50" s="189">
        <v>0.16442977903010531</v>
      </c>
      <c r="R50" s="291">
        <v>-0.2852538275584206</v>
      </c>
    </row>
    <row r="51" spans="2:19" ht="21.95" customHeight="1" thickTop="1" x14ac:dyDescent="0.25">
      <c r="B51" s="165">
        <v>70</v>
      </c>
      <c r="C51" s="166" t="s">
        <v>140</v>
      </c>
      <c r="D51" s="190">
        <v>889</v>
      </c>
      <c r="E51" s="168">
        <v>2.4031573540940179E-2</v>
      </c>
      <c r="F51" s="169">
        <v>913</v>
      </c>
      <c r="G51" s="168">
        <v>2.5035647691126466E-2</v>
      </c>
      <c r="H51" s="169">
        <v>945</v>
      </c>
      <c r="I51" s="168">
        <v>2.5153717160424818E-2</v>
      </c>
      <c r="J51" s="169">
        <v>935</v>
      </c>
      <c r="K51" s="293">
        <v>2.5315427519358856E-2</v>
      </c>
      <c r="L51" s="169">
        <v>937</v>
      </c>
      <c r="M51" s="293">
        <v>2.5284006584095631E-2</v>
      </c>
      <c r="N51" s="169">
        <v>993</v>
      </c>
      <c r="O51" s="293">
        <v>2.7E-2</v>
      </c>
      <c r="P51" s="169">
        <v>672</v>
      </c>
      <c r="Q51" s="293">
        <v>2.4914726382915618E-2</v>
      </c>
      <c r="R51" s="294">
        <v>-0.32326283987915405</v>
      </c>
      <c r="S51" s="480" t="s">
        <v>377</v>
      </c>
    </row>
    <row r="52" spans="2:19" ht="21.95" customHeight="1" x14ac:dyDescent="0.25">
      <c r="B52" s="165">
        <v>71</v>
      </c>
      <c r="C52" s="166" t="s">
        <v>141</v>
      </c>
      <c r="D52" s="190">
        <v>1980</v>
      </c>
      <c r="E52" s="168">
        <v>5.352363960749331E-2</v>
      </c>
      <c r="F52" s="169">
        <v>2031</v>
      </c>
      <c r="G52" s="168">
        <v>5.5692662059888119E-2</v>
      </c>
      <c r="H52" s="169">
        <v>2252</v>
      </c>
      <c r="I52" s="168">
        <v>5.994303814314994E-2</v>
      </c>
      <c r="J52" s="169">
        <v>2252</v>
      </c>
      <c r="K52" s="293">
        <v>6.0973628634862186E-2</v>
      </c>
      <c r="L52" s="169">
        <v>2072</v>
      </c>
      <c r="M52" s="293">
        <v>5.5910844868992685E-2</v>
      </c>
      <c r="N52" s="169">
        <v>2140</v>
      </c>
      <c r="O52" s="293">
        <v>5.8000000000000003E-2</v>
      </c>
      <c r="P52" s="169">
        <v>1591</v>
      </c>
      <c r="Q52" s="293">
        <v>5.8987097730980285E-2</v>
      </c>
      <c r="R52" s="294">
        <v>-0.25654205607476638</v>
      </c>
      <c r="S52" s="480" t="s">
        <v>378</v>
      </c>
    </row>
    <row r="53" spans="2:19" ht="21.95" customHeight="1" x14ac:dyDescent="0.25">
      <c r="B53" s="165">
        <v>72</v>
      </c>
      <c r="C53" s="166" t="s">
        <v>142</v>
      </c>
      <c r="D53" s="190">
        <v>718</v>
      </c>
      <c r="E53" s="168">
        <v>1.9409077393020301E-2</v>
      </c>
      <c r="F53" s="169">
        <v>743</v>
      </c>
      <c r="G53" s="168">
        <v>2.037402654381924E-2</v>
      </c>
      <c r="H53" s="169">
        <v>752</v>
      </c>
      <c r="I53" s="168">
        <v>2.0016502967872447E-2</v>
      </c>
      <c r="J53" s="169">
        <v>725</v>
      </c>
      <c r="K53" s="293">
        <v>1.9629609573834406E-2</v>
      </c>
      <c r="L53" s="169">
        <v>696</v>
      </c>
      <c r="M53" s="293">
        <v>1.8780862948271675E-2</v>
      </c>
      <c r="N53" s="169">
        <v>765</v>
      </c>
      <c r="O53" s="293">
        <v>2.1000000000000001E-2</v>
      </c>
      <c r="P53" s="169">
        <v>555</v>
      </c>
      <c r="Q53" s="293">
        <v>2.05768945573187E-2</v>
      </c>
      <c r="R53" s="294">
        <v>-0.27450980392156865</v>
      </c>
      <c r="S53" s="480" t="s">
        <v>379</v>
      </c>
    </row>
    <row r="54" spans="2:19" ht="21.95" customHeight="1" x14ac:dyDescent="0.25">
      <c r="B54" s="165">
        <v>73</v>
      </c>
      <c r="C54" s="166" t="s">
        <v>143</v>
      </c>
      <c r="D54" s="190">
        <v>216</v>
      </c>
      <c r="E54" s="168">
        <v>5.8389425026356334E-3</v>
      </c>
      <c r="F54" s="169">
        <v>224</v>
      </c>
      <c r="G54" s="168">
        <v>6.1423713940989364E-3</v>
      </c>
      <c r="H54" s="169">
        <v>188</v>
      </c>
      <c r="I54" s="168">
        <v>5.0041257419681118E-3</v>
      </c>
      <c r="J54" s="169">
        <v>234</v>
      </c>
      <c r="K54" s="293">
        <v>6.3356257107272428E-3</v>
      </c>
      <c r="L54" s="169">
        <v>207</v>
      </c>
      <c r="M54" s="293">
        <v>5.5856876872014899E-3</v>
      </c>
      <c r="N54" s="169">
        <v>236</v>
      </c>
      <c r="O54" s="293">
        <v>6.0000000000000001E-3</v>
      </c>
      <c r="P54" s="169">
        <v>162</v>
      </c>
      <c r="Q54" s="293">
        <v>6.0062286815957293E-3</v>
      </c>
      <c r="R54" s="294">
        <v>-0.3135593220338983</v>
      </c>
      <c r="S54" s="480" t="s">
        <v>380</v>
      </c>
    </row>
    <row r="55" spans="2:19" ht="21.95" customHeight="1" x14ac:dyDescent="0.25">
      <c r="B55" s="165">
        <v>74</v>
      </c>
      <c r="C55" s="166" t="s">
        <v>144</v>
      </c>
      <c r="D55" s="190">
        <v>436</v>
      </c>
      <c r="E55" s="168">
        <v>1.178601357013489E-2</v>
      </c>
      <c r="F55" s="169">
        <v>411</v>
      </c>
      <c r="G55" s="168">
        <v>1.1270154656136887E-2</v>
      </c>
      <c r="H55" s="169">
        <v>438</v>
      </c>
      <c r="I55" s="168">
        <v>1.1658548271181027E-2</v>
      </c>
      <c r="J55" s="169">
        <v>441</v>
      </c>
      <c r="K55" s="293">
        <v>1.1940217685601343E-2</v>
      </c>
      <c r="L55" s="169">
        <v>478</v>
      </c>
      <c r="M55" s="293">
        <v>1.2898351277692328E-2</v>
      </c>
      <c r="N55" s="169">
        <v>481</v>
      </c>
      <c r="O55" s="293">
        <v>1.2999999999999999E-2</v>
      </c>
      <c r="P55" s="169">
        <v>292</v>
      </c>
      <c r="Q55" s="293">
        <v>1.0826041821147858E-2</v>
      </c>
      <c r="R55" s="294">
        <v>-0.39293139293139295</v>
      </c>
      <c r="S55" s="480" t="s">
        <v>381</v>
      </c>
    </row>
    <row r="56" spans="2:19" ht="21.95" customHeight="1" x14ac:dyDescent="0.25">
      <c r="B56" s="165">
        <v>75</v>
      </c>
      <c r="C56" s="166" t="s">
        <v>145</v>
      </c>
      <c r="D56" s="190">
        <v>1124</v>
      </c>
      <c r="E56" s="168">
        <v>3.0384126726678021E-2</v>
      </c>
      <c r="F56" s="169">
        <v>1202</v>
      </c>
      <c r="G56" s="168">
        <v>3.2960403641548758E-2</v>
      </c>
      <c r="H56" s="169">
        <v>1406</v>
      </c>
      <c r="I56" s="168">
        <v>3.7424472304293431E-2</v>
      </c>
      <c r="J56" s="169">
        <v>1279</v>
      </c>
      <c r="K56" s="293">
        <v>3.4629338820598904E-2</v>
      </c>
      <c r="L56" s="169">
        <v>1135</v>
      </c>
      <c r="M56" s="293">
        <v>3.0626838284897057E-2</v>
      </c>
      <c r="N56" s="169">
        <v>1064</v>
      </c>
      <c r="O56" s="293">
        <v>2.9000000000000001E-2</v>
      </c>
      <c r="P56" s="169">
        <v>807</v>
      </c>
      <c r="Q56" s="293">
        <v>2.9919916950912055E-2</v>
      </c>
      <c r="R56" s="294">
        <v>-0.24154135338345864</v>
      </c>
      <c r="S56" s="480" t="s">
        <v>382</v>
      </c>
    </row>
    <row r="57" spans="2:19" ht="21.95" customHeight="1" thickBot="1" x14ac:dyDescent="0.3">
      <c r="B57" s="165">
        <v>79</v>
      </c>
      <c r="C57" s="166" t="s">
        <v>146</v>
      </c>
      <c r="D57" s="190">
        <v>491</v>
      </c>
      <c r="E57" s="168">
        <v>1.3272781337009704E-2</v>
      </c>
      <c r="F57" s="169">
        <v>535</v>
      </c>
      <c r="G57" s="168">
        <v>1.4670395963584512E-2</v>
      </c>
      <c r="H57" s="169">
        <v>514</v>
      </c>
      <c r="I57" s="168">
        <v>1.3681492720061753E-2</v>
      </c>
      <c r="J57" s="169">
        <v>514</v>
      </c>
      <c r="K57" s="293">
        <v>1.3916716304759841E-2</v>
      </c>
      <c r="L57" s="169">
        <v>534</v>
      </c>
      <c r="M57" s="293">
        <v>1.4409455193070509E-2</v>
      </c>
      <c r="N57" s="169">
        <v>526</v>
      </c>
      <c r="O57" s="293">
        <v>1.4E-2</v>
      </c>
      <c r="P57" s="169">
        <v>356</v>
      </c>
      <c r="Q57" s="293">
        <v>1.3198872905235061E-2</v>
      </c>
      <c r="R57" s="294">
        <v>-0.32319391634980987</v>
      </c>
      <c r="S57" s="480" t="s">
        <v>383</v>
      </c>
    </row>
    <row r="58" spans="2:19" ht="21.95" customHeight="1" thickTop="1" thickBot="1" x14ac:dyDescent="0.3">
      <c r="B58" s="292" t="s">
        <v>147</v>
      </c>
      <c r="C58" s="160" t="s">
        <v>148</v>
      </c>
      <c r="D58" s="188">
        <v>4861</v>
      </c>
      <c r="E58" s="162">
        <v>0.13140323845051768</v>
      </c>
      <c r="F58" s="163">
        <v>4778</v>
      </c>
      <c r="G58" s="162">
        <v>0.13101897554019962</v>
      </c>
      <c r="H58" s="163">
        <v>5254</v>
      </c>
      <c r="I58" s="162">
        <v>0.13984934387393863</v>
      </c>
      <c r="J58" s="163">
        <v>5409</v>
      </c>
      <c r="K58" s="189">
        <v>0.14645042508257974</v>
      </c>
      <c r="L58" s="163">
        <v>5412</v>
      </c>
      <c r="M58" s="189">
        <v>0.14603739982190561</v>
      </c>
      <c r="N58" s="163">
        <v>5435</v>
      </c>
      <c r="O58" s="189">
        <v>0.14799999999999999</v>
      </c>
      <c r="P58" s="163">
        <v>4337</v>
      </c>
      <c r="Q58" s="189">
        <v>0.16079638143259675</v>
      </c>
      <c r="R58" s="291">
        <v>-0.20202391904323827</v>
      </c>
    </row>
    <row r="59" spans="2:19" ht="21.95" customHeight="1" thickTop="1" x14ac:dyDescent="0.25">
      <c r="B59" s="165">
        <v>80</v>
      </c>
      <c r="C59" s="166" t="s">
        <v>149</v>
      </c>
      <c r="D59" s="190">
        <v>654</v>
      </c>
      <c r="E59" s="168">
        <v>1.7679020355202336E-2</v>
      </c>
      <c r="F59" s="169">
        <v>724</v>
      </c>
      <c r="G59" s="168">
        <v>1.9853021827355488E-2</v>
      </c>
      <c r="H59" s="169">
        <v>827</v>
      </c>
      <c r="I59" s="168">
        <v>2.2012829726636322E-2</v>
      </c>
      <c r="J59" s="169">
        <v>874</v>
      </c>
      <c r="K59" s="293">
        <v>2.3663832782801753E-2</v>
      </c>
      <c r="L59" s="169">
        <v>1039</v>
      </c>
      <c r="M59" s="293">
        <v>2.8036374429963033E-2</v>
      </c>
      <c r="N59" s="169">
        <v>1029</v>
      </c>
      <c r="O59" s="293">
        <v>2.8000000000000001E-2</v>
      </c>
      <c r="P59" s="169">
        <v>771</v>
      </c>
      <c r="Q59" s="293">
        <v>2.8585199466113008E-2</v>
      </c>
      <c r="R59" s="294">
        <v>-0.25072886297376096</v>
      </c>
      <c r="S59" s="480" t="s">
        <v>384</v>
      </c>
    </row>
    <row r="60" spans="2:19" ht="21.95" customHeight="1" x14ac:dyDescent="0.25">
      <c r="B60" s="165">
        <v>81</v>
      </c>
      <c r="C60" s="166" t="s">
        <v>150</v>
      </c>
      <c r="D60" s="190">
        <v>545</v>
      </c>
      <c r="E60" s="168">
        <v>1.4732516962668613E-2</v>
      </c>
      <c r="F60" s="169">
        <v>570</v>
      </c>
      <c r="G60" s="168">
        <v>1.563014149391247E-2</v>
      </c>
      <c r="H60" s="169">
        <v>700</v>
      </c>
      <c r="I60" s="168">
        <v>1.8632383081796162E-2</v>
      </c>
      <c r="J60" s="169">
        <v>722</v>
      </c>
      <c r="K60" s="293">
        <v>1.9548383603184057E-2</v>
      </c>
      <c r="L60" s="169">
        <v>633</v>
      </c>
      <c r="M60" s="293">
        <v>1.7080871043471221E-2</v>
      </c>
      <c r="N60" s="169">
        <v>619</v>
      </c>
      <c r="O60" s="293">
        <v>1.7000000000000001E-2</v>
      </c>
      <c r="P60" s="169">
        <v>499</v>
      </c>
      <c r="Q60" s="293">
        <v>1.8500667358742399E-2</v>
      </c>
      <c r="R60" s="294">
        <v>-0.1938610662358643</v>
      </c>
      <c r="S60" s="480" t="s">
        <v>385</v>
      </c>
    </row>
    <row r="61" spans="2:19" ht="21.95" customHeight="1" x14ac:dyDescent="0.25">
      <c r="B61" s="165">
        <v>82</v>
      </c>
      <c r="C61" s="166" t="s">
        <v>151</v>
      </c>
      <c r="D61" s="190">
        <v>348</v>
      </c>
      <c r="E61" s="168">
        <v>9.4071851431351879E-3</v>
      </c>
      <c r="F61" s="169">
        <v>336</v>
      </c>
      <c r="G61" s="168">
        <v>9.2135570911484038E-3</v>
      </c>
      <c r="H61" s="169">
        <v>395</v>
      </c>
      <c r="I61" s="168">
        <v>1.0513987596156406E-2</v>
      </c>
      <c r="J61" s="169">
        <v>374</v>
      </c>
      <c r="K61" s="293">
        <v>1.0126171007743542E-2</v>
      </c>
      <c r="L61" s="169">
        <v>373</v>
      </c>
      <c r="M61" s="293">
        <v>1.006503143635824E-2</v>
      </c>
      <c r="N61" s="169">
        <v>355</v>
      </c>
      <c r="O61" s="293">
        <v>0.01</v>
      </c>
      <c r="P61" s="169">
        <v>289</v>
      </c>
      <c r="Q61" s="293">
        <v>1.0714815364081269E-2</v>
      </c>
      <c r="R61" s="294">
        <v>-0.18591549295774648</v>
      </c>
      <c r="S61" s="480" t="s">
        <v>386</v>
      </c>
    </row>
    <row r="62" spans="2:19" ht="21.95" customHeight="1" x14ac:dyDescent="0.25">
      <c r="B62" s="165">
        <v>83</v>
      </c>
      <c r="C62" s="166" t="s">
        <v>152</v>
      </c>
      <c r="D62" s="190">
        <v>2489</v>
      </c>
      <c r="E62" s="168">
        <v>6.7282999486389314E-2</v>
      </c>
      <c r="F62" s="169">
        <v>2293</v>
      </c>
      <c r="G62" s="168">
        <v>6.287704288691455E-2</v>
      </c>
      <c r="H62" s="169">
        <v>2544</v>
      </c>
      <c r="I62" s="168">
        <v>6.771540365727062E-2</v>
      </c>
      <c r="J62" s="169">
        <v>2581</v>
      </c>
      <c r="K62" s="293">
        <v>6.9881410082850495E-2</v>
      </c>
      <c r="L62" s="169">
        <v>2512</v>
      </c>
      <c r="M62" s="293">
        <v>6.778380420410697E-2</v>
      </c>
      <c r="N62" s="169">
        <v>2599</v>
      </c>
      <c r="O62" s="293">
        <v>7.0999999999999994E-2</v>
      </c>
      <c r="P62" s="169">
        <v>2132</v>
      </c>
      <c r="Q62" s="293">
        <v>7.9044935488654905E-2</v>
      </c>
      <c r="R62" s="294">
        <v>-0.17968449403616776</v>
      </c>
      <c r="S62" s="480" t="s">
        <v>387</v>
      </c>
    </row>
    <row r="63" spans="2:19" ht="21.95" customHeight="1" x14ac:dyDescent="0.25">
      <c r="B63" s="165">
        <v>84</v>
      </c>
      <c r="C63" s="166" t="s">
        <v>153</v>
      </c>
      <c r="D63" s="190">
        <v>396</v>
      </c>
      <c r="E63" s="168">
        <v>1.0704727921498661E-2</v>
      </c>
      <c r="F63" s="169">
        <v>394</v>
      </c>
      <c r="G63" s="168">
        <v>1.0803992541406165E-2</v>
      </c>
      <c r="H63" s="169">
        <v>415</v>
      </c>
      <c r="I63" s="168">
        <v>1.1046341398493439E-2</v>
      </c>
      <c r="J63" s="169">
        <v>409</v>
      </c>
      <c r="K63" s="293">
        <v>1.1073807331997617E-2</v>
      </c>
      <c r="L63" s="169">
        <v>494</v>
      </c>
      <c r="M63" s="293">
        <v>1.3330095253514666E-2</v>
      </c>
      <c r="N63" s="169">
        <v>405</v>
      </c>
      <c r="O63" s="293">
        <v>1.0999999999999999E-2</v>
      </c>
      <c r="P63" s="169">
        <v>345</v>
      </c>
      <c r="Q63" s="293">
        <v>1.2791042562657571E-2</v>
      </c>
      <c r="R63" s="294">
        <v>-0.14814814814814814</v>
      </c>
      <c r="S63" s="480" t="s">
        <v>388</v>
      </c>
    </row>
    <row r="64" spans="2:19" ht="21.95" customHeight="1" x14ac:dyDescent="0.25">
      <c r="B64" s="165">
        <v>85</v>
      </c>
      <c r="C64" s="166" t="s">
        <v>154</v>
      </c>
      <c r="D64" s="190">
        <v>238</v>
      </c>
      <c r="E64" s="168">
        <v>6.4336496093855599E-3</v>
      </c>
      <c r="F64" s="169">
        <v>245</v>
      </c>
      <c r="G64" s="168">
        <v>6.7182187122957109E-3</v>
      </c>
      <c r="H64" s="169">
        <v>190</v>
      </c>
      <c r="I64" s="168">
        <v>5.0573611222018153E-3</v>
      </c>
      <c r="J64" s="169">
        <v>202</v>
      </c>
      <c r="K64" s="293">
        <v>5.4692153571235178E-3</v>
      </c>
      <c r="L64" s="169">
        <v>208</v>
      </c>
      <c r="M64" s="293">
        <v>5.6126716856903852E-3</v>
      </c>
      <c r="N64" s="169">
        <v>206</v>
      </c>
      <c r="O64" s="293">
        <v>6.0000000000000001E-3</v>
      </c>
      <c r="P64" s="169">
        <v>166</v>
      </c>
      <c r="Q64" s="293">
        <v>6.1545306243511785E-3</v>
      </c>
      <c r="R64" s="294">
        <v>-0.1941747572815534</v>
      </c>
      <c r="S64" s="480" t="s">
        <v>389</v>
      </c>
    </row>
    <row r="65" spans="2:19" ht="21.95" customHeight="1" thickBot="1" x14ac:dyDescent="0.3">
      <c r="B65" s="165">
        <v>89</v>
      </c>
      <c r="C65" s="166" t="s">
        <v>155</v>
      </c>
      <c r="D65" s="190">
        <v>191</v>
      </c>
      <c r="E65" s="168">
        <v>5.1631389722379909E-3</v>
      </c>
      <c r="F65" s="169">
        <v>216</v>
      </c>
      <c r="G65" s="168">
        <v>5.9230009871668312E-3</v>
      </c>
      <c r="H65" s="169">
        <v>183</v>
      </c>
      <c r="I65" s="168">
        <v>4.8710372913838536E-3</v>
      </c>
      <c r="J65" s="169">
        <v>247</v>
      </c>
      <c r="K65" s="293">
        <v>6.6876049168787567E-3</v>
      </c>
      <c r="L65" s="169">
        <v>153</v>
      </c>
      <c r="M65" s="293">
        <v>4.1285517688011012E-3</v>
      </c>
      <c r="N65" s="169">
        <v>222</v>
      </c>
      <c r="O65" s="293">
        <v>6.0000000000000001E-3</v>
      </c>
      <c r="P65" s="169">
        <v>135</v>
      </c>
      <c r="Q65" s="293">
        <v>5.0051905679964412E-3</v>
      </c>
      <c r="R65" s="294">
        <v>-0.39189189189189189</v>
      </c>
      <c r="S65" s="480" t="s">
        <v>390</v>
      </c>
    </row>
    <row r="66" spans="2:19" ht="21.95" customHeight="1" thickTop="1" thickBot="1" x14ac:dyDescent="0.3">
      <c r="B66" s="292">
        <v>99</v>
      </c>
      <c r="C66" s="160" t="s">
        <v>156</v>
      </c>
      <c r="D66" s="188">
        <v>1832</v>
      </c>
      <c r="E66" s="162">
        <v>4.9522882707539267E-2</v>
      </c>
      <c r="F66" s="163">
        <v>1696</v>
      </c>
      <c r="G66" s="162">
        <v>4.6506526269606233E-2</v>
      </c>
      <c r="H66" s="163">
        <v>1808</v>
      </c>
      <c r="I66" s="162">
        <v>4.8124783731267801E-2</v>
      </c>
      <c r="J66" s="163">
        <v>1721</v>
      </c>
      <c r="K66" s="189">
        <v>4.6596631829750365E-2</v>
      </c>
      <c r="L66" s="163">
        <v>1755</v>
      </c>
      <c r="M66" s="189">
        <v>4.7356917348012631E-2</v>
      </c>
      <c r="N66" s="163">
        <v>1571</v>
      </c>
      <c r="O66" s="189">
        <v>4.2999999999999997E-2</v>
      </c>
      <c r="P66" s="163">
        <v>976</v>
      </c>
      <c r="Q66" s="189">
        <v>3.618567403232982E-2</v>
      </c>
      <c r="R66" s="291">
        <v>-0.37873965626989181</v>
      </c>
      <c r="S66" s="480" t="s">
        <v>391</v>
      </c>
    </row>
    <row r="67" spans="2:19" ht="21.95" customHeight="1" thickTop="1" thickBot="1" x14ac:dyDescent="0.3">
      <c r="B67" s="487" t="s">
        <v>51</v>
      </c>
      <c r="C67" s="532"/>
      <c r="D67" s="174">
        <v>36993</v>
      </c>
      <c r="E67" s="199">
        <v>1.0000000000000002</v>
      </c>
      <c r="F67" s="250">
        <v>36468</v>
      </c>
      <c r="G67" s="199">
        <v>1</v>
      </c>
      <c r="H67" s="176">
        <v>37569</v>
      </c>
      <c r="I67" s="199">
        <v>1</v>
      </c>
      <c r="J67" s="176">
        <v>36934</v>
      </c>
      <c r="K67" s="200">
        <v>1</v>
      </c>
      <c r="L67" s="176">
        <v>37059</v>
      </c>
      <c r="M67" s="200">
        <v>1</v>
      </c>
      <c r="N67" s="176">
        <v>36665</v>
      </c>
      <c r="O67" s="200">
        <v>1</v>
      </c>
      <c r="P67" s="176">
        <v>26972</v>
      </c>
      <c r="Q67" s="200">
        <v>1</v>
      </c>
      <c r="R67" s="295">
        <v>-0.26436656211645981</v>
      </c>
      <c r="S67" s="484" t="s">
        <v>80</v>
      </c>
    </row>
    <row r="68" spans="2:19" ht="15.75" thickTop="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</row>
    <row r="69" spans="2:19" x14ac:dyDescent="0.25">
      <c r="B69" s="154"/>
      <c r="C69" s="154"/>
      <c r="D69" s="155"/>
      <c r="E69" s="154"/>
      <c r="F69" s="155"/>
      <c r="G69" s="154"/>
      <c r="H69" s="155"/>
      <c r="I69" s="275"/>
      <c r="J69" s="155"/>
      <c r="K69" s="275"/>
      <c r="L69" s="155"/>
      <c r="M69" s="275"/>
      <c r="N69" s="155"/>
      <c r="O69" s="275"/>
      <c r="P69" s="155"/>
      <c r="Q69" s="275"/>
      <c r="R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</row>
    <row r="81" spans="2:18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</row>
    <row r="82" spans="2:18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</row>
    <row r="83" spans="2:18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</row>
    <row r="84" spans="2:18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</row>
    <row r="85" spans="2:18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</row>
    <row r="86" spans="2:18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</row>
    <row r="87" spans="2:18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</row>
    <row r="88" spans="2:18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</row>
    <row r="89" spans="2:18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</row>
    <row r="90" spans="2:18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</row>
    <row r="91" spans="2:18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</row>
    <row r="92" spans="2:18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</row>
    <row r="93" spans="2:18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</row>
    <row r="94" spans="2:18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</row>
    <row r="95" spans="2:18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</row>
    <row r="96" spans="2:18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</row>
    <row r="97" spans="2:18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</row>
    <row r="98" spans="2:18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</row>
    <row r="99" spans="2:18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</row>
    <row r="100" spans="2:18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</row>
    <row r="101" spans="2:18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</row>
    <row r="102" spans="2:18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</row>
    <row r="103" spans="2:18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</row>
    <row r="104" spans="2:18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</row>
    <row r="105" spans="2:18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</row>
    <row r="106" spans="2:18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</row>
    <row r="107" spans="2:18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</row>
    <row r="108" spans="2:18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</row>
    <row r="109" spans="2:18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</row>
    <row r="110" spans="2:18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</row>
    <row r="111" spans="2:18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</row>
    <row r="112" spans="2:18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</row>
    <row r="113" spans="2:18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</row>
    <row r="114" spans="2:18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</row>
    <row r="115" spans="2:18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</row>
    <row r="116" spans="2:18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</row>
    <row r="117" spans="2:18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</row>
    <row r="118" spans="2:18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</row>
    <row r="119" spans="2:18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</row>
    <row r="120" spans="2:18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</row>
    <row r="121" spans="2:18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</row>
    <row r="122" spans="2:18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</row>
    <row r="123" spans="2:18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</row>
    <row r="124" spans="2:18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</row>
    <row r="125" spans="2:18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</row>
    <row r="126" spans="2:18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</row>
    <row r="127" spans="2:18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</row>
    <row r="128" spans="2:18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</row>
    <row r="129" spans="2:18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</row>
    <row r="130" spans="2:18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</row>
    <row r="131" spans="2:18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</row>
    <row r="132" spans="2:18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</row>
    <row r="133" spans="2:18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</row>
    <row r="134" spans="2:18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</row>
    <row r="135" spans="2:18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</row>
    <row r="136" spans="2:18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</row>
    <row r="137" spans="2:18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</row>
    <row r="138" spans="2:18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</row>
    <row r="139" spans="2:18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</row>
    <row r="140" spans="2:18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</row>
    <row r="141" spans="2:18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</row>
    <row r="142" spans="2:18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</row>
    <row r="143" spans="2:18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</row>
    <row r="144" spans="2:18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</row>
    <row r="145" spans="2:18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</row>
    <row r="146" spans="2:18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</row>
    <row r="147" spans="2:18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</row>
    <row r="148" spans="2:18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</row>
    <row r="149" spans="2:18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</row>
    <row r="150" spans="2:18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</row>
    <row r="151" spans="2:18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</row>
    <row r="152" spans="2:18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</row>
    <row r="153" spans="2:18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</row>
    <row r="154" spans="2:18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</row>
    <row r="155" spans="2:18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</row>
    <row r="156" spans="2:18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</row>
    <row r="157" spans="2:18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</row>
    <row r="158" spans="2:18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</row>
    <row r="159" spans="2:18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</row>
    <row r="160" spans="2:18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</row>
    <row r="161" spans="2:18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</row>
    <row r="162" spans="2:18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</row>
    <row r="163" spans="2:18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</row>
    <row r="164" spans="2:18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</row>
    <row r="165" spans="2:18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</row>
    <row r="166" spans="2:18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</row>
    <row r="167" spans="2:18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</row>
    <row r="168" spans="2:18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</row>
    <row r="169" spans="2:18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</row>
    <row r="170" spans="2:18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</row>
    <row r="171" spans="2:18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</row>
    <row r="172" spans="2:18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</row>
    <row r="173" spans="2:18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</row>
    <row r="174" spans="2:18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</row>
    <row r="175" spans="2:18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</row>
    <row r="176" spans="2:18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</row>
    <row r="177" spans="2:18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</row>
    <row r="178" spans="2:18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</row>
    <row r="179" spans="2:18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</row>
    <row r="180" spans="2:18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</row>
    <row r="181" spans="2:18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</row>
    <row r="182" spans="2:18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</row>
    <row r="183" spans="2:18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</row>
    <row r="184" spans="2:18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</row>
    <row r="185" spans="2:18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</row>
    <row r="186" spans="2:18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</row>
    <row r="187" spans="2:18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</row>
    <row r="188" spans="2:18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</row>
    <row r="189" spans="2:18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</row>
    <row r="190" spans="2:18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</row>
    <row r="191" spans="2:18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</row>
    <row r="192" spans="2:18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</row>
    <row r="193" spans="2:18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</row>
    <row r="194" spans="2:18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</row>
    <row r="195" spans="2:18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</row>
    <row r="196" spans="2:18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</row>
    <row r="197" spans="2:18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</row>
    <row r="198" spans="2:18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</row>
    <row r="199" spans="2:18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</row>
    <row r="200" spans="2:18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</row>
    <row r="201" spans="2:18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</row>
    <row r="202" spans="2:18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</row>
    <row r="203" spans="2:18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</row>
    <row r="204" spans="2:18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</row>
    <row r="205" spans="2:18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</row>
    <row r="206" spans="2:18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</row>
    <row r="207" spans="2:18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</row>
    <row r="208" spans="2:18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</row>
    <row r="209" spans="2:18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</row>
    <row r="210" spans="2:18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</row>
    <row r="211" spans="2:18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</row>
    <row r="212" spans="2:18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</row>
    <row r="213" spans="2:18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</row>
    <row r="214" spans="2:18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</row>
    <row r="215" spans="2:18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</row>
    <row r="216" spans="2:18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</row>
    <row r="217" spans="2:18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</row>
    <row r="218" spans="2:18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</row>
    <row r="219" spans="2:18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</row>
    <row r="220" spans="2:18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</row>
    <row r="221" spans="2:18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</row>
    <row r="222" spans="2:18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</row>
    <row r="223" spans="2:18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</row>
    <row r="224" spans="2:18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</row>
    <row r="225" spans="2:18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</row>
    <row r="226" spans="2:18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</row>
    <row r="227" spans="2:18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</row>
    <row r="228" spans="2:18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</row>
    <row r="229" spans="2:18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</row>
    <row r="230" spans="2:18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</row>
    <row r="231" spans="2:18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</row>
    <row r="232" spans="2:18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</row>
    <row r="233" spans="2:18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</row>
    <row r="234" spans="2:18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</row>
    <row r="235" spans="2:18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</row>
    <row r="236" spans="2:18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</row>
    <row r="237" spans="2:18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</row>
    <row r="238" spans="2:18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</row>
    <row r="239" spans="2:18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</row>
    <row r="240" spans="2:18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</row>
    <row r="241" spans="2:18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</row>
    <row r="242" spans="2:18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</row>
    <row r="243" spans="2:18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</row>
    <row r="244" spans="2:18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</row>
    <row r="245" spans="2:18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</row>
    <row r="246" spans="2:18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</row>
    <row r="247" spans="2:18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</row>
    <row r="248" spans="2:18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</row>
    <row r="249" spans="2:18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</row>
    <row r="250" spans="2:18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</row>
    <row r="251" spans="2:18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</row>
    <row r="252" spans="2:18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</row>
    <row r="253" spans="2:18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</row>
    <row r="254" spans="2:18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</row>
    <row r="255" spans="2:18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</row>
    <row r="256" spans="2:18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</row>
    <row r="257" spans="2:18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</row>
    <row r="258" spans="2:18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</row>
    <row r="259" spans="2:18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</row>
    <row r="260" spans="2:18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</row>
    <row r="261" spans="2:18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</row>
    <row r="262" spans="2:18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</row>
    <row r="263" spans="2:18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</row>
    <row r="264" spans="2:18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</row>
    <row r="265" spans="2:18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</row>
    <row r="266" spans="2:18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</row>
    <row r="267" spans="2:18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</row>
    <row r="268" spans="2:18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</row>
    <row r="269" spans="2:18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</row>
    <row r="270" spans="2:18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</row>
    <row r="271" spans="2:18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</row>
    <row r="272" spans="2:18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</row>
    <row r="273" spans="2:18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</row>
    <row r="274" spans="2:18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2:18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</row>
    <row r="276" spans="2:18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</row>
    <row r="277" spans="2:18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</row>
    <row r="278" spans="2:18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</row>
    <row r="279" spans="2:18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</row>
    <row r="280" spans="2:18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</row>
    <row r="281" spans="2:18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</row>
    <row r="282" spans="2:18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</row>
    <row r="283" spans="2:18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</row>
    <row r="284" spans="2:18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</row>
    <row r="285" spans="2:18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</row>
    <row r="286" spans="2:18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</row>
    <row r="287" spans="2:18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</row>
    <row r="288" spans="2:18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</row>
    <row r="289" spans="2:18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</row>
    <row r="290" spans="2:18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</row>
    <row r="291" spans="2:18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</row>
    <row r="292" spans="2:18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</row>
    <row r="293" spans="2:18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</row>
    <row r="294" spans="2:18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</row>
    <row r="295" spans="2:18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</row>
    <row r="296" spans="2:18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</row>
    <row r="297" spans="2:18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</row>
    <row r="298" spans="2:18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</row>
    <row r="299" spans="2:18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</row>
    <row r="300" spans="2:18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</row>
    <row r="301" spans="2:18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</row>
    <row r="302" spans="2:18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</row>
    <row r="303" spans="2:18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</row>
    <row r="304" spans="2:18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</row>
    <row r="305" spans="2:18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</row>
    <row r="306" spans="2:18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</row>
    <row r="307" spans="2:18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</row>
    <row r="309" spans="2:18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</row>
    <row r="310" spans="2:18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</row>
    <row r="311" spans="2:18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</row>
    <row r="312" spans="2:18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</row>
    <row r="313" spans="2:18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</row>
    <row r="314" spans="2:18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</row>
    <row r="315" spans="2:18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</row>
    <row r="316" spans="2:18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</row>
    <row r="317" spans="2:18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</row>
    <row r="318" spans="2:18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</row>
    <row r="319" spans="2:18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</row>
    <row r="320" spans="2:18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</row>
    <row r="321" spans="2:18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</row>
    <row r="322" spans="2:18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</row>
    <row r="323" spans="2:18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</row>
    <row r="324" spans="2:18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</row>
    <row r="325" spans="2:18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</row>
    <row r="326" spans="2:18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</row>
    <row r="327" spans="2:18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</row>
    <row r="328" spans="2:18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</row>
    <row r="329" spans="2:18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</row>
    <row r="330" spans="2:18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</row>
    <row r="331" spans="2:18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</row>
    <row r="332" spans="2:18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</row>
    <row r="333" spans="2:18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</row>
    <row r="334" spans="2:18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</row>
    <row r="335" spans="2:18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</row>
    <row r="336" spans="2:18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</row>
    <row r="337" spans="2:18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</row>
    <row r="338" spans="2:18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</row>
    <row r="339" spans="2:18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</row>
    <row r="340" spans="2:18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</row>
    <row r="341" spans="2:18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</row>
    <row r="342" spans="2:18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</row>
    <row r="343" spans="2:18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</row>
    <row r="344" spans="2:18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</row>
    <row r="345" spans="2:18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</row>
    <row r="346" spans="2:18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</row>
    <row r="347" spans="2:18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</row>
    <row r="348" spans="2:18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</row>
    <row r="349" spans="2:18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</row>
    <row r="350" spans="2:18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</row>
    <row r="351" spans="2:18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</row>
    <row r="352" spans="2:18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</row>
    <row r="353" spans="2:18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</row>
    <row r="354" spans="2:18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</row>
    <row r="355" spans="2:18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</row>
    <row r="356" spans="2:18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</row>
    <row r="357" spans="2:18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</row>
    <row r="358" spans="2:18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</row>
    <row r="359" spans="2:18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</row>
    <row r="360" spans="2:18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</row>
    <row r="361" spans="2:18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</row>
    <row r="362" spans="2:18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</row>
    <row r="363" spans="2:18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</row>
    <row r="364" spans="2:18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</row>
    <row r="365" spans="2:18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</row>
    <row r="366" spans="2:18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</row>
    <row r="367" spans="2:18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</row>
    <row r="368" spans="2:18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</row>
    <row r="369" spans="2:18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</row>
    <row r="370" spans="2:18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</row>
    <row r="371" spans="2:18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</row>
    <row r="372" spans="2:18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</row>
    <row r="373" spans="2:18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</row>
    <row r="374" spans="2:18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</row>
    <row r="375" spans="2:18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</row>
    <row r="376" spans="2:18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</row>
    <row r="377" spans="2:18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</row>
    <row r="378" spans="2:18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</row>
    <row r="379" spans="2:18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</row>
    <row r="380" spans="2:18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</row>
    <row r="381" spans="2:18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</row>
    <row r="382" spans="2:18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</row>
    <row r="383" spans="2:18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</row>
    <row r="384" spans="2:18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</row>
    <row r="385" spans="2:18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</row>
    <row r="386" spans="2:18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</row>
    <row r="387" spans="2:18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</row>
    <row r="388" spans="2:18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</row>
    <row r="389" spans="2:18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</row>
    <row r="390" spans="2:18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</row>
    <row r="391" spans="2:18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</row>
    <row r="392" spans="2:18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</row>
    <row r="393" spans="2:18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</row>
    <row r="394" spans="2:18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</row>
    <row r="395" spans="2:18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</row>
    <row r="396" spans="2:18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</row>
    <row r="397" spans="2:18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</row>
    <row r="398" spans="2:18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</row>
    <row r="399" spans="2:18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</row>
    <row r="400" spans="2:18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</row>
    <row r="401" spans="2:18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</row>
    <row r="402" spans="2:18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</row>
    <row r="403" spans="2:18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</row>
    <row r="404" spans="2:18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</row>
    <row r="405" spans="2:18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</row>
    <row r="406" spans="2:18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</row>
    <row r="407" spans="2:18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</row>
    <row r="408" spans="2:18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</row>
    <row r="409" spans="2:18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</row>
    <row r="410" spans="2:18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</row>
    <row r="411" spans="2:18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</row>
    <row r="412" spans="2:18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</row>
    <row r="413" spans="2:18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</row>
    <row r="414" spans="2:18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</row>
    <row r="415" spans="2:18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</row>
    <row r="416" spans="2:18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</row>
    <row r="417" spans="2:18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</row>
    <row r="418" spans="2:18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</row>
    <row r="419" spans="2:18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</row>
    <row r="420" spans="2:18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</row>
    <row r="421" spans="2:18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</row>
    <row r="422" spans="2:18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</row>
    <row r="423" spans="2:18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</row>
    <row r="424" spans="2:18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</row>
    <row r="425" spans="2:18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</row>
    <row r="426" spans="2:18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</row>
    <row r="427" spans="2:18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</row>
    <row r="428" spans="2:18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</row>
    <row r="429" spans="2:18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</row>
    <row r="430" spans="2:18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</row>
    <row r="431" spans="2:18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</row>
    <row r="432" spans="2:18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</row>
    <row r="433" spans="2:18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</row>
    <row r="434" spans="2:18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</row>
    <row r="435" spans="2:18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</row>
    <row r="436" spans="2:18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</row>
    <row r="437" spans="2:18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</row>
    <row r="438" spans="2:18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</row>
    <row r="439" spans="2:18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</row>
    <row r="440" spans="2:18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</row>
    <row r="441" spans="2:18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</row>
    <row r="442" spans="2:18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</row>
    <row r="443" spans="2:18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</row>
    <row r="444" spans="2:18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</row>
    <row r="445" spans="2:18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</row>
    <row r="446" spans="2:18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</row>
    <row r="447" spans="2:18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</row>
    <row r="448" spans="2:18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</row>
    <row r="449" spans="2:18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</row>
    <row r="450" spans="2:18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</row>
    <row r="451" spans="2:18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</row>
    <row r="452" spans="2:18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</row>
    <row r="453" spans="2:18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</row>
    <row r="454" spans="2:18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</row>
    <row r="455" spans="2:18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</row>
    <row r="456" spans="2:18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</row>
    <row r="457" spans="2:18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</row>
    <row r="458" spans="2:18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</row>
    <row r="459" spans="2:18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</row>
    <row r="460" spans="2:18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</row>
    <row r="461" spans="2:18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</row>
    <row r="462" spans="2:18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</row>
    <row r="463" spans="2:18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</row>
    <row r="464" spans="2:18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</row>
    <row r="465" spans="2:18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</row>
    <row r="466" spans="2:18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</row>
    <row r="467" spans="2:18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</row>
    <row r="468" spans="2:18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</row>
    <row r="469" spans="2:18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</row>
    <row r="470" spans="2:18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</row>
    <row r="471" spans="2:18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</row>
    <row r="472" spans="2:18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</row>
    <row r="473" spans="2:18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</row>
    <row r="474" spans="2:18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</row>
    <row r="475" spans="2:18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</row>
    <row r="476" spans="2:18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</row>
    <row r="477" spans="2:18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</row>
    <row r="478" spans="2:18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</row>
    <row r="479" spans="2:18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</row>
    <row r="480" spans="2:18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</row>
    <row r="481" spans="2:18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</row>
    <row r="482" spans="2:18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</row>
    <row r="483" spans="2:18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</row>
    <row r="484" spans="2:18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</row>
    <row r="485" spans="2:18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</row>
    <row r="486" spans="2:18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</row>
    <row r="487" spans="2:18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</row>
    <row r="488" spans="2:18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</row>
    <row r="489" spans="2:18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</row>
    <row r="491" spans="2:18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</row>
    <row r="492" spans="2:18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</row>
    <row r="493" spans="2:18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</row>
    <row r="494" spans="2:18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</row>
    <row r="495" spans="2:18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</row>
    <row r="496" spans="2:18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</row>
    <row r="497" spans="2:18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</row>
    <row r="498" spans="2:18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</row>
    <row r="499" spans="2:18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</row>
    <row r="500" spans="2:18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</row>
    <row r="501" spans="2:18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</row>
    <row r="502" spans="2:18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</row>
    <row r="503" spans="2:18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</row>
    <row r="504" spans="2:18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</row>
    <row r="505" spans="2:18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</row>
    <row r="506" spans="2:18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</row>
    <row r="507" spans="2:18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</row>
    <row r="508" spans="2:18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</row>
    <row r="509" spans="2:18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</row>
    <row r="510" spans="2:18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</row>
    <row r="511" spans="2:18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</row>
    <row r="512" spans="2:18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</row>
    <row r="513" spans="2:18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</row>
    <row r="515" spans="2:18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</row>
    <row r="526" spans="2:18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</row>
    <row r="539" spans="2:18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</row>
    <row r="552" spans="2:18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</row>
    <row r="565" spans="2:18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</row>
    <row r="578" spans="2:18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</row>
    <row r="591" spans="2:18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</row>
    <row r="604" spans="2:18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</row>
    <row r="617" spans="2:18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</row>
    <row r="630" spans="2:18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</row>
    <row r="643" spans="2:18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</row>
    <row r="644" spans="2:18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</row>
    <row r="645" spans="2:18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</row>
    <row r="646" spans="2:18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</row>
    <row r="647" spans="2:18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</row>
    <row r="648" spans="2:18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</row>
    <row r="649" spans="2:18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</row>
    <row r="650" spans="2:18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</row>
    <row r="651" spans="2:18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</row>
    <row r="652" spans="2:18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</row>
    <row r="653" spans="2:18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</row>
    <row r="654" spans="2:18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</row>
    <row r="655" spans="2:18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</row>
    <row r="656" spans="2:18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</row>
    <row r="657" spans="2:18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</row>
    <row r="658" spans="2:18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</row>
    <row r="659" spans="2:18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</row>
    <row r="660" spans="2:18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</row>
    <row r="661" spans="2:18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</row>
    <row r="662" spans="2:18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</row>
    <row r="663" spans="2:18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</row>
    <row r="664" spans="2:18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</row>
    <row r="665" spans="2:18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</row>
    <row r="666" spans="2:18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</row>
    <row r="667" spans="2:18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</row>
    <row r="668" spans="2:18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</row>
    <row r="669" spans="2:18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</row>
    <row r="670" spans="2:18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</row>
    <row r="671" spans="2:18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</row>
    <row r="672" spans="2:18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</row>
    <row r="673" spans="2:18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</row>
    <row r="674" spans="2:18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</row>
    <row r="675" spans="2:18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</row>
    <row r="676" spans="2:18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</row>
    <row r="677" spans="2:18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</row>
    <row r="678" spans="2:18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</row>
    <row r="679" spans="2:18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</row>
    <row r="680" spans="2:18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</row>
    <row r="681" spans="2:18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</row>
    <row r="682" spans="2:18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</row>
    <row r="683" spans="2:18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</row>
    <row r="684" spans="2:18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</row>
    <row r="685" spans="2:18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</row>
    <row r="686" spans="2:18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</row>
    <row r="687" spans="2:18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</row>
    <row r="688" spans="2:18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</row>
    <row r="689" spans="2:18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</row>
    <row r="690" spans="2:18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</row>
    <row r="691" spans="2:18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</row>
    <row r="692" spans="2:18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</row>
    <row r="693" spans="2:18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</row>
    <row r="694" spans="2:18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</row>
    <row r="695" spans="2:18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</row>
    <row r="696" spans="2:18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</row>
    <row r="697" spans="2:18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</row>
    <row r="698" spans="2:18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</row>
    <row r="699" spans="2:18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</row>
    <row r="700" spans="2:18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</row>
    <row r="701" spans="2:18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</row>
    <row r="702" spans="2:18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</row>
    <row r="703" spans="2:18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</row>
    <row r="704" spans="2:18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</row>
    <row r="705" spans="2:18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</row>
    <row r="706" spans="2:18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</row>
    <row r="707" spans="2:18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</row>
    <row r="708" spans="2:18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</row>
    <row r="709" spans="2:18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</row>
    <row r="710" spans="2:18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</row>
    <row r="711" spans="2:18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</row>
    <row r="712" spans="2:18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</row>
    <row r="713" spans="2:18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</row>
    <row r="714" spans="2:18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</row>
    <row r="715" spans="2:18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</row>
    <row r="716" spans="2:18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</row>
    <row r="717" spans="2:18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</row>
    <row r="718" spans="2:18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</row>
    <row r="719" spans="2:18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</row>
    <row r="720" spans="2:18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</row>
    <row r="721" spans="2:18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</row>
    <row r="722" spans="2:18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</row>
    <row r="723" spans="2:18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</row>
    <row r="724" spans="2:18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</row>
    <row r="725" spans="2:18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</row>
    <row r="726" spans="2:18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</row>
    <row r="727" spans="2:18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</row>
    <row r="728" spans="2:18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</row>
    <row r="729" spans="2:18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</row>
    <row r="730" spans="2:18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</row>
    <row r="731" spans="2:18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</row>
    <row r="732" spans="2:18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</row>
    <row r="733" spans="2:18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</row>
    <row r="734" spans="2:18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</row>
    <row r="735" spans="2:18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</row>
    <row r="736" spans="2:18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</row>
    <row r="737" spans="2:18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</row>
    <row r="738" spans="2:18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</row>
    <row r="739" spans="2:18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</row>
    <row r="740" spans="2:18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</row>
    <row r="741" spans="2:18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</row>
    <row r="742" spans="2:18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</row>
    <row r="743" spans="2:18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</row>
    <row r="744" spans="2:18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</row>
    <row r="745" spans="2:18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</row>
    <row r="746" spans="2:18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</row>
    <row r="747" spans="2:18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</row>
    <row r="748" spans="2:18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</row>
    <row r="749" spans="2:18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</row>
    <row r="750" spans="2:18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</row>
    <row r="751" spans="2:18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</row>
    <row r="752" spans="2:18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</row>
    <row r="753" spans="2:18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</row>
    <row r="754" spans="2:18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</row>
    <row r="755" spans="2:18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</row>
  </sheetData>
  <mergeCells count="14">
    <mergeCell ref="R4:R6"/>
    <mergeCell ref="B67:C67"/>
    <mergeCell ref="B2:R2"/>
    <mergeCell ref="B3:R3"/>
    <mergeCell ref="F5:G5"/>
    <mergeCell ref="P5:Q5"/>
    <mergeCell ref="H5:I5"/>
    <mergeCell ref="D5:E5"/>
    <mergeCell ref="B4:B6"/>
    <mergeCell ref="C4:C6"/>
    <mergeCell ref="D4:Q4"/>
    <mergeCell ref="J5:K5"/>
    <mergeCell ref="L5:M5"/>
    <mergeCell ref="N5:O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EZ604"/>
  <sheetViews>
    <sheetView zoomScale="60" zoomScaleNormal="60" workbookViewId="0">
      <selection activeCell="D6" sqref="D6:K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2.140625" style="101" customWidth="1"/>
    <col min="4" max="13" width="11.42578125" style="101" customWidth="1"/>
    <col min="14" max="14" width="11.42578125" style="479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506" t="s">
        <v>559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16"/>
    </row>
    <row r="3" spans="2:14" ht="21.95" customHeight="1" thickTop="1" thickBot="1" x14ac:dyDescent="0.3">
      <c r="B3" s="492" t="s">
        <v>496</v>
      </c>
      <c r="C3" s="495" t="s">
        <v>503</v>
      </c>
      <c r="D3" s="517" t="s">
        <v>157</v>
      </c>
      <c r="E3" s="518"/>
      <c r="F3" s="518"/>
      <c r="G3" s="518"/>
      <c r="H3" s="518"/>
      <c r="I3" s="518"/>
      <c r="J3" s="518"/>
      <c r="K3" s="518"/>
      <c r="L3" s="519" t="s">
        <v>51</v>
      </c>
      <c r="M3" s="520"/>
    </row>
    <row r="4" spans="2:14" ht="21.95" customHeight="1" thickTop="1" x14ac:dyDescent="0.25">
      <c r="B4" s="493"/>
      <c r="C4" s="496"/>
      <c r="D4" s="512" t="s">
        <v>56</v>
      </c>
      <c r="E4" s="510"/>
      <c r="F4" s="509" t="s">
        <v>449</v>
      </c>
      <c r="G4" s="510"/>
      <c r="H4" s="509" t="s">
        <v>79</v>
      </c>
      <c r="I4" s="510"/>
      <c r="J4" s="513" t="s">
        <v>59</v>
      </c>
      <c r="K4" s="511"/>
      <c r="L4" s="521"/>
      <c r="M4" s="522"/>
    </row>
    <row r="5" spans="2:14" ht="21.95" customHeight="1" thickBot="1" x14ac:dyDescent="0.3">
      <c r="B5" s="494"/>
      <c r="C5" s="497"/>
      <c r="D5" s="453" t="s">
        <v>5</v>
      </c>
      <c r="E5" s="209" t="s">
        <v>6</v>
      </c>
      <c r="F5" s="454" t="s">
        <v>5</v>
      </c>
      <c r="G5" s="209" t="s">
        <v>6</v>
      </c>
      <c r="H5" s="454" t="s">
        <v>5</v>
      </c>
      <c r="I5" s="209" t="s">
        <v>6</v>
      </c>
      <c r="J5" s="454" t="s">
        <v>5</v>
      </c>
      <c r="K5" s="210" t="s">
        <v>6</v>
      </c>
      <c r="L5" s="464" t="s">
        <v>5</v>
      </c>
      <c r="M5" s="211" t="s">
        <v>6</v>
      </c>
    </row>
    <row r="6" spans="2:14" ht="21.95" customHeight="1" thickTop="1" thickBot="1" x14ac:dyDescent="0.3">
      <c r="B6" s="290" t="s">
        <v>49</v>
      </c>
      <c r="C6" s="160" t="s">
        <v>50</v>
      </c>
      <c r="D6" s="188">
        <v>234</v>
      </c>
      <c r="E6" s="162">
        <v>2.5551430443328239E-2</v>
      </c>
      <c r="F6" s="163">
        <v>341</v>
      </c>
      <c r="G6" s="162">
        <v>2.0274689339437543E-2</v>
      </c>
      <c r="H6" s="163">
        <v>21</v>
      </c>
      <c r="I6" s="162">
        <v>2.1126760563380281E-2</v>
      </c>
      <c r="J6" s="163">
        <v>0</v>
      </c>
      <c r="K6" s="297">
        <v>0</v>
      </c>
      <c r="L6" s="188">
        <v>596</v>
      </c>
      <c r="M6" s="164">
        <v>2.2096989470562066E-2</v>
      </c>
      <c r="N6" s="480" t="s">
        <v>282</v>
      </c>
    </row>
    <row r="7" spans="2:14" ht="21.95" customHeight="1" thickTop="1" thickBot="1" x14ac:dyDescent="0.3">
      <c r="B7" s="292" t="s">
        <v>90</v>
      </c>
      <c r="C7" s="160" t="s">
        <v>91</v>
      </c>
      <c r="D7" s="298">
        <v>75</v>
      </c>
      <c r="E7" s="299">
        <v>8.1895610395282814E-3</v>
      </c>
      <c r="F7" s="300">
        <v>78</v>
      </c>
      <c r="G7" s="299">
        <v>4.6376122242701703E-3</v>
      </c>
      <c r="H7" s="300">
        <v>3</v>
      </c>
      <c r="I7" s="299">
        <v>3.0181086519114691E-3</v>
      </c>
      <c r="J7" s="300">
        <v>0</v>
      </c>
      <c r="K7" s="301">
        <v>0</v>
      </c>
      <c r="L7" s="298">
        <v>156</v>
      </c>
      <c r="M7" s="302">
        <v>5.7837757674625533E-3</v>
      </c>
    </row>
    <row r="8" spans="2:14" ht="21.95" customHeight="1" thickTop="1" x14ac:dyDescent="0.25">
      <c r="B8" s="165">
        <v>10</v>
      </c>
      <c r="C8" s="166" t="s">
        <v>92</v>
      </c>
      <c r="D8" s="190">
        <v>4</v>
      </c>
      <c r="E8" s="191">
        <v>4.3677658877484165E-4</v>
      </c>
      <c r="F8" s="169">
        <v>2</v>
      </c>
      <c r="G8" s="191">
        <v>1.189131339556454E-4</v>
      </c>
      <c r="H8" s="169">
        <v>0</v>
      </c>
      <c r="I8" s="191">
        <v>0</v>
      </c>
      <c r="J8" s="169">
        <v>0</v>
      </c>
      <c r="K8" s="192">
        <v>0</v>
      </c>
      <c r="L8" s="219">
        <v>6</v>
      </c>
      <c r="M8" s="193">
        <v>2.2245291413317515E-4</v>
      </c>
      <c r="N8" s="480" t="s">
        <v>341</v>
      </c>
    </row>
    <row r="9" spans="2:14" ht="21.95" customHeight="1" x14ac:dyDescent="0.25">
      <c r="B9" s="165">
        <v>11</v>
      </c>
      <c r="C9" s="166" t="s">
        <v>93</v>
      </c>
      <c r="D9" s="190">
        <v>5</v>
      </c>
      <c r="E9" s="191">
        <v>5.4597073596855206E-4</v>
      </c>
      <c r="F9" s="169">
        <v>4</v>
      </c>
      <c r="G9" s="191">
        <v>2.3782626791129079E-4</v>
      </c>
      <c r="H9" s="169">
        <v>0</v>
      </c>
      <c r="I9" s="191">
        <v>0</v>
      </c>
      <c r="J9" s="169">
        <v>0</v>
      </c>
      <c r="K9" s="192">
        <v>0</v>
      </c>
      <c r="L9" s="219">
        <v>9</v>
      </c>
      <c r="M9" s="193">
        <v>3.3367937119976274E-4</v>
      </c>
      <c r="N9" s="480" t="s">
        <v>342</v>
      </c>
    </row>
    <row r="10" spans="2:14" ht="21.95" customHeight="1" x14ac:dyDescent="0.25">
      <c r="B10" s="165">
        <v>12</v>
      </c>
      <c r="C10" s="166" t="s">
        <v>94</v>
      </c>
      <c r="D10" s="190">
        <v>7</v>
      </c>
      <c r="E10" s="191">
        <v>7.6435903035597288E-4</v>
      </c>
      <c r="F10" s="169">
        <v>18</v>
      </c>
      <c r="G10" s="191">
        <v>1.0702182056008087E-3</v>
      </c>
      <c r="H10" s="169">
        <v>1</v>
      </c>
      <c r="I10" s="191">
        <v>1.006036217303823E-3</v>
      </c>
      <c r="J10" s="169">
        <v>0</v>
      </c>
      <c r="K10" s="192">
        <v>0</v>
      </c>
      <c r="L10" s="219">
        <v>26</v>
      </c>
      <c r="M10" s="193">
        <v>9.6396262791042565E-4</v>
      </c>
      <c r="N10" s="480" t="s">
        <v>343</v>
      </c>
    </row>
    <row r="11" spans="2:14" ht="21.95" customHeight="1" x14ac:dyDescent="0.25">
      <c r="B11" s="165">
        <v>13</v>
      </c>
      <c r="C11" s="166" t="s">
        <v>95</v>
      </c>
      <c r="D11" s="190">
        <v>14</v>
      </c>
      <c r="E11" s="191">
        <v>1.5287180607119458E-3</v>
      </c>
      <c r="F11" s="169">
        <v>13</v>
      </c>
      <c r="G11" s="191">
        <v>7.7293537071169516E-4</v>
      </c>
      <c r="H11" s="169">
        <v>2</v>
      </c>
      <c r="I11" s="191">
        <v>2.012072434607646E-3</v>
      </c>
      <c r="J11" s="169">
        <v>0</v>
      </c>
      <c r="K11" s="192">
        <v>0</v>
      </c>
      <c r="L11" s="219">
        <v>29</v>
      </c>
      <c r="M11" s="193">
        <v>1.0751890849770131E-3</v>
      </c>
      <c r="N11" s="480" t="s">
        <v>344</v>
      </c>
    </row>
    <row r="12" spans="2:14" ht="21.95" customHeight="1" x14ac:dyDescent="0.25">
      <c r="B12" s="165">
        <v>14</v>
      </c>
      <c r="C12" s="166" t="s">
        <v>96</v>
      </c>
      <c r="D12" s="190">
        <v>38</v>
      </c>
      <c r="E12" s="191">
        <v>4.1493775933609959E-3</v>
      </c>
      <c r="F12" s="169">
        <v>22</v>
      </c>
      <c r="G12" s="191">
        <v>1.3080444735120995E-3</v>
      </c>
      <c r="H12" s="169">
        <v>0</v>
      </c>
      <c r="I12" s="191">
        <v>0</v>
      </c>
      <c r="J12" s="169">
        <v>0</v>
      </c>
      <c r="K12" s="192">
        <v>0</v>
      </c>
      <c r="L12" s="219">
        <v>60</v>
      </c>
      <c r="M12" s="193">
        <v>2.2245291413317513E-3</v>
      </c>
      <c r="N12" s="480" t="s">
        <v>345</v>
      </c>
    </row>
    <row r="13" spans="2:14" ht="21.95" customHeight="1" thickBot="1" x14ac:dyDescent="0.3">
      <c r="B13" s="165">
        <v>19</v>
      </c>
      <c r="C13" s="166" t="s">
        <v>97</v>
      </c>
      <c r="D13" s="190">
        <v>7</v>
      </c>
      <c r="E13" s="191">
        <v>7.6435903035597288E-4</v>
      </c>
      <c r="F13" s="169">
        <v>19</v>
      </c>
      <c r="G13" s="191">
        <v>1.1296747725786313E-3</v>
      </c>
      <c r="H13" s="169">
        <v>0</v>
      </c>
      <c r="I13" s="191">
        <v>0</v>
      </c>
      <c r="J13" s="169">
        <v>0</v>
      </c>
      <c r="K13" s="192">
        <v>0</v>
      </c>
      <c r="L13" s="219">
        <v>26</v>
      </c>
      <c r="M13" s="193">
        <v>9.6396262791042565E-4</v>
      </c>
      <c r="N13" s="480" t="s">
        <v>346</v>
      </c>
    </row>
    <row r="14" spans="2:14" ht="21.95" customHeight="1" thickTop="1" thickBot="1" x14ac:dyDescent="0.3">
      <c r="B14" s="292" t="s">
        <v>98</v>
      </c>
      <c r="C14" s="160" t="s">
        <v>99</v>
      </c>
      <c r="D14" s="188">
        <v>395</v>
      </c>
      <c r="E14" s="162">
        <v>4.313168814151562E-2</v>
      </c>
      <c r="F14" s="163">
        <v>297</v>
      </c>
      <c r="G14" s="162">
        <v>1.7658600392413345E-2</v>
      </c>
      <c r="H14" s="163">
        <v>4</v>
      </c>
      <c r="I14" s="162">
        <v>4.0241448692152921E-3</v>
      </c>
      <c r="J14" s="163">
        <v>0</v>
      </c>
      <c r="K14" s="297">
        <v>0</v>
      </c>
      <c r="L14" s="188">
        <v>696</v>
      </c>
      <c r="M14" s="164">
        <v>2.5804538039448318E-2</v>
      </c>
    </row>
    <row r="15" spans="2:14" ht="21.95" customHeight="1" thickTop="1" x14ac:dyDescent="0.25">
      <c r="B15" s="165">
        <v>20</v>
      </c>
      <c r="C15" s="166" t="s">
        <v>100</v>
      </c>
      <c r="D15" s="190">
        <v>23</v>
      </c>
      <c r="E15" s="191">
        <v>2.5114653854553396E-3</v>
      </c>
      <c r="F15" s="169">
        <v>37</v>
      </c>
      <c r="G15" s="191">
        <v>2.19989297817944E-3</v>
      </c>
      <c r="H15" s="169">
        <v>0</v>
      </c>
      <c r="I15" s="191">
        <v>0</v>
      </c>
      <c r="J15" s="169">
        <v>0</v>
      </c>
      <c r="K15" s="192">
        <v>0</v>
      </c>
      <c r="L15" s="219">
        <v>60</v>
      </c>
      <c r="M15" s="193">
        <v>2.2245291413317513E-3</v>
      </c>
      <c r="N15" s="480" t="s">
        <v>347</v>
      </c>
    </row>
    <row r="16" spans="2:14" ht="21.95" customHeight="1" x14ac:dyDescent="0.25">
      <c r="B16" s="165">
        <v>21</v>
      </c>
      <c r="C16" s="166" t="s">
        <v>101</v>
      </c>
      <c r="D16" s="190">
        <v>16</v>
      </c>
      <c r="E16" s="191">
        <v>1.7471063550993666E-3</v>
      </c>
      <c r="F16" s="169">
        <v>19</v>
      </c>
      <c r="G16" s="191">
        <v>1.1296747725786313E-3</v>
      </c>
      <c r="H16" s="169">
        <v>1</v>
      </c>
      <c r="I16" s="191">
        <v>1.006036217303823E-3</v>
      </c>
      <c r="J16" s="169">
        <v>0</v>
      </c>
      <c r="K16" s="192">
        <v>0</v>
      </c>
      <c r="L16" s="219">
        <v>36</v>
      </c>
      <c r="M16" s="193">
        <v>1.334717484799051E-3</v>
      </c>
      <c r="N16" s="480" t="s">
        <v>348</v>
      </c>
    </row>
    <row r="17" spans="2:14" ht="21.95" customHeight="1" x14ac:dyDescent="0.25">
      <c r="B17" s="165">
        <v>22</v>
      </c>
      <c r="C17" s="166" t="s">
        <v>102</v>
      </c>
      <c r="D17" s="190">
        <v>235</v>
      </c>
      <c r="E17" s="191">
        <v>2.5660624590521947E-2</v>
      </c>
      <c r="F17" s="169">
        <v>129</v>
      </c>
      <c r="G17" s="191">
        <v>7.6698971401391288E-3</v>
      </c>
      <c r="H17" s="169">
        <v>3</v>
      </c>
      <c r="I17" s="191">
        <v>3.0181086519114686E-3</v>
      </c>
      <c r="J17" s="169">
        <v>0</v>
      </c>
      <c r="K17" s="192">
        <v>0</v>
      </c>
      <c r="L17" s="219">
        <v>367</v>
      </c>
      <c r="M17" s="193">
        <v>1.3606703247812546E-2</v>
      </c>
      <c r="N17" s="480" t="s">
        <v>349</v>
      </c>
    </row>
    <row r="18" spans="2:14" ht="21.95" customHeight="1" x14ac:dyDescent="0.25">
      <c r="B18" s="165">
        <v>23</v>
      </c>
      <c r="C18" s="166" t="s">
        <v>103</v>
      </c>
      <c r="D18" s="190">
        <v>47</v>
      </c>
      <c r="E18" s="191">
        <v>5.1321249181043894E-3</v>
      </c>
      <c r="F18" s="169">
        <v>25</v>
      </c>
      <c r="G18" s="191">
        <v>1.4864141744455675E-3</v>
      </c>
      <c r="H18" s="169">
        <v>0</v>
      </c>
      <c r="I18" s="191">
        <v>0</v>
      </c>
      <c r="J18" s="169">
        <v>0</v>
      </c>
      <c r="K18" s="192">
        <v>0</v>
      </c>
      <c r="L18" s="219">
        <v>72</v>
      </c>
      <c r="M18" s="193">
        <v>2.6694349695981019E-3</v>
      </c>
      <c r="N18" s="480" t="s">
        <v>350</v>
      </c>
    </row>
    <row r="19" spans="2:14" ht="21.95" customHeight="1" x14ac:dyDescent="0.25">
      <c r="B19" s="165">
        <v>24</v>
      </c>
      <c r="C19" s="166" t="s">
        <v>104</v>
      </c>
      <c r="D19" s="190">
        <v>52</v>
      </c>
      <c r="E19" s="191">
        <v>5.6780956540729418E-3</v>
      </c>
      <c r="F19" s="169">
        <v>66</v>
      </c>
      <c r="G19" s="191">
        <v>3.9241334205362983E-3</v>
      </c>
      <c r="H19" s="169">
        <v>0</v>
      </c>
      <c r="I19" s="191">
        <v>0</v>
      </c>
      <c r="J19" s="169">
        <v>0</v>
      </c>
      <c r="K19" s="192">
        <v>0</v>
      </c>
      <c r="L19" s="219">
        <v>118</v>
      </c>
      <c r="M19" s="193">
        <v>4.3749073112857775E-3</v>
      </c>
      <c r="N19" s="480" t="s">
        <v>351</v>
      </c>
    </row>
    <row r="20" spans="2:14" ht="21.95" customHeight="1" thickBot="1" x14ac:dyDescent="0.3">
      <c r="B20" s="165">
        <v>29</v>
      </c>
      <c r="C20" s="166" t="s">
        <v>105</v>
      </c>
      <c r="D20" s="190">
        <v>22</v>
      </c>
      <c r="E20" s="191">
        <v>2.4022712382616293E-3</v>
      </c>
      <c r="F20" s="169">
        <v>21</v>
      </c>
      <c r="G20" s="191">
        <v>1.2485879065342767E-3</v>
      </c>
      <c r="H20" s="169">
        <v>0</v>
      </c>
      <c r="I20" s="191">
        <v>0</v>
      </c>
      <c r="J20" s="169">
        <v>0</v>
      </c>
      <c r="K20" s="192">
        <v>0</v>
      </c>
      <c r="L20" s="219">
        <v>43</v>
      </c>
      <c r="M20" s="193">
        <v>1.5942458846210886E-3</v>
      </c>
      <c r="N20" s="480" t="s">
        <v>352</v>
      </c>
    </row>
    <row r="21" spans="2:14" ht="21.95" customHeight="1" thickTop="1" thickBot="1" x14ac:dyDescent="0.3">
      <c r="B21" s="292" t="s">
        <v>106</v>
      </c>
      <c r="C21" s="160" t="s">
        <v>107</v>
      </c>
      <c r="D21" s="188">
        <v>600</v>
      </c>
      <c r="E21" s="162">
        <v>6.5516488316226251E-2</v>
      </c>
      <c r="F21" s="163">
        <v>1425</v>
      </c>
      <c r="G21" s="162">
        <v>8.4725607943397355E-2</v>
      </c>
      <c r="H21" s="163">
        <v>77</v>
      </c>
      <c r="I21" s="162">
        <v>7.7464788732394374E-2</v>
      </c>
      <c r="J21" s="163">
        <v>0</v>
      </c>
      <c r="K21" s="297">
        <v>0</v>
      </c>
      <c r="L21" s="188">
        <v>2102</v>
      </c>
      <c r="M21" s="164">
        <v>7.7932670917989028E-2</v>
      </c>
    </row>
    <row r="22" spans="2:14" ht="21.95" customHeight="1" thickTop="1" x14ac:dyDescent="0.25">
      <c r="B22" s="165">
        <v>30</v>
      </c>
      <c r="C22" s="166" t="s">
        <v>108</v>
      </c>
      <c r="D22" s="190">
        <v>132</v>
      </c>
      <c r="E22" s="191">
        <v>1.4413627429569776E-2</v>
      </c>
      <c r="F22" s="169">
        <v>286</v>
      </c>
      <c r="G22" s="191">
        <v>1.7004578155657292E-2</v>
      </c>
      <c r="H22" s="169">
        <v>14</v>
      </c>
      <c r="I22" s="191">
        <v>1.4084507042253521E-2</v>
      </c>
      <c r="J22" s="169">
        <v>0</v>
      </c>
      <c r="K22" s="192">
        <v>0</v>
      </c>
      <c r="L22" s="219">
        <v>432</v>
      </c>
      <c r="M22" s="193">
        <v>1.6016609817588609E-2</v>
      </c>
      <c r="N22" s="480" t="s">
        <v>353</v>
      </c>
    </row>
    <row r="23" spans="2:14" ht="21.95" customHeight="1" x14ac:dyDescent="0.25">
      <c r="B23" s="165">
        <v>31</v>
      </c>
      <c r="C23" s="166" t="s">
        <v>109</v>
      </c>
      <c r="D23" s="190">
        <v>32</v>
      </c>
      <c r="E23" s="191">
        <v>3.4942127101987332E-3</v>
      </c>
      <c r="F23" s="169">
        <v>67</v>
      </c>
      <c r="G23" s="191">
        <v>3.9835899875141209E-3</v>
      </c>
      <c r="H23" s="169">
        <v>4</v>
      </c>
      <c r="I23" s="191">
        <v>4.0241448692152921E-3</v>
      </c>
      <c r="J23" s="169">
        <v>0</v>
      </c>
      <c r="K23" s="192">
        <v>0</v>
      </c>
      <c r="L23" s="219">
        <v>103</v>
      </c>
      <c r="M23" s="193">
        <v>3.8187750259528401E-3</v>
      </c>
      <c r="N23" s="480" t="s">
        <v>354</v>
      </c>
    </row>
    <row r="24" spans="2:14" ht="21.95" customHeight="1" x14ac:dyDescent="0.25">
      <c r="B24" s="165">
        <v>32</v>
      </c>
      <c r="C24" s="166" t="s">
        <v>110</v>
      </c>
      <c r="D24" s="190">
        <v>85</v>
      </c>
      <c r="E24" s="191">
        <v>9.2815025114653862E-3</v>
      </c>
      <c r="F24" s="169">
        <v>135</v>
      </c>
      <c r="G24" s="191">
        <v>8.0266365420060652E-3</v>
      </c>
      <c r="H24" s="169">
        <v>1</v>
      </c>
      <c r="I24" s="191">
        <v>1.006036217303823E-3</v>
      </c>
      <c r="J24" s="169">
        <v>0</v>
      </c>
      <c r="K24" s="192">
        <v>0</v>
      </c>
      <c r="L24" s="219">
        <v>221</v>
      </c>
      <c r="M24" s="193">
        <v>8.193682337238618E-3</v>
      </c>
      <c r="N24" s="480" t="s">
        <v>355</v>
      </c>
    </row>
    <row r="25" spans="2:14" ht="21.95" customHeight="1" x14ac:dyDescent="0.25">
      <c r="B25" s="165">
        <v>33</v>
      </c>
      <c r="C25" s="166" t="s">
        <v>111</v>
      </c>
      <c r="D25" s="190">
        <v>176</v>
      </c>
      <c r="E25" s="191">
        <v>1.9218169906093034E-2</v>
      </c>
      <c r="F25" s="169">
        <v>396</v>
      </c>
      <c r="G25" s="191">
        <v>2.354480052321779E-2</v>
      </c>
      <c r="H25" s="169">
        <v>19</v>
      </c>
      <c r="I25" s="191">
        <v>1.9114688128772636E-2</v>
      </c>
      <c r="J25" s="169">
        <v>0</v>
      </c>
      <c r="K25" s="192">
        <v>0</v>
      </c>
      <c r="L25" s="219">
        <v>591</v>
      </c>
      <c r="M25" s="193">
        <v>2.1911612042117751E-2</v>
      </c>
      <c r="N25" s="480" t="s">
        <v>356</v>
      </c>
    </row>
    <row r="26" spans="2:14" ht="21.95" customHeight="1" x14ac:dyDescent="0.25">
      <c r="B26" s="165">
        <v>34</v>
      </c>
      <c r="C26" s="166" t="s">
        <v>112</v>
      </c>
      <c r="D26" s="190">
        <v>32</v>
      </c>
      <c r="E26" s="191">
        <v>3.4942127101987332E-3</v>
      </c>
      <c r="F26" s="169">
        <v>111</v>
      </c>
      <c r="G26" s="191">
        <v>6.5996789345383194E-3</v>
      </c>
      <c r="H26" s="169">
        <v>7</v>
      </c>
      <c r="I26" s="191">
        <v>7.0422535211267607E-3</v>
      </c>
      <c r="J26" s="169">
        <v>0</v>
      </c>
      <c r="K26" s="192">
        <v>0</v>
      </c>
      <c r="L26" s="219">
        <v>150</v>
      </c>
      <c r="M26" s="193">
        <v>5.561322853329379E-3</v>
      </c>
      <c r="N26" s="480" t="s">
        <v>357</v>
      </c>
    </row>
    <row r="27" spans="2:14" ht="21.95" customHeight="1" x14ac:dyDescent="0.25">
      <c r="B27" s="165">
        <v>35</v>
      </c>
      <c r="C27" s="166" t="s">
        <v>113</v>
      </c>
      <c r="D27" s="190">
        <v>115</v>
      </c>
      <c r="E27" s="191">
        <v>1.2557326927276699E-2</v>
      </c>
      <c r="F27" s="169">
        <v>341</v>
      </c>
      <c r="G27" s="191">
        <v>2.0274689339437543E-2</v>
      </c>
      <c r="H27" s="169">
        <v>29</v>
      </c>
      <c r="I27" s="191">
        <v>2.9175050301810865E-2</v>
      </c>
      <c r="J27" s="169">
        <v>0</v>
      </c>
      <c r="K27" s="192">
        <v>0</v>
      </c>
      <c r="L27" s="219">
        <v>485</v>
      </c>
      <c r="M27" s="193">
        <v>1.7981610559098325E-2</v>
      </c>
      <c r="N27" s="480" t="s">
        <v>358</v>
      </c>
    </row>
    <row r="28" spans="2:14" ht="21.95" customHeight="1" thickBot="1" x14ac:dyDescent="0.3">
      <c r="B28" s="165">
        <v>39</v>
      </c>
      <c r="C28" s="166" t="s">
        <v>114</v>
      </c>
      <c r="D28" s="190">
        <v>28</v>
      </c>
      <c r="E28" s="191">
        <v>3.0574361214238915E-3</v>
      </c>
      <c r="F28" s="169">
        <v>89</v>
      </c>
      <c r="G28" s="191">
        <v>5.2916344610262206E-3</v>
      </c>
      <c r="H28" s="169">
        <v>3</v>
      </c>
      <c r="I28" s="191">
        <v>3.0181086519114686E-3</v>
      </c>
      <c r="J28" s="169">
        <v>0</v>
      </c>
      <c r="K28" s="192">
        <v>0</v>
      </c>
      <c r="L28" s="219">
        <v>120</v>
      </c>
      <c r="M28" s="193">
        <v>4.4490582826635025E-3</v>
      </c>
      <c r="N28" s="480" t="s">
        <v>359</v>
      </c>
    </row>
    <row r="29" spans="2:14" ht="21.95" customHeight="1" thickTop="1" thickBot="1" x14ac:dyDescent="0.3">
      <c r="B29" s="292" t="s">
        <v>115</v>
      </c>
      <c r="C29" s="160" t="s">
        <v>116</v>
      </c>
      <c r="D29" s="188">
        <v>1487</v>
      </c>
      <c r="E29" s="162">
        <v>0.16237169687704742</v>
      </c>
      <c r="F29" s="163">
        <v>1981</v>
      </c>
      <c r="G29" s="162">
        <v>0.11778345918306678</v>
      </c>
      <c r="H29" s="163">
        <v>82</v>
      </c>
      <c r="I29" s="162">
        <v>8.249496981891348E-2</v>
      </c>
      <c r="J29" s="163">
        <v>0</v>
      </c>
      <c r="K29" s="297">
        <v>0</v>
      </c>
      <c r="L29" s="188">
        <v>3550</v>
      </c>
      <c r="M29" s="164">
        <v>0.13161797419546198</v>
      </c>
    </row>
    <row r="30" spans="2:14" ht="21.95" customHeight="1" thickTop="1" x14ac:dyDescent="0.25">
      <c r="B30" s="165">
        <v>40</v>
      </c>
      <c r="C30" s="166" t="s">
        <v>117</v>
      </c>
      <c r="D30" s="190">
        <v>209</v>
      </c>
      <c r="E30" s="191">
        <v>2.2821576763485476E-2</v>
      </c>
      <c r="F30" s="169">
        <v>416</v>
      </c>
      <c r="G30" s="191">
        <v>2.4733931862774245E-2</v>
      </c>
      <c r="H30" s="169">
        <v>19</v>
      </c>
      <c r="I30" s="191">
        <v>1.9114688128772636E-2</v>
      </c>
      <c r="J30" s="169">
        <v>0</v>
      </c>
      <c r="K30" s="192">
        <v>0</v>
      </c>
      <c r="L30" s="219">
        <v>644</v>
      </c>
      <c r="M30" s="193">
        <v>2.3876612783627467E-2</v>
      </c>
      <c r="N30" s="480" t="s">
        <v>360</v>
      </c>
    </row>
    <row r="31" spans="2:14" ht="21.95" customHeight="1" x14ac:dyDescent="0.25">
      <c r="B31" s="165">
        <v>41</v>
      </c>
      <c r="C31" s="166" t="s">
        <v>118</v>
      </c>
      <c r="D31" s="190">
        <v>30</v>
      </c>
      <c r="E31" s="191">
        <v>3.2758244158113126E-3</v>
      </c>
      <c r="F31" s="169">
        <v>81</v>
      </c>
      <c r="G31" s="191">
        <v>4.815981925203639E-3</v>
      </c>
      <c r="H31" s="169">
        <v>5</v>
      </c>
      <c r="I31" s="191">
        <v>5.0301810865191147E-3</v>
      </c>
      <c r="J31" s="169">
        <v>0</v>
      </c>
      <c r="K31" s="192">
        <v>0</v>
      </c>
      <c r="L31" s="219">
        <v>116</v>
      </c>
      <c r="M31" s="193">
        <v>4.3007563399080524E-3</v>
      </c>
      <c r="N31" s="480" t="s">
        <v>361</v>
      </c>
    </row>
    <row r="32" spans="2:14" ht="21.95" customHeight="1" x14ac:dyDescent="0.25">
      <c r="B32" s="165">
        <v>42</v>
      </c>
      <c r="C32" s="166" t="s">
        <v>119</v>
      </c>
      <c r="D32" s="190">
        <v>155</v>
      </c>
      <c r="E32" s="191">
        <v>1.6925092815025116E-2</v>
      </c>
      <c r="F32" s="169">
        <v>477</v>
      </c>
      <c r="G32" s="191">
        <v>2.836078244842143E-2</v>
      </c>
      <c r="H32" s="169">
        <v>24</v>
      </c>
      <c r="I32" s="191">
        <v>2.4144869215291749E-2</v>
      </c>
      <c r="J32" s="169">
        <v>0</v>
      </c>
      <c r="K32" s="192">
        <v>0</v>
      </c>
      <c r="L32" s="219">
        <v>656</v>
      </c>
      <c r="M32" s="193">
        <v>2.4321518611893817E-2</v>
      </c>
      <c r="N32" s="480" t="s">
        <v>362</v>
      </c>
    </row>
    <row r="33" spans="2:14" ht="21.95" customHeight="1" x14ac:dyDescent="0.25">
      <c r="B33" s="165">
        <v>43</v>
      </c>
      <c r="C33" s="166" t="s">
        <v>120</v>
      </c>
      <c r="D33" s="190">
        <v>351</v>
      </c>
      <c r="E33" s="191">
        <v>3.832714566499236E-2</v>
      </c>
      <c r="F33" s="169">
        <v>261</v>
      </c>
      <c r="G33" s="191">
        <v>1.5518163981211724E-2</v>
      </c>
      <c r="H33" s="169">
        <v>5</v>
      </c>
      <c r="I33" s="191">
        <v>5.0301810865191147E-3</v>
      </c>
      <c r="J33" s="169">
        <v>0</v>
      </c>
      <c r="K33" s="192">
        <v>0</v>
      </c>
      <c r="L33" s="219">
        <v>617</v>
      </c>
      <c r="M33" s="193">
        <v>2.2875574670028178E-2</v>
      </c>
      <c r="N33" s="480" t="s">
        <v>363</v>
      </c>
    </row>
    <row r="34" spans="2:14" ht="21.95" customHeight="1" x14ac:dyDescent="0.25">
      <c r="B34" s="165">
        <v>44</v>
      </c>
      <c r="C34" s="166" t="s">
        <v>121</v>
      </c>
      <c r="D34" s="190">
        <v>653</v>
      </c>
      <c r="E34" s="191">
        <v>7.1303778117492903E-2</v>
      </c>
      <c r="F34" s="169">
        <v>632</v>
      </c>
      <c r="G34" s="191">
        <v>3.757655032998395E-2</v>
      </c>
      <c r="H34" s="169">
        <v>25</v>
      </c>
      <c r="I34" s="191">
        <v>2.5150905432595575E-2</v>
      </c>
      <c r="J34" s="169">
        <v>0</v>
      </c>
      <c r="K34" s="192">
        <v>0</v>
      </c>
      <c r="L34" s="219">
        <v>1310</v>
      </c>
      <c r="M34" s="193">
        <v>4.8568886252409904E-2</v>
      </c>
      <c r="N34" s="480" t="s">
        <v>364</v>
      </c>
    </row>
    <row r="35" spans="2:14" ht="21.95" customHeight="1" x14ac:dyDescent="0.25">
      <c r="B35" s="165">
        <v>45</v>
      </c>
      <c r="C35" s="166" t="s">
        <v>122</v>
      </c>
      <c r="D35" s="190">
        <v>32</v>
      </c>
      <c r="E35" s="191">
        <v>3.4942127101987332E-3</v>
      </c>
      <c r="F35" s="169">
        <v>27</v>
      </c>
      <c r="G35" s="191">
        <v>1.6053273084012129E-3</v>
      </c>
      <c r="H35" s="169">
        <v>2</v>
      </c>
      <c r="I35" s="191">
        <v>2.012072434607646E-3</v>
      </c>
      <c r="J35" s="169">
        <v>0</v>
      </c>
      <c r="K35" s="192">
        <v>0</v>
      </c>
      <c r="L35" s="219">
        <v>61</v>
      </c>
      <c r="M35" s="193">
        <v>2.2616046270206138E-3</v>
      </c>
      <c r="N35" s="480" t="s">
        <v>365</v>
      </c>
    </row>
    <row r="36" spans="2:14" ht="21.95" customHeight="1" thickBot="1" x14ac:dyDescent="0.3">
      <c r="B36" s="165">
        <v>49</v>
      </c>
      <c r="C36" s="166" t="s">
        <v>123</v>
      </c>
      <c r="D36" s="190">
        <v>57</v>
      </c>
      <c r="E36" s="191">
        <v>6.2240663900414933E-3</v>
      </c>
      <c r="F36" s="169">
        <v>87</v>
      </c>
      <c r="G36" s="191">
        <v>5.1727213270705745E-3</v>
      </c>
      <c r="H36" s="169">
        <v>2</v>
      </c>
      <c r="I36" s="191">
        <v>2.012072434607646E-3</v>
      </c>
      <c r="J36" s="169">
        <v>0</v>
      </c>
      <c r="K36" s="192">
        <v>0</v>
      </c>
      <c r="L36" s="219">
        <v>146</v>
      </c>
      <c r="M36" s="193">
        <v>5.4130209105739289E-3</v>
      </c>
      <c r="N36" s="480" t="s">
        <v>366</v>
      </c>
    </row>
    <row r="37" spans="2:14" ht="21.95" customHeight="1" thickTop="1" thickBot="1" x14ac:dyDescent="0.3">
      <c r="B37" s="292" t="s">
        <v>124</v>
      </c>
      <c r="C37" s="160" t="s">
        <v>125</v>
      </c>
      <c r="D37" s="188">
        <v>1290</v>
      </c>
      <c r="E37" s="162">
        <v>0.14086044987988644</v>
      </c>
      <c r="F37" s="163">
        <v>3615</v>
      </c>
      <c r="G37" s="162">
        <v>0.21493548962482906</v>
      </c>
      <c r="H37" s="163">
        <v>265</v>
      </c>
      <c r="I37" s="162">
        <v>0.2665995975855131</v>
      </c>
      <c r="J37" s="163">
        <v>0</v>
      </c>
      <c r="K37" s="297">
        <v>0</v>
      </c>
      <c r="L37" s="188">
        <v>5170</v>
      </c>
      <c r="M37" s="164">
        <v>0.19168026101141925</v>
      </c>
    </row>
    <row r="38" spans="2:14" ht="21.95" customHeight="1" thickTop="1" x14ac:dyDescent="0.25">
      <c r="B38" s="165">
        <v>50</v>
      </c>
      <c r="C38" s="166" t="s">
        <v>126</v>
      </c>
      <c r="D38" s="190">
        <v>329</v>
      </c>
      <c r="E38" s="191">
        <v>3.592487442673073E-2</v>
      </c>
      <c r="F38" s="169">
        <v>857</v>
      </c>
      <c r="G38" s="191">
        <v>5.0954277899994058E-2</v>
      </c>
      <c r="H38" s="169">
        <v>53</v>
      </c>
      <c r="I38" s="191">
        <v>5.3319919517102618E-2</v>
      </c>
      <c r="J38" s="169">
        <v>0</v>
      </c>
      <c r="K38" s="192">
        <v>0</v>
      </c>
      <c r="L38" s="219">
        <v>1239</v>
      </c>
      <c r="M38" s="193">
        <v>4.5936526768500664E-2</v>
      </c>
      <c r="N38" s="480" t="s">
        <v>367</v>
      </c>
    </row>
    <row r="39" spans="2:14" ht="21.95" customHeight="1" x14ac:dyDescent="0.25">
      <c r="B39" s="165">
        <v>51</v>
      </c>
      <c r="C39" s="166" t="s">
        <v>127</v>
      </c>
      <c r="D39" s="190">
        <v>149</v>
      </c>
      <c r="E39" s="191">
        <v>1.6269927931862851E-2</v>
      </c>
      <c r="F39" s="169">
        <v>562</v>
      </c>
      <c r="G39" s="191">
        <v>3.341459064153636E-2</v>
      </c>
      <c r="H39" s="169">
        <v>53</v>
      </c>
      <c r="I39" s="191">
        <v>5.3319919517102618E-2</v>
      </c>
      <c r="J39" s="169">
        <v>0</v>
      </c>
      <c r="K39" s="192">
        <v>0</v>
      </c>
      <c r="L39" s="219">
        <v>764</v>
      </c>
      <c r="M39" s="193">
        <v>2.8325671066290969E-2</v>
      </c>
      <c r="N39" s="480" t="s">
        <v>368</v>
      </c>
    </row>
    <row r="40" spans="2:14" ht="21.95" customHeight="1" x14ac:dyDescent="0.25">
      <c r="B40" s="165">
        <v>52</v>
      </c>
      <c r="C40" s="166" t="s">
        <v>128</v>
      </c>
      <c r="D40" s="190">
        <v>780</v>
      </c>
      <c r="E40" s="191">
        <v>8.5171434811094127E-2</v>
      </c>
      <c r="F40" s="169">
        <v>2079</v>
      </c>
      <c r="G40" s="191">
        <v>0.1236102027468934</v>
      </c>
      <c r="H40" s="169">
        <v>152</v>
      </c>
      <c r="I40" s="191">
        <v>0.15291750503018109</v>
      </c>
      <c r="J40" s="169">
        <v>0</v>
      </c>
      <c r="K40" s="192">
        <v>0</v>
      </c>
      <c r="L40" s="219">
        <v>3011</v>
      </c>
      <c r="M40" s="193">
        <v>0.11163428740916506</v>
      </c>
      <c r="N40" s="480" t="s">
        <v>369</v>
      </c>
    </row>
    <row r="41" spans="2:14" ht="21.95" customHeight="1" thickBot="1" x14ac:dyDescent="0.3">
      <c r="B41" s="165">
        <v>59</v>
      </c>
      <c r="C41" s="166" t="s">
        <v>129</v>
      </c>
      <c r="D41" s="190">
        <v>32</v>
      </c>
      <c r="E41" s="191">
        <v>3.4942127101987332E-3</v>
      </c>
      <c r="F41" s="169">
        <v>117</v>
      </c>
      <c r="G41" s="191">
        <v>6.9564183364052559E-3</v>
      </c>
      <c r="H41" s="169">
        <v>7</v>
      </c>
      <c r="I41" s="191">
        <v>7.0422535211267607E-3</v>
      </c>
      <c r="J41" s="169">
        <v>0</v>
      </c>
      <c r="K41" s="192">
        <v>0</v>
      </c>
      <c r="L41" s="219">
        <v>156</v>
      </c>
      <c r="M41" s="193">
        <v>5.7837757674625541E-3</v>
      </c>
      <c r="N41" s="480" t="s">
        <v>370</v>
      </c>
    </row>
    <row r="42" spans="2:14" ht="21.95" customHeight="1" thickTop="1" thickBot="1" x14ac:dyDescent="0.3">
      <c r="B42" s="292" t="s">
        <v>130</v>
      </c>
      <c r="C42" s="160" t="s">
        <v>131</v>
      </c>
      <c r="D42" s="188">
        <v>2137</v>
      </c>
      <c r="E42" s="162">
        <v>0.23334789255295918</v>
      </c>
      <c r="F42" s="163">
        <v>2695</v>
      </c>
      <c r="G42" s="162">
        <v>0.16023544800523218</v>
      </c>
      <c r="H42" s="163">
        <v>121</v>
      </c>
      <c r="I42" s="162">
        <v>0.12173038229376258</v>
      </c>
      <c r="J42" s="163">
        <v>1</v>
      </c>
      <c r="K42" s="297">
        <v>1</v>
      </c>
      <c r="L42" s="188">
        <v>4954</v>
      </c>
      <c r="M42" s="164">
        <v>0.18367195610262496</v>
      </c>
    </row>
    <row r="43" spans="2:14" ht="21.95" customHeight="1" thickTop="1" x14ac:dyDescent="0.25">
      <c r="B43" s="165">
        <v>60</v>
      </c>
      <c r="C43" s="166" t="s">
        <v>132</v>
      </c>
      <c r="D43" s="190">
        <v>168</v>
      </c>
      <c r="E43" s="191">
        <v>1.8344616728543352E-2</v>
      </c>
      <c r="F43" s="169">
        <v>305</v>
      </c>
      <c r="G43" s="191">
        <v>1.8134252928235922E-2</v>
      </c>
      <c r="H43" s="169">
        <v>13</v>
      </c>
      <c r="I43" s="191">
        <v>1.3078470824949699E-2</v>
      </c>
      <c r="J43" s="169">
        <v>0</v>
      </c>
      <c r="K43" s="192">
        <v>0</v>
      </c>
      <c r="L43" s="219">
        <v>486</v>
      </c>
      <c r="M43" s="193">
        <v>1.8018686044787187E-2</v>
      </c>
      <c r="N43" s="480" t="s">
        <v>371</v>
      </c>
    </row>
    <row r="44" spans="2:14" ht="21.95" customHeight="1" x14ac:dyDescent="0.25">
      <c r="B44" s="165">
        <v>61</v>
      </c>
      <c r="C44" s="166" t="s">
        <v>133</v>
      </c>
      <c r="D44" s="190">
        <v>16</v>
      </c>
      <c r="E44" s="191">
        <v>1.7471063550993666E-3</v>
      </c>
      <c r="F44" s="169">
        <v>18</v>
      </c>
      <c r="G44" s="191">
        <v>1.0702182056008087E-3</v>
      </c>
      <c r="H44" s="169">
        <v>1</v>
      </c>
      <c r="I44" s="191">
        <v>1.006036217303823E-3</v>
      </c>
      <c r="J44" s="169">
        <v>0</v>
      </c>
      <c r="K44" s="192">
        <v>0</v>
      </c>
      <c r="L44" s="219">
        <v>35</v>
      </c>
      <c r="M44" s="193">
        <v>1.2976419991101884E-3</v>
      </c>
      <c r="N44" s="480" t="s">
        <v>372</v>
      </c>
    </row>
    <row r="45" spans="2:14" ht="21.95" customHeight="1" x14ac:dyDescent="0.25">
      <c r="B45" s="165">
        <v>62</v>
      </c>
      <c r="C45" s="166" t="s">
        <v>134</v>
      </c>
      <c r="D45" s="190">
        <v>21</v>
      </c>
      <c r="E45" s="191">
        <v>2.293077091067919E-3</v>
      </c>
      <c r="F45" s="169">
        <v>76</v>
      </c>
      <c r="G45" s="191">
        <v>4.5186990903145251E-3</v>
      </c>
      <c r="H45" s="169">
        <v>1</v>
      </c>
      <c r="I45" s="191">
        <v>1.006036217303823E-3</v>
      </c>
      <c r="J45" s="169">
        <v>0</v>
      </c>
      <c r="K45" s="192">
        <v>0</v>
      </c>
      <c r="L45" s="219">
        <v>98</v>
      </c>
      <c r="M45" s="193">
        <v>3.6333975975085275E-3</v>
      </c>
      <c r="N45" s="480" t="s">
        <v>373</v>
      </c>
    </row>
    <row r="46" spans="2:14" ht="21.95" customHeight="1" x14ac:dyDescent="0.25">
      <c r="B46" s="165">
        <v>63</v>
      </c>
      <c r="C46" s="166" t="s">
        <v>135</v>
      </c>
      <c r="D46" s="190">
        <v>355</v>
      </c>
      <c r="E46" s="191">
        <v>3.8763922253767201E-2</v>
      </c>
      <c r="F46" s="169">
        <v>546</v>
      </c>
      <c r="G46" s="191">
        <v>3.2463285569891191E-2</v>
      </c>
      <c r="H46" s="169">
        <v>34</v>
      </c>
      <c r="I46" s="191">
        <v>3.4205231388329982E-2</v>
      </c>
      <c r="J46" s="169">
        <v>1</v>
      </c>
      <c r="K46" s="192">
        <v>1</v>
      </c>
      <c r="L46" s="219">
        <v>936</v>
      </c>
      <c r="M46" s="193">
        <v>3.470265460477532E-2</v>
      </c>
      <c r="N46" s="480" t="s">
        <v>374</v>
      </c>
    </row>
    <row r="47" spans="2:14" ht="21.95" customHeight="1" x14ac:dyDescent="0.25">
      <c r="B47" s="165">
        <v>64</v>
      </c>
      <c r="C47" s="166" t="s">
        <v>136</v>
      </c>
      <c r="D47" s="190">
        <v>1442</v>
      </c>
      <c r="E47" s="191">
        <v>0.15745796025333042</v>
      </c>
      <c r="F47" s="169">
        <v>1584</v>
      </c>
      <c r="G47" s="191">
        <v>9.4179202092871159E-2</v>
      </c>
      <c r="H47" s="169">
        <v>65</v>
      </c>
      <c r="I47" s="191">
        <v>6.5392354124748489E-2</v>
      </c>
      <c r="J47" s="169">
        <v>0</v>
      </c>
      <c r="K47" s="192">
        <v>0</v>
      </c>
      <c r="L47" s="219">
        <v>3091</v>
      </c>
      <c r="M47" s="193">
        <v>0.11460032626427406</v>
      </c>
      <c r="N47" s="480" t="s">
        <v>375</v>
      </c>
    </row>
    <row r="48" spans="2:14" ht="21.95" customHeight="1" thickBot="1" x14ac:dyDescent="0.3">
      <c r="B48" s="165">
        <v>69</v>
      </c>
      <c r="C48" s="166" t="s">
        <v>137</v>
      </c>
      <c r="D48" s="190">
        <v>135</v>
      </c>
      <c r="E48" s="191">
        <v>1.4741209871150907E-2</v>
      </c>
      <c r="F48" s="169">
        <v>166</v>
      </c>
      <c r="G48" s="191">
        <v>9.8697901183185683E-3</v>
      </c>
      <c r="H48" s="169">
        <v>7</v>
      </c>
      <c r="I48" s="191">
        <v>7.0422535211267607E-3</v>
      </c>
      <c r="J48" s="169">
        <v>0</v>
      </c>
      <c r="K48" s="192">
        <v>0</v>
      </c>
      <c r="L48" s="219">
        <v>308</v>
      </c>
      <c r="M48" s="193">
        <v>1.1419249592169658E-2</v>
      </c>
      <c r="N48" s="480" t="s">
        <v>376</v>
      </c>
    </row>
    <row r="49" spans="2:14" ht="21.95" customHeight="1" thickTop="1" thickBot="1" x14ac:dyDescent="0.3">
      <c r="B49" s="292" t="s">
        <v>138</v>
      </c>
      <c r="C49" s="160" t="s">
        <v>139</v>
      </c>
      <c r="D49" s="188">
        <v>1000</v>
      </c>
      <c r="E49" s="162">
        <v>0.10919414719371043</v>
      </c>
      <c r="F49" s="163">
        <v>3237</v>
      </c>
      <c r="G49" s="162">
        <v>0.19246090730721208</v>
      </c>
      <c r="H49" s="163">
        <v>198</v>
      </c>
      <c r="I49" s="162">
        <v>0.19919517102615694</v>
      </c>
      <c r="J49" s="163">
        <v>0</v>
      </c>
      <c r="K49" s="297">
        <v>0</v>
      </c>
      <c r="L49" s="188">
        <v>4435</v>
      </c>
      <c r="M49" s="164">
        <v>0.16442977903010528</v>
      </c>
    </row>
    <row r="50" spans="2:14" ht="21.95" customHeight="1" thickTop="1" x14ac:dyDescent="0.25">
      <c r="B50" s="165">
        <v>70</v>
      </c>
      <c r="C50" s="166" t="s">
        <v>140</v>
      </c>
      <c r="D50" s="190">
        <v>199</v>
      </c>
      <c r="E50" s="191">
        <v>2.1729635291548373E-2</v>
      </c>
      <c r="F50" s="169">
        <v>446</v>
      </c>
      <c r="G50" s="191">
        <v>2.6517628872108925E-2</v>
      </c>
      <c r="H50" s="169">
        <v>27</v>
      </c>
      <c r="I50" s="191">
        <v>2.716297786720322E-2</v>
      </c>
      <c r="J50" s="169">
        <v>0</v>
      </c>
      <c r="K50" s="192">
        <v>0</v>
      </c>
      <c r="L50" s="219">
        <v>672</v>
      </c>
      <c r="M50" s="193">
        <v>2.4914726382915618E-2</v>
      </c>
      <c r="N50" s="480" t="s">
        <v>377</v>
      </c>
    </row>
    <row r="51" spans="2:14" ht="21.95" customHeight="1" x14ac:dyDescent="0.25">
      <c r="B51" s="165">
        <v>71</v>
      </c>
      <c r="C51" s="166" t="s">
        <v>141</v>
      </c>
      <c r="D51" s="190">
        <v>356</v>
      </c>
      <c r="E51" s="191">
        <v>3.887311640096091E-2</v>
      </c>
      <c r="F51" s="169">
        <v>1159</v>
      </c>
      <c r="G51" s="191">
        <v>6.8910161127296504E-2</v>
      </c>
      <c r="H51" s="169">
        <v>76</v>
      </c>
      <c r="I51" s="191">
        <v>7.6458752515090544E-2</v>
      </c>
      <c r="J51" s="169">
        <v>0</v>
      </c>
      <c r="K51" s="192">
        <v>0</v>
      </c>
      <c r="L51" s="219">
        <v>1591</v>
      </c>
      <c r="M51" s="193">
        <v>5.8987097730980279E-2</v>
      </c>
      <c r="N51" s="480" t="s">
        <v>378</v>
      </c>
    </row>
    <row r="52" spans="2:14" ht="21.95" customHeight="1" x14ac:dyDescent="0.25">
      <c r="B52" s="165">
        <v>72</v>
      </c>
      <c r="C52" s="166" t="s">
        <v>142</v>
      </c>
      <c r="D52" s="190">
        <v>118</v>
      </c>
      <c r="E52" s="191">
        <v>1.288490936885783E-2</v>
      </c>
      <c r="F52" s="169">
        <v>408</v>
      </c>
      <c r="G52" s="191">
        <v>2.4258279326951661E-2</v>
      </c>
      <c r="H52" s="169">
        <v>29</v>
      </c>
      <c r="I52" s="191">
        <v>2.9175050301810865E-2</v>
      </c>
      <c r="J52" s="169">
        <v>0</v>
      </c>
      <c r="K52" s="192">
        <v>0</v>
      </c>
      <c r="L52" s="219">
        <v>555</v>
      </c>
      <c r="M52" s="193">
        <v>2.05768945573187E-2</v>
      </c>
      <c r="N52" s="480" t="s">
        <v>379</v>
      </c>
    </row>
    <row r="53" spans="2:14" ht="21.95" customHeight="1" x14ac:dyDescent="0.25">
      <c r="B53" s="165">
        <v>73</v>
      </c>
      <c r="C53" s="166" t="s">
        <v>143</v>
      </c>
      <c r="D53" s="190">
        <v>51</v>
      </c>
      <c r="E53" s="191">
        <v>5.5689015068792315E-3</v>
      </c>
      <c r="F53" s="169">
        <v>107</v>
      </c>
      <c r="G53" s="191">
        <v>6.3618526666270291E-3</v>
      </c>
      <c r="H53" s="169">
        <v>4</v>
      </c>
      <c r="I53" s="191">
        <v>4.0241448692152921E-3</v>
      </c>
      <c r="J53" s="169">
        <v>0</v>
      </c>
      <c r="K53" s="192">
        <v>0</v>
      </c>
      <c r="L53" s="219">
        <v>162</v>
      </c>
      <c r="M53" s="193">
        <v>6.0062286815957293E-3</v>
      </c>
      <c r="N53" s="480" t="s">
        <v>380</v>
      </c>
    </row>
    <row r="54" spans="2:14" ht="21.95" customHeight="1" x14ac:dyDescent="0.25">
      <c r="B54" s="165">
        <v>74</v>
      </c>
      <c r="C54" s="166" t="s">
        <v>144</v>
      </c>
      <c r="D54" s="190">
        <v>61</v>
      </c>
      <c r="E54" s="191">
        <v>6.6608429788163354E-3</v>
      </c>
      <c r="F54" s="169">
        <v>215</v>
      </c>
      <c r="G54" s="191">
        <v>1.278316190023188E-2</v>
      </c>
      <c r="H54" s="169">
        <v>16</v>
      </c>
      <c r="I54" s="191">
        <v>1.6096579476861168E-2</v>
      </c>
      <c r="J54" s="169">
        <v>0</v>
      </c>
      <c r="K54" s="192">
        <v>0</v>
      </c>
      <c r="L54" s="219">
        <v>292</v>
      </c>
      <c r="M54" s="193">
        <v>1.0826041821147858E-2</v>
      </c>
      <c r="N54" s="480" t="s">
        <v>381</v>
      </c>
    </row>
    <row r="55" spans="2:14" ht="21.95" customHeight="1" x14ac:dyDescent="0.25">
      <c r="B55" s="165">
        <v>75</v>
      </c>
      <c r="C55" s="166" t="s">
        <v>145</v>
      </c>
      <c r="D55" s="190">
        <v>140</v>
      </c>
      <c r="E55" s="191">
        <v>1.5287180607119458E-2</v>
      </c>
      <c r="F55" s="169">
        <v>636</v>
      </c>
      <c r="G55" s="191">
        <v>3.7814376597895237E-2</v>
      </c>
      <c r="H55" s="169">
        <v>31</v>
      </c>
      <c r="I55" s="191">
        <v>3.1187122736418511E-2</v>
      </c>
      <c r="J55" s="169">
        <v>0</v>
      </c>
      <c r="K55" s="192">
        <v>0</v>
      </c>
      <c r="L55" s="219">
        <v>807</v>
      </c>
      <c r="M55" s="193">
        <v>2.9919916950912055E-2</v>
      </c>
      <c r="N55" s="480" t="s">
        <v>382</v>
      </c>
    </row>
    <row r="56" spans="2:14" ht="21.95" customHeight="1" thickBot="1" x14ac:dyDescent="0.3">
      <c r="B56" s="165">
        <v>79</v>
      </c>
      <c r="C56" s="166" t="s">
        <v>146</v>
      </c>
      <c r="D56" s="190">
        <v>75</v>
      </c>
      <c r="E56" s="191">
        <v>8.1895610395282814E-3</v>
      </c>
      <c r="F56" s="169">
        <v>266</v>
      </c>
      <c r="G56" s="191">
        <v>1.581544681610084E-2</v>
      </c>
      <c r="H56" s="169">
        <v>15</v>
      </c>
      <c r="I56" s="191">
        <v>1.5090543259557344E-2</v>
      </c>
      <c r="J56" s="169">
        <v>0</v>
      </c>
      <c r="K56" s="192">
        <v>0</v>
      </c>
      <c r="L56" s="219">
        <v>356</v>
      </c>
      <c r="M56" s="193">
        <v>1.3198872905235059E-2</v>
      </c>
      <c r="N56" s="480" t="s">
        <v>383</v>
      </c>
    </row>
    <row r="57" spans="2:14" ht="21.95" customHeight="1" thickTop="1" thickBot="1" x14ac:dyDescent="0.3">
      <c r="B57" s="292" t="s">
        <v>147</v>
      </c>
      <c r="C57" s="160" t="s">
        <v>148</v>
      </c>
      <c r="D57" s="188">
        <v>1476</v>
      </c>
      <c r="E57" s="162">
        <v>0.16117056125791659</v>
      </c>
      <c r="F57" s="163">
        <v>2657</v>
      </c>
      <c r="G57" s="162">
        <v>0.15797609846007493</v>
      </c>
      <c r="H57" s="163">
        <v>204</v>
      </c>
      <c r="I57" s="162">
        <v>0.20523138832997984</v>
      </c>
      <c r="J57" s="163">
        <v>0</v>
      </c>
      <c r="K57" s="297">
        <v>0</v>
      </c>
      <c r="L57" s="188">
        <v>4337</v>
      </c>
      <c r="M57" s="164">
        <v>0.16079638143259675</v>
      </c>
    </row>
    <row r="58" spans="2:14" ht="21.95" customHeight="1" thickTop="1" x14ac:dyDescent="0.25">
      <c r="B58" s="165">
        <v>80</v>
      </c>
      <c r="C58" s="166" t="s">
        <v>149</v>
      </c>
      <c r="D58" s="190">
        <v>299</v>
      </c>
      <c r="E58" s="191">
        <v>3.2649050010919417E-2</v>
      </c>
      <c r="F58" s="169">
        <v>433</v>
      </c>
      <c r="G58" s="191">
        <v>2.5744693501397228E-2</v>
      </c>
      <c r="H58" s="169">
        <v>39</v>
      </c>
      <c r="I58" s="191">
        <v>3.9235412474849095E-2</v>
      </c>
      <c r="J58" s="169">
        <v>0</v>
      </c>
      <c r="K58" s="192">
        <v>0</v>
      </c>
      <c r="L58" s="219">
        <v>771</v>
      </c>
      <c r="M58" s="193">
        <v>2.8585199466113004E-2</v>
      </c>
      <c r="N58" s="480" t="s">
        <v>384</v>
      </c>
    </row>
    <row r="59" spans="2:14" ht="21.95" customHeight="1" x14ac:dyDescent="0.25">
      <c r="B59" s="165">
        <v>81</v>
      </c>
      <c r="C59" s="166" t="s">
        <v>150</v>
      </c>
      <c r="D59" s="190">
        <v>176</v>
      </c>
      <c r="E59" s="191">
        <v>1.9218169906093034E-2</v>
      </c>
      <c r="F59" s="169">
        <v>310</v>
      </c>
      <c r="G59" s="191">
        <v>1.8431535763125038E-2</v>
      </c>
      <c r="H59" s="169">
        <v>13</v>
      </c>
      <c r="I59" s="191">
        <v>1.3078470824949699E-2</v>
      </c>
      <c r="J59" s="169">
        <v>0</v>
      </c>
      <c r="K59" s="192">
        <v>0</v>
      </c>
      <c r="L59" s="219">
        <v>499</v>
      </c>
      <c r="M59" s="193">
        <v>1.8500667358742399E-2</v>
      </c>
      <c r="N59" s="480" t="s">
        <v>385</v>
      </c>
    </row>
    <row r="60" spans="2:14" x14ac:dyDescent="0.25">
      <c r="B60" s="165">
        <v>82</v>
      </c>
      <c r="C60" s="166" t="s">
        <v>151</v>
      </c>
      <c r="D60" s="190">
        <v>56</v>
      </c>
      <c r="E60" s="191">
        <v>6.114872242847783E-3</v>
      </c>
      <c r="F60" s="169">
        <v>201</v>
      </c>
      <c r="G60" s="191">
        <v>1.1950769962542363E-2</v>
      </c>
      <c r="H60" s="169">
        <v>32</v>
      </c>
      <c r="I60" s="191">
        <v>3.2193158953722337E-2</v>
      </c>
      <c r="J60" s="169">
        <v>0</v>
      </c>
      <c r="K60" s="192">
        <v>0</v>
      </c>
      <c r="L60" s="219">
        <v>289</v>
      </c>
      <c r="M60" s="193">
        <v>1.0714815364081269E-2</v>
      </c>
      <c r="N60" s="480" t="s">
        <v>386</v>
      </c>
    </row>
    <row r="61" spans="2:14" ht="30" x14ac:dyDescent="0.25">
      <c r="B61" s="165">
        <v>83</v>
      </c>
      <c r="C61" s="166" t="s">
        <v>152</v>
      </c>
      <c r="D61" s="190">
        <v>663</v>
      </c>
      <c r="E61" s="191">
        <v>7.2395719589430002E-2</v>
      </c>
      <c r="F61" s="169">
        <v>1362</v>
      </c>
      <c r="G61" s="191">
        <v>8.097984422379452E-2</v>
      </c>
      <c r="H61" s="169">
        <v>107</v>
      </c>
      <c r="I61" s="191">
        <v>0.10764587525150905</v>
      </c>
      <c r="J61" s="169">
        <v>0</v>
      </c>
      <c r="K61" s="192">
        <v>0</v>
      </c>
      <c r="L61" s="219">
        <v>2132</v>
      </c>
      <c r="M61" s="193">
        <v>7.9044935488654905E-2</v>
      </c>
      <c r="N61" s="480" t="s">
        <v>387</v>
      </c>
    </row>
    <row r="62" spans="2:14" x14ac:dyDescent="0.25">
      <c r="B62" s="165">
        <v>84</v>
      </c>
      <c r="C62" s="166" t="s">
        <v>153</v>
      </c>
      <c r="D62" s="190">
        <v>152</v>
      </c>
      <c r="E62" s="191">
        <v>1.6597510373443983E-2</v>
      </c>
      <c r="F62" s="169">
        <v>190</v>
      </c>
      <c r="G62" s="191">
        <v>1.1296747725786312E-2</v>
      </c>
      <c r="H62" s="169">
        <v>3</v>
      </c>
      <c r="I62" s="191">
        <v>3.0181086519114686E-3</v>
      </c>
      <c r="J62" s="169">
        <v>0</v>
      </c>
      <c r="K62" s="192">
        <v>0</v>
      </c>
      <c r="L62" s="219">
        <v>345</v>
      </c>
      <c r="M62" s="193">
        <v>1.2791042562657571E-2</v>
      </c>
      <c r="N62" s="480" t="s">
        <v>388</v>
      </c>
    </row>
    <row r="63" spans="2:14" x14ac:dyDescent="0.25">
      <c r="B63" s="165">
        <v>85</v>
      </c>
      <c r="C63" s="166" t="s">
        <v>154</v>
      </c>
      <c r="D63" s="190">
        <v>77</v>
      </c>
      <c r="E63" s="191">
        <v>8.407949333915702E-3</v>
      </c>
      <c r="F63" s="169">
        <v>86</v>
      </c>
      <c r="G63" s="191">
        <v>5.1132647600927519E-3</v>
      </c>
      <c r="H63" s="169">
        <v>3</v>
      </c>
      <c r="I63" s="191">
        <v>3.0181086519114686E-3</v>
      </c>
      <c r="J63" s="169">
        <v>0</v>
      </c>
      <c r="K63" s="192">
        <v>0</v>
      </c>
      <c r="L63" s="219">
        <v>166</v>
      </c>
      <c r="M63" s="193">
        <v>6.1545306243511793E-3</v>
      </c>
      <c r="N63" s="480" t="s">
        <v>389</v>
      </c>
    </row>
    <row r="64" spans="2:14" ht="15.75" thickBot="1" x14ac:dyDescent="0.3">
      <c r="B64" s="165">
        <v>89</v>
      </c>
      <c r="C64" s="166" t="s">
        <v>155</v>
      </c>
      <c r="D64" s="190">
        <v>53</v>
      </c>
      <c r="E64" s="191">
        <v>5.7872898012666521E-3</v>
      </c>
      <c r="F64" s="169">
        <v>75</v>
      </c>
      <c r="G64" s="191">
        <v>4.4592425233367025E-3</v>
      </c>
      <c r="H64" s="169">
        <v>7</v>
      </c>
      <c r="I64" s="191">
        <v>7.0422535211267607E-3</v>
      </c>
      <c r="J64" s="169">
        <v>0</v>
      </c>
      <c r="K64" s="192">
        <v>0</v>
      </c>
      <c r="L64" s="219">
        <v>135</v>
      </c>
      <c r="M64" s="193">
        <v>5.0051905679964412E-3</v>
      </c>
      <c r="N64" s="480" t="s">
        <v>390</v>
      </c>
    </row>
    <row r="65" spans="1:156" ht="21.95" customHeight="1" thickTop="1" thickBot="1" x14ac:dyDescent="0.3">
      <c r="B65" s="292">
        <v>99</v>
      </c>
      <c r="C65" s="160" t="s">
        <v>156</v>
      </c>
      <c r="D65" s="188">
        <v>464</v>
      </c>
      <c r="E65" s="162">
        <v>5.0666084297881636E-2</v>
      </c>
      <c r="F65" s="163">
        <v>493</v>
      </c>
      <c r="G65" s="162">
        <v>2.9312087520066591E-2</v>
      </c>
      <c r="H65" s="163">
        <v>19</v>
      </c>
      <c r="I65" s="162">
        <v>1.9114688128772636E-2</v>
      </c>
      <c r="J65" s="163">
        <v>0</v>
      </c>
      <c r="K65" s="297">
        <v>0</v>
      </c>
      <c r="L65" s="188">
        <v>976</v>
      </c>
      <c r="M65" s="164">
        <v>3.618567403232982E-2</v>
      </c>
      <c r="N65" s="480" t="s">
        <v>391</v>
      </c>
    </row>
    <row r="66" spans="1:156" ht="21.95" customHeight="1" thickTop="1" thickBot="1" x14ac:dyDescent="0.3">
      <c r="B66" s="487" t="s">
        <v>51</v>
      </c>
      <c r="C66" s="532"/>
      <c r="D66" s="174">
        <v>9158</v>
      </c>
      <c r="E66" s="303">
        <v>1</v>
      </c>
      <c r="F66" s="176">
        <v>16819</v>
      </c>
      <c r="G66" s="303">
        <v>1</v>
      </c>
      <c r="H66" s="176">
        <v>994</v>
      </c>
      <c r="I66" s="303">
        <v>0.99999999999999989</v>
      </c>
      <c r="J66" s="176">
        <v>1</v>
      </c>
      <c r="K66" s="304">
        <v>1</v>
      </c>
      <c r="L66" s="174">
        <v>26972</v>
      </c>
      <c r="M66" s="305">
        <v>1</v>
      </c>
      <c r="N66" s="484" t="s">
        <v>80</v>
      </c>
    </row>
    <row r="67" spans="1:156" ht="21.95" customHeight="1" thickTop="1" thickBot="1" x14ac:dyDescent="0.3">
      <c r="B67" s="178"/>
      <c r="C67" s="231"/>
      <c r="D67" s="180"/>
      <c r="E67" s="306"/>
      <c r="F67" s="180"/>
      <c r="G67" s="306"/>
      <c r="H67" s="180"/>
      <c r="I67" s="306"/>
      <c r="J67" s="180"/>
      <c r="K67" s="306"/>
      <c r="L67" s="180"/>
      <c r="M67" s="306"/>
    </row>
    <row r="68" spans="1:156" s="233" customFormat="1" ht="21.95" customHeight="1" thickTop="1" x14ac:dyDescent="0.25">
      <c r="A68" s="226"/>
      <c r="B68" s="227" t="s">
        <v>499</v>
      </c>
      <c r="C68" s="228"/>
      <c r="D68" s="229"/>
      <c r="E68" s="230"/>
      <c r="F68" s="230"/>
      <c r="G68" s="230"/>
      <c r="H68" s="230"/>
      <c r="I68" s="230"/>
      <c r="J68" s="230"/>
      <c r="K68" s="230"/>
      <c r="L68" s="230" t="s">
        <v>581</v>
      </c>
      <c r="M68" s="231"/>
      <c r="N68" s="485"/>
      <c r="O68" s="231"/>
      <c r="P68" s="231"/>
      <c r="Q68" s="231"/>
      <c r="R68" s="231"/>
      <c r="S68" s="231"/>
      <c r="T68" s="231"/>
      <c r="U68" s="231"/>
      <c r="V68" s="232"/>
      <c r="W68" s="231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6"/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6"/>
      <c r="CB68" s="226"/>
      <c r="CC68" s="226"/>
      <c r="CD68" s="226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6"/>
      <c r="CQ68" s="226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6"/>
      <c r="DD68" s="226"/>
      <c r="DE68" s="226"/>
      <c r="DF68" s="226"/>
      <c r="DG68" s="226"/>
      <c r="DH68" s="226"/>
      <c r="DI68" s="226"/>
      <c r="DJ68" s="226"/>
      <c r="DK68" s="226"/>
      <c r="DL68" s="226"/>
      <c r="DM68" s="226"/>
      <c r="DN68" s="226"/>
      <c r="DO68" s="226"/>
      <c r="DP68" s="226"/>
      <c r="DQ68" s="226"/>
      <c r="DR68" s="226"/>
      <c r="DS68" s="226"/>
      <c r="DT68" s="226"/>
      <c r="DU68" s="226"/>
      <c r="DV68" s="226"/>
      <c r="DW68" s="226"/>
      <c r="DX68" s="226"/>
      <c r="DY68" s="226"/>
      <c r="DZ68" s="226"/>
      <c r="EA68" s="226"/>
      <c r="EB68" s="226"/>
      <c r="EC68" s="226"/>
      <c r="ED68" s="226"/>
      <c r="EE68" s="226"/>
      <c r="EF68" s="226"/>
      <c r="EG68" s="226"/>
      <c r="EH68" s="226"/>
      <c r="EI68" s="226"/>
      <c r="EJ68" s="226"/>
      <c r="EK68" s="226"/>
      <c r="EL68" s="226"/>
      <c r="EM68" s="226"/>
      <c r="EN68" s="226"/>
      <c r="EO68" s="226"/>
      <c r="EP68" s="226"/>
      <c r="EQ68" s="226"/>
      <c r="ER68" s="226"/>
      <c r="ES68" s="226"/>
      <c r="ET68" s="226"/>
      <c r="EU68" s="226"/>
      <c r="EV68" s="226"/>
      <c r="EW68" s="226"/>
      <c r="EX68" s="226"/>
      <c r="EY68" s="226"/>
      <c r="EZ68" s="226"/>
    </row>
    <row r="69" spans="1:156" s="233" customFormat="1" ht="21.95" customHeight="1" thickBot="1" x14ac:dyDescent="0.3">
      <c r="A69" s="226"/>
      <c r="B69" s="234" t="s">
        <v>504</v>
      </c>
      <c r="C69" s="235"/>
      <c r="D69" s="230"/>
      <c r="E69" s="230"/>
      <c r="F69" s="230"/>
      <c r="G69" s="230"/>
      <c r="H69" s="230"/>
      <c r="I69" s="230"/>
      <c r="J69" s="230"/>
      <c r="K69" s="230"/>
      <c r="L69" s="230"/>
      <c r="M69" s="231"/>
      <c r="N69" s="485"/>
      <c r="O69" s="231"/>
      <c r="P69" s="231"/>
      <c r="Q69" s="231"/>
      <c r="R69" s="231"/>
      <c r="S69" s="231"/>
      <c r="T69" s="231"/>
      <c r="U69" s="231"/>
      <c r="V69" s="232"/>
      <c r="W69" s="231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</row>
    <row r="70" spans="1:156" ht="15.75" thickTop="1" x14ac:dyDescent="0.25">
      <c r="B70" s="183"/>
      <c r="C70" s="184"/>
      <c r="D70" s="183"/>
      <c r="E70" s="183"/>
      <c r="F70" s="183"/>
      <c r="G70" s="183"/>
      <c r="H70" s="183"/>
      <c r="I70" s="183"/>
      <c r="J70" s="183"/>
      <c r="K70" s="183"/>
      <c r="L70" s="184"/>
      <c r="M70" s="183"/>
    </row>
    <row r="71" spans="1:156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</sheetData>
  <mergeCells count="10">
    <mergeCell ref="B66:C66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EZ721"/>
  <sheetViews>
    <sheetView zoomScale="60" zoomScaleNormal="60" workbookViewId="0">
      <selection activeCell="D7" sqref="D7:S67"/>
    </sheetView>
  </sheetViews>
  <sheetFormatPr defaultColWidth="11.42578125" defaultRowHeight="15" x14ac:dyDescent="0.25"/>
  <cols>
    <col min="1" max="1" width="2.7109375" style="154" customWidth="1"/>
    <col min="2" max="2" width="9.28515625" style="101" customWidth="1"/>
    <col min="3" max="3" width="144" style="101" customWidth="1"/>
    <col min="4" max="23" width="11.7109375" style="101" customWidth="1"/>
    <col min="24" max="24" width="9.140625" style="479" customWidth="1"/>
    <col min="25" max="25" width="8.85546875" style="154" customWidth="1"/>
    <col min="26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1.95" customHeight="1" thickTop="1" thickBot="1" x14ac:dyDescent="0.3">
      <c r="B2" s="506" t="s">
        <v>560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16"/>
    </row>
    <row r="3" spans="2:24" ht="21.95" customHeight="1" thickTop="1" thickBot="1" x14ac:dyDescent="0.3">
      <c r="B3" s="492" t="s">
        <v>496</v>
      </c>
      <c r="C3" s="495" t="s">
        <v>503</v>
      </c>
      <c r="D3" s="517" t="s">
        <v>60</v>
      </c>
      <c r="E3" s="518"/>
      <c r="F3" s="518"/>
      <c r="G3" s="518"/>
      <c r="H3" s="518"/>
      <c r="I3" s="518"/>
      <c r="J3" s="518"/>
      <c r="K3" s="518"/>
      <c r="L3" s="527"/>
      <c r="M3" s="517" t="s">
        <v>61</v>
      </c>
      <c r="N3" s="518"/>
      <c r="O3" s="518"/>
      <c r="P3" s="518"/>
      <c r="Q3" s="518"/>
      <c r="R3" s="518"/>
      <c r="S3" s="518"/>
      <c r="T3" s="518"/>
      <c r="U3" s="527"/>
      <c r="V3" s="519" t="s">
        <v>51</v>
      </c>
      <c r="W3" s="520"/>
    </row>
    <row r="4" spans="2:24" ht="21.95" customHeight="1" thickTop="1" thickBot="1" x14ac:dyDescent="0.3">
      <c r="B4" s="493"/>
      <c r="C4" s="496"/>
      <c r="D4" s="517" t="s">
        <v>157</v>
      </c>
      <c r="E4" s="518"/>
      <c r="F4" s="518"/>
      <c r="G4" s="518"/>
      <c r="H4" s="518"/>
      <c r="I4" s="518"/>
      <c r="J4" s="518"/>
      <c r="K4" s="523" t="s">
        <v>63</v>
      </c>
      <c r="L4" s="495"/>
      <c r="M4" s="517" t="s">
        <v>157</v>
      </c>
      <c r="N4" s="518"/>
      <c r="O4" s="518"/>
      <c r="P4" s="518"/>
      <c r="Q4" s="518"/>
      <c r="R4" s="518"/>
      <c r="S4" s="518"/>
      <c r="T4" s="523" t="s">
        <v>64</v>
      </c>
      <c r="U4" s="495"/>
      <c r="V4" s="530"/>
      <c r="W4" s="531"/>
    </row>
    <row r="5" spans="2:24" ht="21.95" customHeight="1" thickTop="1" x14ac:dyDescent="0.25">
      <c r="B5" s="493"/>
      <c r="C5" s="496"/>
      <c r="D5" s="512" t="s">
        <v>56</v>
      </c>
      <c r="E5" s="510"/>
      <c r="F5" s="509" t="s">
        <v>449</v>
      </c>
      <c r="G5" s="510"/>
      <c r="H5" s="509" t="s">
        <v>79</v>
      </c>
      <c r="I5" s="510"/>
      <c r="J5" s="463" t="s">
        <v>59</v>
      </c>
      <c r="K5" s="579"/>
      <c r="L5" s="580"/>
      <c r="M5" s="512" t="s">
        <v>56</v>
      </c>
      <c r="N5" s="510"/>
      <c r="O5" s="509" t="s">
        <v>449</v>
      </c>
      <c r="P5" s="510"/>
      <c r="Q5" s="509" t="s">
        <v>79</v>
      </c>
      <c r="R5" s="510"/>
      <c r="S5" s="463" t="s">
        <v>59</v>
      </c>
      <c r="T5" s="579"/>
      <c r="U5" s="580"/>
      <c r="V5" s="521"/>
      <c r="W5" s="522"/>
    </row>
    <row r="6" spans="2:24" ht="21.95" customHeight="1" thickBot="1" x14ac:dyDescent="0.3">
      <c r="B6" s="494"/>
      <c r="C6" s="497"/>
      <c r="D6" s="464" t="s">
        <v>5</v>
      </c>
      <c r="E6" s="470" t="s">
        <v>6</v>
      </c>
      <c r="F6" s="467" t="s">
        <v>5</v>
      </c>
      <c r="G6" s="470" t="s">
        <v>6</v>
      </c>
      <c r="H6" s="467" t="s">
        <v>5</v>
      </c>
      <c r="I6" s="470" t="s">
        <v>6</v>
      </c>
      <c r="J6" s="468" t="s">
        <v>5</v>
      </c>
      <c r="K6" s="464" t="s">
        <v>5</v>
      </c>
      <c r="L6" s="158" t="s">
        <v>6</v>
      </c>
      <c r="M6" s="464" t="s">
        <v>5</v>
      </c>
      <c r="N6" s="470" t="s">
        <v>6</v>
      </c>
      <c r="O6" s="467" t="s">
        <v>5</v>
      </c>
      <c r="P6" s="470" t="s">
        <v>6</v>
      </c>
      <c r="Q6" s="467" t="s">
        <v>5</v>
      </c>
      <c r="R6" s="470" t="s">
        <v>6</v>
      </c>
      <c r="S6" s="468" t="s">
        <v>5</v>
      </c>
      <c r="T6" s="464" t="s">
        <v>5</v>
      </c>
      <c r="U6" s="158" t="s">
        <v>6</v>
      </c>
      <c r="V6" s="464" t="s">
        <v>5</v>
      </c>
      <c r="W6" s="158" t="s">
        <v>6</v>
      </c>
    </row>
    <row r="7" spans="2:24" ht="21.95" customHeight="1" thickTop="1" thickBot="1" x14ac:dyDescent="0.3">
      <c r="B7" s="290" t="s">
        <v>49</v>
      </c>
      <c r="C7" s="160" t="s">
        <v>50</v>
      </c>
      <c r="D7" s="188">
        <v>137</v>
      </c>
      <c r="E7" s="162">
        <v>2.6899666208521501E-2</v>
      </c>
      <c r="F7" s="163">
        <v>136</v>
      </c>
      <c r="G7" s="162">
        <v>2.0181035761982491E-2</v>
      </c>
      <c r="H7" s="163">
        <v>13</v>
      </c>
      <c r="I7" s="162">
        <v>2.8571428571428571E-2</v>
      </c>
      <c r="J7" s="307">
        <v>0</v>
      </c>
      <c r="K7" s="188">
        <v>286</v>
      </c>
      <c r="L7" s="164">
        <v>2.3276633840644583E-2</v>
      </c>
      <c r="M7" s="188">
        <v>97</v>
      </c>
      <c r="N7" s="308">
        <v>2.3862238622386223E-2</v>
      </c>
      <c r="O7" s="307">
        <v>205</v>
      </c>
      <c r="P7" s="308">
        <v>2.0337301587301588E-2</v>
      </c>
      <c r="Q7" s="307">
        <v>8</v>
      </c>
      <c r="R7" s="308">
        <v>1.4842300556586271E-2</v>
      </c>
      <c r="S7" s="307">
        <v>0</v>
      </c>
      <c r="T7" s="188">
        <v>310</v>
      </c>
      <c r="U7" s="164">
        <v>2.1109976166155942E-2</v>
      </c>
      <c r="V7" s="188">
        <v>596</v>
      </c>
      <c r="W7" s="164">
        <v>2.2096989470562066E-2</v>
      </c>
      <c r="X7" s="480" t="s">
        <v>282</v>
      </c>
    </row>
    <row r="8" spans="2:24" ht="21.95" customHeight="1" thickTop="1" thickBot="1" x14ac:dyDescent="0.3">
      <c r="B8" s="292" t="s">
        <v>90</v>
      </c>
      <c r="C8" s="160" t="s">
        <v>91</v>
      </c>
      <c r="D8" s="188">
        <v>20</v>
      </c>
      <c r="E8" s="162">
        <v>3.9269585705870805E-3</v>
      </c>
      <c r="F8" s="163">
        <v>22</v>
      </c>
      <c r="G8" s="162">
        <v>3.2645793144383439E-3</v>
      </c>
      <c r="H8" s="163">
        <v>1</v>
      </c>
      <c r="I8" s="162">
        <v>2.1978021978021978E-3</v>
      </c>
      <c r="J8" s="307">
        <v>0</v>
      </c>
      <c r="K8" s="188">
        <v>43</v>
      </c>
      <c r="L8" s="164">
        <v>3.499633759257752E-3</v>
      </c>
      <c r="M8" s="188">
        <v>55</v>
      </c>
      <c r="N8" s="308">
        <v>1.3530135301353014E-2</v>
      </c>
      <c r="O8" s="307">
        <v>56</v>
      </c>
      <c r="P8" s="308">
        <v>5.5555555555555549E-3</v>
      </c>
      <c r="Q8" s="307">
        <v>2</v>
      </c>
      <c r="R8" s="308">
        <v>3.7105751391465678E-3</v>
      </c>
      <c r="S8" s="307">
        <v>0</v>
      </c>
      <c r="T8" s="188">
        <v>113</v>
      </c>
      <c r="U8" s="164">
        <v>7.6949267960503918E-3</v>
      </c>
      <c r="V8" s="188">
        <v>156</v>
      </c>
      <c r="W8" s="164">
        <v>5.7837757674625533E-3</v>
      </c>
    </row>
    <row r="9" spans="2:24" ht="21.95" customHeight="1" thickTop="1" x14ac:dyDescent="0.25">
      <c r="B9" s="165">
        <v>10</v>
      </c>
      <c r="C9" s="166" t="s">
        <v>92</v>
      </c>
      <c r="D9" s="190">
        <v>1</v>
      </c>
      <c r="E9" s="168">
        <v>1.9634792852935403E-4</v>
      </c>
      <c r="F9" s="169">
        <v>1</v>
      </c>
      <c r="G9" s="168">
        <v>1.4838996883810655E-4</v>
      </c>
      <c r="H9" s="169">
        <v>0</v>
      </c>
      <c r="I9" s="168">
        <v>0</v>
      </c>
      <c r="J9" s="218">
        <v>0</v>
      </c>
      <c r="K9" s="219">
        <v>2</v>
      </c>
      <c r="L9" s="193">
        <v>1.627736632212908E-4</v>
      </c>
      <c r="M9" s="190">
        <v>3</v>
      </c>
      <c r="N9" s="309">
        <v>7.3800738007380072E-4</v>
      </c>
      <c r="O9" s="218">
        <v>1</v>
      </c>
      <c r="P9" s="309">
        <v>9.9206349206349206E-5</v>
      </c>
      <c r="Q9" s="218">
        <v>0</v>
      </c>
      <c r="R9" s="309">
        <v>0</v>
      </c>
      <c r="S9" s="218">
        <v>0</v>
      </c>
      <c r="T9" s="219">
        <v>4</v>
      </c>
      <c r="U9" s="193">
        <v>2.7238678924072183E-4</v>
      </c>
      <c r="V9" s="219">
        <v>6</v>
      </c>
      <c r="W9" s="193">
        <v>2.2245291413317515E-4</v>
      </c>
      <c r="X9" s="480" t="s">
        <v>341</v>
      </c>
    </row>
    <row r="10" spans="2:24" ht="21.95" customHeight="1" x14ac:dyDescent="0.25">
      <c r="B10" s="165">
        <v>11</v>
      </c>
      <c r="C10" s="166" t="s">
        <v>93</v>
      </c>
      <c r="D10" s="190">
        <v>3</v>
      </c>
      <c r="E10" s="168">
        <v>5.8904378558806208E-4</v>
      </c>
      <c r="F10" s="169">
        <v>2</v>
      </c>
      <c r="G10" s="168">
        <v>2.967799376762131E-4</v>
      </c>
      <c r="H10" s="169">
        <v>0</v>
      </c>
      <c r="I10" s="168">
        <v>0</v>
      </c>
      <c r="J10" s="218">
        <v>0</v>
      </c>
      <c r="K10" s="219">
        <v>5</v>
      </c>
      <c r="L10" s="193">
        <v>4.0693415805322699E-4</v>
      </c>
      <c r="M10" s="190">
        <v>2</v>
      </c>
      <c r="N10" s="309">
        <v>4.9200492004920044E-4</v>
      </c>
      <c r="O10" s="218">
        <v>2</v>
      </c>
      <c r="P10" s="309">
        <v>1.9841269841269841E-4</v>
      </c>
      <c r="Q10" s="218">
        <v>0</v>
      </c>
      <c r="R10" s="309">
        <v>0</v>
      </c>
      <c r="S10" s="218">
        <v>0</v>
      </c>
      <c r="T10" s="219">
        <v>4</v>
      </c>
      <c r="U10" s="193">
        <v>2.7238678924072183E-4</v>
      </c>
      <c r="V10" s="219">
        <v>9</v>
      </c>
      <c r="W10" s="193">
        <v>3.3367937119976274E-4</v>
      </c>
      <c r="X10" s="480" t="s">
        <v>342</v>
      </c>
    </row>
    <row r="11" spans="2:24" ht="21.95" customHeight="1" x14ac:dyDescent="0.25">
      <c r="B11" s="165">
        <v>12</v>
      </c>
      <c r="C11" s="166" t="s">
        <v>94</v>
      </c>
      <c r="D11" s="190">
        <v>4</v>
      </c>
      <c r="E11" s="168">
        <v>7.8539171411741611E-4</v>
      </c>
      <c r="F11" s="169">
        <v>5</v>
      </c>
      <c r="G11" s="168">
        <v>7.4194984419053268E-4</v>
      </c>
      <c r="H11" s="169">
        <v>1</v>
      </c>
      <c r="I11" s="168">
        <v>2.1978021978021978E-3</v>
      </c>
      <c r="J11" s="218">
        <v>0</v>
      </c>
      <c r="K11" s="219">
        <v>10</v>
      </c>
      <c r="L11" s="193">
        <v>8.1386831610645398E-4</v>
      </c>
      <c r="M11" s="190">
        <v>3</v>
      </c>
      <c r="N11" s="309">
        <v>7.3800738007380072E-4</v>
      </c>
      <c r="O11" s="218">
        <v>13</v>
      </c>
      <c r="P11" s="309">
        <v>1.2896825396825397E-3</v>
      </c>
      <c r="Q11" s="218">
        <v>0</v>
      </c>
      <c r="R11" s="309">
        <v>0</v>
      </c>
      <c r="S11" s="218">
        <v>0</v>
      </c>
      <c r="T11" s="219">
        <v>16</v>
      </c>
      <c r="U11" s="193">
        <v>1.0895471569628873E-3</v>
      </c>
      <c r="V11" s="219">
        <v>26</v>
      </c>
      <c r="W11" s="193">
        <v>9.6396262791042565E-4</v>
      </c>
      <c r="X11" s="480" t="s">
        <v>343</v>
      </c>
    </row>
    <row r="12" spans="2:24" ht="21.95" customHeight="1" x14ac:dyDescent="0.25">
      <c r="B12" s="165">
        <v>13</v>
      </c>
      <c r="C12" s="166" t="s">
        <v>95</v>
      </c>
      <c r="D12" s="190">
        <v>3</v>
      </c>
      <c r="E12" s="168">
        <v>5.8904378558806208E-4</v>
      </c>
      <c r="F12" s="169">
        <v>2</v>
      </c>
      <c r="G12" s="168">
        <v>2.967799376762131E-4</v>
      </c>
      <c r="H12" s="169">
        <v>0</v>
      </c>
      <c r="I12" s="168">
        <v>0</v>
      </c>
      <c r="J12" s="218">
        <v>0</v>
      </c>
      <c r="K12" s="219">
        <v>5</v>
      </c>
      <c r="L12" s="193">
        <v>4.0693415805322699E-4</v>
      </c>
      <c r="M12" s="190">
        <v>11</v>
      </c>
      <c r="N12" s="309">
        <v>2.7060270602706029E-3</v>
      </c>
      <c r="O12" s="218">
        <v>11</v>
      </c>
      <c r="P12" s="309">
        <v>1.0912698412698413E-3</v>
      </c>
      <c r="Q12" s="218">
        <v>2</v>
      </c>
      <c r="R12" s="309">
        <v>3.7105751391465678E-3</v>
      </c>
      <c r="S12" s="218">
        <v>0</v>
      </c>
      <c r="T12" s="219">
        <v>24</v>
      </c>
      <c r="U12" s="193">
        <v>1.634320735444331E-3</v>
      </c>
      <c r="V12" s="219">
        <v>29</v>
      </c>
      <c r="W12" s="193">
        <v>1.0751890849770131E-3</v>
      </c>
      <c r="X12" s="480" t="s">
        <v>344</v>
      </c>
    </row>
    <row r="13" spans="2:24" ht="21.95" customHeight="1" x14ac:dyDescent="0.25">
      <c r="B13" s="165">
        <v>14</v>
      </c>
      <c r="C13" s="166" t="s">
        <v>96</v>
      </c>
      <c r="D13" s="190">
        <v>8</v>
      </c>
      <c r="E13" s="168">
        <v>1.5707834282348322E-3</v>
      </c>
      <c r="F13" s="169">
        <v>4</v>
      </c>
      <c r="G13" s="168">
        <v>5.9355987535242619E-4</v>
      </c>
      <c r="H13" s="169">
        <v>0</v>
      </c>
      <c r="I13" s="168">
        <v>0</v>
      </c>
      <c r="J13" s="218">
        <v>0</v>
      </c>
      <c r="K13" s="219">
        <v>12</v>
      </c>
      <c r="L13" s="193">
        <v>9.7664197932774486E-4</v>
      </c>
      <c r="M13" s="190">
        <v>30</v>
      </c>
      <c r="N13" s="309">
        <v>7.3800738007380072E-3</v>
      </c>
      <c r="O13" s="218">
        <v>18</v>
      </c>
      <c r="P13" s="309">
        <v>1.7857142857142857E-3</v>
      </c>
      <c r="Q13" s="218">
        <v>0</v>
      </c>
      <c r="R13" s="309">
        <v>0</v>
      </c>
      <c r="S13" s="218">
        <v>0</v>
      </c>
      <c r="T13" s="219">
        <v>48</v>
      </c>
      <c r="U13" s="193">
        <v>3.2686414708886619E-3</v>
      </c>
      <c r="V13" s="219">
        <v>60</v>
      </c>
      <c r="W13" s="193">
        <v>2.2245291413317513E-3</v>
      </c>
      <c r="X13" s="480" t="s">
        <v>345</v>
      </c>
    </row>
    <row r="14" spans="2:24" ht="21.95" customHeight="1" thickBot="1" x14ac:dyDescent="0.3">
      <c r="B14" s="165">
        <v>19</v>
      </c>
      <c r="C14" s="166" t="s">
        <v>97</v>
      </c>
      <c r="D14" s="190">
        <v>1</v>
      </c>
      <c r="E14" s="168">
        <v>1.9634792852935403E-4</v>
      </c>
      <c r="F14" s="169">
        <v>8</v>
      </c>
      <c r="G14" s="168">
        <v>1.1871197507048524E-3</v>
      </c>
      <c r="H14" s="169">
        <v>0</v>
      </c>
      <c r="I14" s="168">
        <v>0</v>
      </c>
      <c r="J14" s="218">
        <v>0</v>
      </c>
      <c r="K14" s="219">
        <v>9</v>
      </c>
      <c r="L14" s="193">
        <v>7.3248148449580859E-4</v>
      </c>
      <c r="M14" s="190">
        <v>6</v>
      </c>
      <c r="N14" s="309">
        <v>1.4760147601476014E-3</v>
      </c>
      <c r="O14" s="218">
        <v>11</v>
      </c>
      <c r="P14" s="309">
        <v>1.0912698412698413E-3</v>
      </c>
      <c r="Q14" s="218">
        <v>0</v>
      </c>
      <c r="R14" s="309">
        <v>0</v>
      </c>
      <c r="S14" s="218">
        <v>0</v>
      </c>
      <c r="T14" s="219">
        <v>17</v>
      </c>
      <c r="U14" s="193">
        <v>1.1576438542730677E-3</v>
      </c>
      <c r="V14" s="219">
        <v>26</v>
      </c>
      <c r="W14" s="193">
        <v>9.6396262791042565E-4</v>
      </c>
      <c r="X14" s="480" t="s">
        <v>346</v>
      </c>
    </row>
    <row r="15" spans="2:24" ht="21.95" customHeight="1" thickTop="1" thickBot="1" x14ac:dyDescent="0.3">
      <c r="B15" s="292" t="s">
        <v>98</v>
      </c>
      <c r="C15" s="160" t="s">
        <v>99</v>
      </c>
      <c r="D15" s="188">
        <v>199</v>
      </c>
      <c r="E15" s="162">
        <v>3.9073237777341445E-2</v>
      </c>
      <c r="F15" s="163">
        <v>111</v>
      </c>
      <c r="G15" s="162">
        <v>1.6471286541029827E-2</v>
      </c>
      <c r="H15" s="163">
        <v>0</v>
      </c>
      <c r="I15" s="162">
        <v>0</v>
      </c>
      <c r="J15" s="307">
        <v>0</v>
      </c>
      <c r="K15" s="188">
        <v>310</v>
      </c>
      <c r="L15" s="164">
        <v>2.5229917799300075E-2</v>
      </c>
      <c r="M15" s="188">
        <v>196</v>
      </c>
      <c r="N15" s="308">
        <v>4.8216482164821647E-2</v>
      </c>
      <c r="O15" s="307">
        <v>186</v>
      </c>
      <c r="P15" s="308">
        <v>1.8452380952380953E-2</v>
      </c>
      <c r="Q15" s="307">
        <v>4</v>
      </c>
      <c r="R15" s="308">
        <v>7.4211502782931356E-3</v>
      </c>
      <c r="S15" s="307">
        <v>0</v>
      </c>
      <c r="T15" s="188">
        <v>386</v>
      </c>
      <c r="U15" s="164">
        <v>2.6285325161729656E-2</v>
      </c>
      <c r="V15" s="188">
        <v>696</v>
      </c>
      <c r="W15" s="164">
        <v>2.5804538039448318E-2</v>
      </c>
    </row>
    <row r="16" spans="2:24" ht="21.95" customHeight="1" thickTop="1" x14ac:dyDescent="0.25">
      <c r="B16" s="165">
        <v>20</v>
      </c>
      <c r="C16" s="166" t="s">
        <v>100</v>
      </c>
      <c r="D16" s="190">
        <v>8</v>
      </c>
      <c r="E16" s="168">
        <v>1.5707834282348322E-3</v>
      </c>
      <c r="F16" s="169">
        <v>20</v>
      </c>
      <c r="G16" s="168">
        <v>2.9677993767621307E-3</v>
      </c>
      <c r="H16" s="169">
        <v>0</v>
      </c>
      <c r="I16" s="168">
        <v>0</v>
      </c>
      <c r="J16" s="218">
        <v>0</v>
      </c>
      <c r="K16" s="219">
        <v>28</v>
      </c>
      <c r="L16" s="193">
        <v>2.2788312850980713E-3</v>
      </c>
      <c r="M16" s="190">
        <v>15</v>
      </c>
      <c r="N16" s="309">
        <v>3.6900369003690036E-3</v>
      </c>
      <c r="O16" s="218">
        <v>17</v>
      </c>
      <c r="P16" s="309">
        <v>1.6865079365079366E-3</v>
      </c>
      <c r="Q16" s="218">
        <v>0</v>
      </c>
      <c r="R16" s="309">
        <v>0</v>
      </c>
      <c r="S16" s="218">
        <v>0</v>
      </c>
      <c r="T16" s="219">
        <v>32</v>
      </c>
      <c r="U16" s="193">
        <v>2.1790943139257746E-3</v>
      </c>
      <c r="V16" s="219">
        <v>60</v>
      </c>
      <c r="W16" s="193">
        <v>2.2245291413317513E-3</v>
      </c>
      <c r="X16" s="480" t="s">
        <v>347</v>
      </c>
    </row>
    <row r="17" spans="2:24" ht="21.95" customHeight="1" x14ac:dyDescent="0.25">
      <c r="B17" s="165">
        <v>21</v>
      </c>
      <c r="C17" s="166" t="s">
        <v>101</v>
      </c>
      <c r="D17" s="190">
        <v>7</v>
      </c>
      <c r="E17" s="168">
        <v>1.3744354997054782E-3</v>
      </c>
      <c r="F17" s="169">
        <v>7</v>
      </c>
      <c r="G17" s="168">
        <v>1.0387297818667458E-3</v>
      </c>
      <c r="H17" s="169">
        <v>0</v>
      </c>
      <c r="I17" s="168">
        <v>0</v>
      </c>
      <c r="J17" s="218">
        <v>0</v>
      </c>
      <c r="K17" s="219">
        <v>14</v>
      </c>
      <c r="L17" s="193">
        <v>1.1394156425490356E-3</v>
      </c>
      <c r="M17" s="190">
        <v>9</v>
      </c>
      <c r="N17" s="309">
        <v>2.2140221402214021E-3</v>
      </c>
      <c r="O17" s="218">
        <v>12</v>
      </c>
      <c r="P17" s="309">
        <v>1.1904761904761906E-3</v>
      </c>
      <c r="Q17" s="218">
        <v>1</v>
      </c>
      <c r="R17" s="309">
        <v>1.8552875695732839E-3</v>
      </c>
      <c r="S17" s="218">
        <v>0</v>
      </c>
      <c r="T17" s="219">
        <v>22</v>
      </c>
      <c r="U17" s="193">
        <v>1.4981273408239701E-3</v>
      </c>
      <c r="V17" s="219">
        <v>36</v>
      </c>
      <c r="W17" s="193">
        <v>1.334717484799051E-3</v>
      </c>
      <c r="X17" s="480" t="s">
        <v>348</v>
      </c>
    </row>
    <row r="18" spans="2:24" ht="21.95" customHeight="1" x14ac:dyDescent="0.25">
      <c r="B18" s="165">
        <v>22</v>
      </c>
      <c r="C18" s="166" t="s">
        <v>102</v>
      </c>
      <c r="D18" s="190">
        <v>153</v>
      </c>
      <c r="E18" s="168">
        <v>3.0041233064991166E-2</v>
      </c>
      <c r="F18" s="169">
        <v>62</v>
      </c>
      <c r="G18" s="168">
        <v>9.2001780679626059E-3</v>
      </c>
      <c r="H18" s="169">
        <v>0</v>
      </c>
      <c r="I18" s="168">
        <v>0</v>
      </c>
      <c r="J18" s="218">
        <v>0</v>
      </c>
      <c r="K18" s="219">
        <v>215</v>
      </c>
      <c r="L18" s="193">
        <v>1.7498168796288762E-2</v>
      </c>
      <c r="M18" s="190">
        <v>82</v>
      </c>
      <c r="N18" s="309">
        <v>2.0172201722017221E-2</v>
      </c>
      <c r="O18" s="218">
        <v>67</v>
      </c>
      <c r="P18" s="309">
        <v>6.6468253968253966E-3</v>
      </c>
      <c r="Q18" s="218">
        <v>3</v>
      </c>
      <c r="R18" s="309">
        <v>5.5658627087198514E-3</v>
      </c>
      <c r="S18" s="218">
        <v>0</v>
      </c>
      <c r="T18" s="219">
        <v>152</v>
      </c>
      <c r="U18" s="193">
        <v>1.0350697991147429E-2</v>
      </c>
      <c r="V18" s="219">
        <v>367</v>
      </c>
      <c r="W18" s="193">
        <v>1.3606703247812546E-2</v>
      </c>
      <c r="X18" s="480" t="s">
        <v>349</v>
      </c>
    </row>
    <row r="19" spans="2:24" ht="21.95" customHeight="1" x14ac:dyDescent="0.25">
      <c r="B19" s="165">
        <v>23</v>
      </c>
      <c r="C19" s="166" t="s">
        <v>103</v>
      </c>
      <c r="D19" s="190">
        <v>22</v>
      </c>
      <c r="E19" s="168">
        <v>4.3196544276457886E-3</v>
      </c>
      <c r="F19" s="169">
        <v>7</v>
      </c>
      <c r="G19" s="168">
        <v>1.0387297818667458E-3</v>
      </c>
      <c r="H19" s="169">
        <v>0</v>
      </c>
      <c r="I19" s="168">
        <v>0</v>
      </c>
      <c r="J19" s="218">
        <v>0</v>
      </c>
      <c r="K19" s="219">
        <v>29</v>
      </c>
      <c r="L19" s="193">
        <v>2.3602181167087163E-3</v>
      </c>
      <c r="M19" s="190">
        <v>25</v>
      </c>
      <c r="N19" s="309">
        <v>6.1500615006150061E-3</v>
      </c>
      <c r="O19" s="218">
        <v>18</v>
      </c>
      <c r="P19" s="309">
        <v>1.7857142857142857E-3</v>
      </c>
      <c r="Q19" s="218">
        <v>0</v>
      </c>
      <c r="R19" s="309">
        <v>0</v>
      </c>
      <c r="S19" s="218">
        <v>0</v>
      </c>
      <c r="T19" s="219">
        <v>43</v>
      </c>
      <c r="U19" s="193">
        <v>2.9281579843377595E-3</v>
      </c>
      <c r="V19" s="219">
        <v>72</v>
      </c>
      <c r="W19" s="193">
        <v>2.6694349695981019E-3</v>
      </c>
      <c r="X19" s="480" t="s">
        <v>350</v>
      </c>
    </row>
    <row r="20" spans="2:24" ht="21.95" customHeight="1" x14ac:dyDescent="0.25">
      <c r="B20" s="165">
        <v>24</v>
      </c>
      <c r="C20" s="166" t="s">
        <v>104</v>
      </c>
      <c r="D20" s="190">
        <v>3</v>
      </c>
      <c r="E20" s="168">
        <v>5.8904378558806208E-4</v>
      </c>
      <c r="F20" s="169">
        <v>6</v>
      </c>
      <c r="G20" s="168">
        <v>8.9033981302863929E-4</v>
      </c>
      <c r="H20" s="169">
        <v>0</v>
      </c>
      <c r="I20" s="168">
        <v>0</v>
      </c>
      <c r="J20" s="218">
        <v>0</v>
      </c>
      <c r="K20" s="219">
        <v>9</v>
      </c>
      <c r="L20" s="193">
        <v>7.3248148449580859E-4</v>
      </c>
      <c r="M20" s="190">
        <v>49</v>
      </c>
      <c r="N20" s="309">
        <v>1.2054120541205412E-2</v>
      </c>
      <c r="O20" s="218">
        <v>60</v>
      </c>
      <c r="P20" s="309">
        <v>5.9523809523809521E-3</v>
      </c>
      <c r="Q20" s="218">
        <v>0</v>
      </c>
      <c r="R20" s="309">
        <v>0</v>
      </c>
      <c r="S20" s="218">
        <v>0</v>
      </c>
      <c r="T20" s="219">
        <v>109</v>
      </c>
      <c r="U20" s="193">
        <v>7.4225400068096701E-3</v>
      </c>
      <c r="V20" s="219">
        <v>118</v>
      </c>
      <c r="W20" s="193">
        <v>4.3749073112857775E-3</v>
      </c>
      <c r="X20" s="480" t="s">
        <v>351</v>
      </c>
    </row>
    <row r="21" spans="2:24" ht="21.95" customHeight="1" thickBot="1" x14ac:dyDescent="0.3">
      <c r="B21" s="165">
        <v>29</v>
      </c>
      <c r="C21" s="166" t="s">
        <v>105</v>
      </c>
      <c r="D21" s="190">
        <v>6</v>
      </c>
      <c r="E21" s="168">
        <v>1.1780875711761242E-3</v>
      </c>
      <c r="F21" s="169">
        <v>9</v>
      </c>
      <c r="G21" s="168">
        <v>1.335509719542959E-3</v>
      </c>
      <c r="H21" s="169">
        <v>0</v>
      </c>
      <c r="I21" s="168">
        <v>0</v>
      </c>
      <c r="J21" s="218">
        <v>0</v>
      </c>
      <c r="K21" s="219">
        <v>15</v>
      </c>
      <c r="L21" s="193">
        <v>1.2208024741596809E-3</v>
      </c>
      <c r="M21" s="190">
        <v>16</v>
      </c>
      <c r="N21" s="309">
        <v>3.9360393603936035E-3</v>
      </c>
      <c r="O21" s="218">
        <v>12</v>
      </c>
      <c r="P21" s="309">
        <v>1.1904761904761906E-3</v>
      </c>
      <c r="Q21" s="218">
        <v>0</v>
      </c>
      <c r="R21" s="309">
        <v>0</v>
      </c>
      <c r="S21" s="218">
        <v>0</v>
      </c>
      <c r="T21" s="219">
        <v>28</v>
      </c>
      <c r="U21" s="193">
        <v>1.9067075246850527E-3</v>
      </c>
      <c r="V21" s="219">
        <v>43</v>
      </c>
      <c r="W21" s="193">
        <v>1.5942458846210886E-3</v>
      </c>
      <c r="X21" s="480" t="s">
        <v>352</v>
      </c>
    </row>
    <row r="22" spans="2:24" ht="21.95" customHeight="1" thickTop="1" thickBot="1" x14ac:dyDescent="0.3">
      <c r="B22" s="292" t="s">
        <v>106</v>
      </c>
      <c r="C22" s="160" t="s">
        <v>107</v>
      </c>
      <c r="D22" s="188">
        <v>276</v>
      </c>
      <c r="E22" s="162">
        <v>5.419202827410171E-2</v>
      </c>
      <c r="F22" s="163">
        <v>530</v>
      </c>
      <c r="G22" s="162">
        <v>7.8646683484196456E-2</v>
      </c>
      <c r="H22" s="163">
        <v>33</v>
      </c>
      <c r="I22" s="162">
        <v>7.2527472527472533E-2</v>
      </c>
      <c r="J22" s="307">
        <v>0</v>
      </c>
      <c r="K22" s="188">
        <v>839</v>
      </c>
      <c r="L22" s="164">
        <v>6.8283551721331492E-2</v>
      </c>
      <c r="M22" s="188">
        <v>324</v>
      </c>
      <c r="N22" s="308">
        <v>7.9704797047970483E-2</v>
      </c>
      <c r="O22" s="307">
        <v>895</v>
      </c>
      <c r="P22" s="308">
        <v>8.8789682539682543E-2</v>
      </c>
      <c r="Q22" s="307">
        <v>44</v>
      </c>
      <c r="R22" s="308">
        <v>8.1632653061224483E-2</v>
      </c>
      <c r="S22" s="307">
        <v>0</v>
      </c>
      <c r="T22" s="188">
        <v>1263</v>
      </c>
      <c r="U22" s="164">
        <v>8.6006128702757922E-2</v>
      </c>
      <c r="V22" s="188">
        <v>2102</v>
      </c>
      <c r="W22" s="164">
        <v>7.7932670917989028E-2</v>
      </c>
    </row>
    <row r="23" spans="2:24" ht="21.95" customHeight="1" thickTop="1" x14ac:dyDescent="0.25">
      <c r="B23" s="165">
        <v>30</v>
      </c>
      <c r="C23" s="166" t="s">
        <v>108</v>
      </c>
      <c r="D23" s="190">
        <v>59</v>
      </c>
      <c r="E23" s="168">
        <v>1.1584527783231886E-2</v>
      </c>
      <c r="F23" s="169">
        <v>88</v>
      </c>
      <c r="G23" s="168">
        <v>1.3058317257753376E-2</v>
      </c>
      <c r="H23" s="169">
        <v>3</v>
      </c>
      <c r="I23" s="168">
        <v>6.5934065934065934E-3</v>
      </c>
      <c r="J23" s="218">
        <v>0</v>
      </c>
      <c r="K23" s="219">
        <v>150</v>
      </c>
      <c r="L23" s="193">
        <v>1.220802474159681E-2</v>
      </c>
      <c r="M23" s="190">
        <v>73</v>
      </c>
      <c r="N23" s="309">
        <v>1.7958179581795818E-2</v>
      </c>
      <c r="O23" s="218">
        <v>198</v>
      </c>
      <c r="P23" s="309">
        <v>1.9642857142857142E-2</v>
      </c>
      <c r="Q23" s="218">
        <v>11</v>
      </c>
      <c r="R23" s="309">
        <v>2.0408163265306121E-2</v>
      </c>
      <c r="S23" s="218">
        <v>0</v>
      </c>
      <c r="T23" s="219">
        <v>282</v>
      </c>
      <c r="U23" s="193">
        <v>1.9203268641470889E-2</v>
      </c>
      <c r="V23" s="219">
        <v>432</v>
      </c>
      <c r="W23" s="193">
        <v>1.6016609817588609E-2</v>
      </c>
      <c r="X23" s="480" t="s">
        <v>353</v>
      </c>
    </row>
    <row r="24" spans="2:24" ht="21.95" customHeight="1" x14ac:dyDescent="0.25">
      <c r="B24" s="165">
        <v>31</v>
      </c>
      <c r="C24" s="166" t="s">
        <v>109</v>
      </c>
      <c r="D24" s="190">
        <v>9</v>
      </c>
      <c r="E24" s="168">
        <v>1.7671313567641862E-3</v>
      </c>
      <c r="F24" s="169">
        <v>20</v>
      </c>
      <c r="G24" s="168">
        <v>2.9677993767621307E-3</v>
      </c>
      <c r="H24" s="169">
        <v>0</v>
      </c>
      <c r="I24" s="168">
        <v>0</v>
      </c>
      <c r="J24" s="218">
        <v>0</v>
      </c>
      <c r="K24" s="219">
        <v>29</v>
      </c>
      <c r="L24" s="193">
        <v>2.3602181167087163E-3</v>
      </c>
      <c r="M24" s="190">
        <v>23</v>
      </c>
      <c r="N24" s="309">
        <v>5.6580565805658053E-3</v>
      </c>
      <c r="O24" s="218">
        <v>47</v>
      </c>
      <c r="P24" s="309">
        <v>4.6626984126984126E-3</v>
      </c>
      <c r="Q24" s="218">
        <v>4</v>
      </c>
      <c r="R24" s="309">
        <v>7.4211502782931356E-3</v>
      </c>
      <c r="S24" s="218">
        <v>0</v>
      </c>
      <c r="T24" s="219">
        <v>74</v>
      </c>
      <c r="U24" s="193">
        <v>5.0391556009533539E-3</v>
      </c>
      <c r="V24" s="219">
        <v>103</v>
      </c>
      <c r="W24" s="193">
        <v>3.8187750259528401E-3</v>
      </c>
      <c r="X24" s="480" t="s">
        <v>354</v>
      </c>
    </row>
    <row r="25" spans="2:24" ht="21.95" customHeight="1" x14ac:dyDescent="0.25">
      <c r="B25" s="165">
        <v>32</v>
      </c>
      <c r="C25" s="166" t="s">
        <v>110</v>
      </c>
      <c r="D25" s="190">
        <v>26</v>
      </c>
      <c r="E25" s="168">
        <v>5.1050461417632047E-3</v>
      </c>
      <c r="F25" s="169">
        <v>27</v>
      </c>
      <c r="G25" s="168">
        <v>4.0065291586288765E-3</v>
      </c>
      <c r="H25" s="169">
        <v>1</v>
      </c>
      <c r="I25" s="168">
        <v>2.1978021978021978E-3</v>
      </c>
      <c r="J25" s="218">
        <v>0</v>
      </c>
      <c r="K25" s="219">
        <v>54</v>
      </c>
      <c r="L25" s="193">
        <v>4.3948889069748516E-3</v>
      </c>
      <c r="M25" s="190">
        <v>59</v>
      </c>
      <c r="N25" s="309">
        <v>1.4514145141451414E-2</v>
      </c>
      <c r="O25" s="218">
        <v>108</v>
      </c>
      <c r="P25" s="309">
        <v>1.0714285714285714E-2</v>
      </c>
      <c r="Q25" s="218">
        <v>0</v>
      </c>
      <c r="R25" s="309">
        <v>0</v>
      </c>
      <c r="S25" s="218">
        <v>0</v>
      </c>
      <c r="T25" s="219">
        <v>167</v>
      </c>
      <c r="U25" s="193">
        <v>1.1372148450800135E-2</v>
      </c>
      <c r="V25" s="219">
        <v>221</v>
      </c>
      <c r="W25" s="193">
        <v>8.193682337238618E-3</v>
      </c>
      <c r="X25" s="480" t="s">
        <v>355</v>
      </c>
    </row>
    <row r="26" spans="2:24" ht="21.95" customHeight="1" x14ac:dyDescent="0.25">
      <c r="B26" s="165">
        <v>33</v>
      </c>
      <c r="C26" s="166" t="s">
        <v>111</v>
      </c>
      <c r="D26" s="190">
        <v>80</v>
      </c>
      <c r="E26" s="168">
        <v>1.5707834282348322E-2</v>
      </c>
      <c r="F26" s="169">
        <v>144</v>
      </c>
      <c r="G26" s="168">
        <v>2.1368155512687344E-2</v>
      </c>
      <c r="H26" s="169">
        <v>9</v>
      </c>
      <c r="I26" s="168">
        <v>1.9780219780219779E-2</v>
      </c>
      <c r="J26" s="218">
        <v>0</v>
      </c>
      <c r="K26" s="219">
        <v>233</v>
      </c>
      <c r="L26" s="193">
        <v>1.8963131765280378E-2</v>
      </c>
      <c r="M26" s="190">
        <v>96</v>
      </c>
      <c r="N26" s="309">
        <v>2.3616236162361623E-2</v>
      </c>
      <c r="O26" s="218">
        <v>252</v>
      </c>
      <c r="P26" s="309">
        <v>2.5000000000000001E-2</v>
      </c>
      <c r="Q26" s="218">
        <v>10</v>
      </c>
      <c r="R26" s="309">
        <v>1.8552875695732839E-2</v>
      </c>
      <c r="S26" s="218">
        <v>0</v>
      </c>
      <c r="T26" s="219">
        <v>358</v>
      </c>
      <c r="U26" s="193">
        <v>2.4378617637044603E-2</v>
      </c>
      <c r="V26" s="219">
        <v>591</v>
      </c>
      <c r="W26" s="193">
        <v>2.1911612042117751E-2</v>
      </c>
      <c r="X26" s="480" t="s">
        <v>356</v>
      </c>
    </row>
    <row r="27" spans="2:24" ht="21.95" customHeight="1" x14ac:dyDescent="0.25">
      <c r="B27" s="165">
        <v>34</v>
      </c>
      <c r="C27" s="166" t="s">
        <v>112</v>
      </c>
      <c r="D27" s="190">
        <v>13</v>
      </c>
      <c r="E27" s="168">
        <v>2.5525230708816024E-3</v>
      </c>
      <c r="F27" s="169">
        <v>55</v>
      </c>
      <c r="G27" s="168">
        <v>8.1614482860958605E-3</v>
      </c>
      <c r="H27" s="169">
        <v>3</v>
      </c>
      <c r="I27" s="168">
        <v>6.5934065934065934E-3</v>
      </c>
      <c r="J27" s="218">
        <v>0</v>
      </c>
      <c r="K27" s="219">
        <v>71</v>
      </c>
      <c r="L27" s="193">
        <v>5.7784650443558228E-3</v>
      </c>
      <c r="M27" s="190">
        <v>19</v>
      </c>
      <c r="N27" s="309">
        <v>4.6740467404674047E-3</v>
      </c>
      <c r="O27" s="218">
        <v>56</v>
      </c>
      <c r="P27" s="309">
        <v>5.5555555555555558E-3</v>
      </c>
      <c r="Q27" s="218">
        <v>4</v>
      </c>
      <c r="R27" s="309">
        <v>7.4211502782931356E-3</v>
      </c>
      <c r="S27" s="218">
        <v>0</v>
      </c>
      <c r="T27" s="219">
        <v>79</v>
      </c>
      <c r="U27" s="193">
        <v>5.3796390875042559E-3</v>
      </c>
      <c r="V27" s="219">
        <v>150</v>
      </c>
      <c r="W27" s="193">
        <v>5.561322853329379E-3</v>
      </c>
      <c r="X27" s="480" t="s">
        <v>357</v>
      </c>
    </row>
    <row r="28" spans="2:24" ht="21.95" customHeight="1" x14ac:dyDescent="0.25">
      <c r="B28" s="165">
        <v>35</v>
      </c>
      <c r="C28" s="166" t="s">
        <v>113</v>
      </c>
      <c r="D28" s="190">
        <v>78</v>
      </c>
      <c r="E28" s="168">
        <v>1.5315138425289613E-2</v>
      </c>
      <c r="F28" s="169">
        <v>162</v>
      </c>
      <c r="G28" s="168">
        <v>2.4039174951773261E-2</v>
      </c>
      <c r="H28" s="169">
        <v>16</v>
      </c>
      <c r="I28" s="168">
        <v>3.5164835164835165E-2</v>
      </c>
      <c r="J28" s="218">
        <v>0</v>
      </c>
      <c r="K28" s="219">
        <v>256</v>
      </c>
      <c r="L28" s="193">
        <v>2.0835028892325223E-2</v>
      </c>
      <c r="M28" s="190">
        <v>37</v>
      </c>
      <c r="N28" s="309">
        <v>9.102091020910209E-3</v>
      </c>
      <c r="O28" s="218">
        <v>179</v>
      </c>
      <c r="P28" s="309">
        <v>1.7757936507936507E-2</v>
      </c>
      <c r="Q28" s="218">
        <v>13</v>
      </c>
      <c r="R28" s="309">
        <v>2.4118738404452691E-2</v>
      </c>
      <c r="S28" s="218">
        <v>0</v>
      </c>
      <c r="T28" s="219">
        <v>229</v>
      </c>
      <c r="U28" s="193">
        <v>1.5594143684031324E-2</v>
      </c>
      <c r="V28" s="219">
        <v>485</v>
      </c>
      <c r="W28" s="193">
        <v>1.7981610559098325E-2</v>
      </c>
      <c r="X28" s="480" t="s">
        <v>358</v>
      </c>
    </row>
    <row r="29" spans="2:24" ht="21.95" customHeight="1" thickBot="1" x14ac:dyDescent="0.3">
      <c r="B29" s="165">
        <v>39</v>
      </c>
      <c r="C29" s="166" t="s">
        <v>114</v>
      </c>
      <c r="D29" s="190">
        <v>11</v>
      </c>
      <c r="E29" s="168">
        <v>2.1598272138228943E-3</v>
      </c>
      <c r="F29" s="169">
        <v>34</v>
      </c>
      <c r="G29" s="168">
        <v>5.0452589404956227E-3</v>
      </c>
      <c r="H29" s="169">
        <v>1</v>
      </c>
      <c r="I29" s="168">
        <v>2.1978021978021978E-3</v>
      </c>
      <c r="J29" s="218">
        <v>0</v>
      </c>
      <c r="K29" s="219">
        <v>46</v>
      </c>
      <c r="L29" s="193">
        <v>3.7437942540896885E-3</v>
      </c>
      <c r="M29" s="190">
        <v>17</v>
      </c>
      <c r="N29" s="309">
        <v>4.1820418204182039E-3</v>
      </c>
      <c r="O29" s="218">
        <v>55</v>
      </c>
      <c r="P29" s="309">
        <v>5.456349206349206E-3</v>
      </c>
      <c r="Q29" s="218">
        <v>2</v>
      </c>
      <c r="R29" s="309">
        <v>3.7105751391465678E-3</v>
      </c>
      <c r="S29" s="218">
        <v>0</v>
      </c>
      <c r="T29" s="219">
        <v>74</v>
      </c>
      <c r="U29" s="193">
        <v>5.0391556009533539E-3</v>
      </c>
      <c r="V29" s="219">
        <v>120</v>
      </c>
      <c r="W29" s="193">
        <v>4.4490582826635025E-3</v>
      </c>
      <c r="X29" s="480" t="s">
        <v>359</v>
      </c>
    </row>
    <row r="30" spans="2:24" ht="21.95" customHeight="1" thickTop="1" thickBot="1" x14ac:dyDescent="0.3">
      <c r="B30" s="292" t="s">
        <v>115</v>
      </c>
      <c r="C30" s="160" t="s">
        <v>116</v>
      </c>
      <c r="D30" s="188">
        <v>849</v>
      </c>
      <c r="E30" s="162">
        <v>0.16669939132142153</v>
      </c>
      <c r="F30" s="163">
        <v>606</v>
      </c>
      <c r="G30" s="162">
        <v>8.9924321115892575E-2</v>
      </c>
      <c r="H30" s="163">
        <v>33</v>
      </c>
      <c r="I30" s="162">
        <v>7.2527472527472533E-2</v>
      </c>
      <c r="J30" s="307">
        <v>0</v>
      </c>
      <c r="K30" s="188">
        <v>1488</v>
      </c>
      <c r="L30" s="164">
        <v>0.12110360543664035</v>
      </c>
      <c r="M30" s="188">
        <v>638</v>
      </c>
      <c r="N30" s="308">
        <v>0.15694956949569491</v>
      </c>
      <c r="O30" s="307">
        <v>1375</v>
      </c>
      <c r="P30" s="308">
        <v>0.13640873015873017</v>
      </c>
      <c r="Q30" s="307">
        <v>49</v>
      </c>
      <c r="R30" s="308">
        <v>9.0909090909090898E-2</v>
      </c>
      <c r="S30" s="307">
        <v>0</v>
      </c>
      <c r="T30" s="188">
        <v>2062</v>
      </c>
      <c r="U30" s="164">
        <v>0.14041538985359212</v>
      </c>
      <c r="V30" s="188">
        <v>3550</v>
      </c>
      <c r="W30" s="164">
        <v>0.13161797419546198</v>
      </c>
    </row>
    <row r="31" spans="2:24" ht="21.95" customHeight="1" thickTop="1" x14ac:dyDescent="0.25">
      <c r="B31" s="165">
        <v>40</v>
      </c>
      <c r="C31" s="166" t="s">
        <v>117</v>
      </c>
      <c r="D31" s="190">
        <v>111</v>
      </c>
      <c r="E31" s="168">
        <v>2.1794620066758294E-2</v>
      </c>
      <c r="F31" s="169">
        <v>96</v>
      </c>
      <c r="G31" s="168">
        <v>1.4245437008458229E-2</v>
      </c>
      <c r="H31" s="169">
        <v>9</v>
      </c>
      <c r="I31" s="168">
        <v>1.9780219780219779E-2</v>
      </c>
      <c r="J31" s="218">
        <v>0</v>
      </c>
      <c r="K31" s="219">
        <v>216</v>
      </c>
      <c r="L31" s="193">
        <v>1.7579555627899406E-2</v>
      </c>
      <c r="M31" s="190">
        <v>98</v>
      </c>
      <c r="N31" s="309">
        <v>2.4108241082410824E-2</v>
      </c>
      <c r="O31" s="218">
        <v>320</v>
      </c>
      <c r="P31" s="309">
        <v>3.1746031746031744E-2</v>
      </c>
      <c r="Q31" s="218">
        <v>10</v>
      </c>
      <c r="R31" s="309">
        <v>1.8552875695732839E-2</v>
      </c>
      <c r="S31" s="218">
        <v>0</v>
      </c>
      <c r="T31" s="219">
        <v>428</v>
      </c>
      <c r="U31" s="193">
        <v>2.9145386448757235E-2</v>
      </c>
      <c r="V31" s="219">
        <v>644</v>
      </c>
      <c r="W31" s="193">
        <v>2.3876612783627467E-2</v>
      </c>
      <c r="X31" s="480" t="s">
        <v>360</v>
      </c>
    </row>
    <row r="32" spans="2:24" ht="21.95" customHeight="1" x14ac:dyDescent="0.25">
      <c r="B32" s="165">
        <v>41</v>
      </c>
      <c r="C32" s="166" t="s">
        <v>118</v>
      </c>
      <c r="D32" s="190">
        <v>9</v>
      </c>
      <c r="E32" s="168">
        <v>1.7671313567641862E-3</v>
      </c>
      <c r="F32" s="169">
        <v>19</v>
      </c>
      <c r="G32" s="168">
        <v>2.8194094079240241E-3</v>
      </c>
      <c r="H32" s="169">
        <v>0</v>
      </c>
      <c r="I32" s="168">
        <v>0</v>
      </c>
      <c r="J32" s="218">
        <v>0</v>
      </c>
      <c r="K32" s="219">
        <v>28</v>
      </c>
      <c r="L32" s="193">
        <v>2.2788312850980713E-3</v>
      </c>
      <c r="M32" s="190">
        <v>21</v>
      </c>
      <c r="N32" s="309">
        <v>5.1660516605166054E-3</v>
      </c>
      <c r="O32" s="218">
        <v>62</v>
      </c>
      <c r="P32" s="309">
        <v>6.1507936507936506E-3</v>
      </c>
      <c r="Q32" s="218">
        <v>5</v>
      </c>
      <c r="R32" s="309">
        <v>9.2764378478664197E-3</v>
      </c>
      <c r="S32" s="218">
        <v>0</v>
      </c>
      <c r="T32" s="219">
        <v>88</v>
      </c>
      <c r="U32" s="193">
        <v>5.9925093632958804E-3</v>
      </c>
      <c r="V32" s="219">
        <v>116</v>
      </c>
      <c r="W32" s="193">
        <v>4.3007563399080524E-3</v>
      </c>
      <c r="X32" s="480" t="s">
        <v>361</v>
      </c>
    </row>
    <row r="33" spans="2:24" ht="21.95" customHeight="1" x14ac:dyDescent="0.25">
      <c r="B33" s="165">
        <v>42</v>
      </c>
      <c r="C33" s="166" t="s">
        <v>119</v>
      </c>
      <c r="D33" s="190">
        <v>63</v>
      </c>
      <c r="E33" s="168">
        <v>1.2369919497349302E-2</v>
      </c>
      <c r="F33" s="169">
        <v>166</v>
      </c>
      <c r="G33" s="168">
        <v>2.4632734827125687E-2</v>
      </c>
      <c r="H33" s="169">
        <v>13</v>
      </c>
      <c r="I33" s="168">
        <v>2.8571428571428571E-2</v>
      </c>
      <c r="J33" s="218">
        <v>0</v>
      </c>
      <c r="K33" s="219">
        <v>242</v>
      </c>
      <c r="L33" s="193">
        <v>1.9695613249776187E-2</v>
      </c>
      <c r="M33" s="190">
        <v>92</v>
      </c>
      <c r="N33" s="309">
        <v>2.2632226322263221E-2</v>
      </c>
      <c r="O33" s="218">
        <v>311</v>
      </c>
      <c r="P33" s="309">
        <v>3.0853174603174605E-2</v>
      </c>
      <c r="Q33" s="218">
        <v>11</v>
      </c>
      <c r="R33" s="309">
        <v>2.0408163265306121E-2</v>
      </c>
      <c r="S33" s="218">
        <v>0</v>
      </c>
      <c r="T33" s="219">
        <v>414</v>
      </c>
      <c r="U33" s="193">
        <v>2.8192032686414709E-2</v>
      </c>
      <c r="V33" s="219">
        <v>656</v>
      </c>
      <c r="W33" s="193">
        <v>2.4321518611893817E-2</v>
      </c>
      <c r="X33" s="480" t="s">
        <v>362</v>
      </c>
    </row>
    <row r="34" spans="2:24" ht="21.95" customHeight="1" x14ac:dyDescent="0.25">
      <c r="B34" s="165">
        <v>43</v>
      </c>
      <c r="C34" s="166" t="s">
        <v>120</v>
      </c>
      <c r="D34" s="190">
        <v>234</v>
      </c>
      <c r="E34" s="168">
        <v>4.5945415275868838E-2</v>
      </c>
      <c r="F34" s="169">
        <v>44</v>
      </c>
      <c r="G34" s="168">
        <v>6.5291586288766879E-3</v>
      </c>
      <c r="H34" s="169">
        <v>0</v>
      </c>
      <c r="I34" s="168">
        <v>0</v>
      </c>
      <c r="J34" s="218">
        <v>0</v>
      </c>
      <c r="K34" s="219">
        <v>278</v>
      </c>
      <c r="L34" s="193">
        <v>2.2625539187759419E-2</v>
      </c>
      <c r="M34" s="190">
        <v>117</v>
      </c>
      <c r="N34" s="309">
        <v>2.8782287822878228E-2</v>
      </c>
      <c r="O34" s="218">
        <v>217</v>
      </c>
      <c r="P34" s="309">
        <v>2.1527777777777778E-2</v>
      </c>
      <c r="Q34" s="218">
        <v>5</v>
      </c>
      <c r="R34" s="309">
        <v>9.2764378478664197E-3</v>
      </c>
      <c r="S34" s="218">
        <v>0</v>
      </c>
      <c r="T34" s="219">
        <v>339</v>
      </c>
      <c r="U34" s="193">
        <v>2.3084780388151174E-2</v>
      </c>
      <c r="V34" s="219">
        <v>617</v>
      </c>
      <c r="W34" s="193">
        <v>2.2875574670028178E-2</v>
      </c>
      <c r="X34" s="480" t="s">
        <v>363</v>
      </c>
    </row>
    <row r="35" spans="2:24" ht="21.95" customHeight="1" x14ac:dyDescent="0.25">
      <c r="B35" s="165">
        <v>44</v>
      </c>
      <c r="C35" s="166" t="s">
        <v>121</v>
      </c>
      <c r="D35" s="190">
        <v>389</v>
      </c>
      <c r="E35" s="168">
        <v>7.6379344197918711E-2</v>
      </c>
      <c r="F35" s="169">
        <v>234</v>
      </c>
      <c r="G35" s="168">
        <v>3.4723252708116929E-2</v>
      </c>
      <c r="H35" s="169">
        <v>10</v>
      </c>
      <c r="I35" s="168">
        <v>2.197802197802198E-2</v>
      </c>
      <c r="J35" s="218">
        <v>0</v>
      </c>
      <c r="K35" s="219">
        <v>633</v>
      </c>
      <c r="L35" s="193">
        <v>5.1517864409538539E-2</v>
      </c>
      <c r="M35" s="190">
        <v>264</v>
      </c>
      <c r="N35" s="309">
        <v>6.494464944649446E-2</v>
      </c>
      <c r="O35" s="218">
        <v>398</v>
      </c>
      <c r="P35" s="309">
        <v>3.9484126984126983E-2</v>
      </c>
      <c r="Q35" s="218">
        <v>15</v>
      </c>
      <c r="R35" s="309">
        <v>2.7829313543599257E-2</v>
      </c>
      <c r="S35" s="218">
        <v>0</v>
      </c>
      <c r="T35" s="219">
        <v>677</v>
      </c>
      <c r="U35" s="193">
        <v>4.6101464078992169E-2</v>
      </c>
      <c r="V35" s="219">
        <v>1310</v>
      </c>
      <c r="W35" s="193">
        <v>4.8568886252409904E-2</v>
      </c>
      <c r="X35" s="480" t="s">
        <v>364</v>
      </c>
    </row>
    <row r="36" spans="2:24" ht="21.95" customHeight="1" x14ac:dyDescent="0.25">
      <c r="B36" s="165">
        <v>45</v>
      </c>
      <c r="C36" s="166" t="s">
        <v>122</v>
      </c>
      <c r="D36" s="190">
        <v>20</v>
      </c>
      <c r="E36" s="168">
        <v>3.9269585705870805E-3</v>
      </c>
      <c r="F36" s="169">
        <v>12</v>
      </c>
      <c r="G36" s="168">
        <v>1.7806796260572786E-3</v>
      </c>
      <c r="H36" s="169">
        <v>1</v>
      </c>
      <c r="I36" s="168">
        <v>2.1978021978021978E-3</v>
      </c>
      <c r="J36" s="218">
        <v>0</v>
      </c>
      <c r="K36" s="219">
        <v>33</v>
      </c>
      <c r="L36" s="193">
        <v>2.6857654431512983E-3</v>
      </c>
      <c r="M36" s="190">
        <v>12</v>
      </c>
      <c r="N36" s="309">
        <v>2.9520295202952029E-3</v>
      </c>
      <c r="O36" s="218">
        <v>15</v>
      </c>
      <c r="P36" s="309">
        <v>1.488095238095238E-3</v>
      </c>
      <c r="Q36" s="218">
        <v>1</v>
      </c>
      <c r="R36" s="309">
        <v>1.8552875695732839E-3</v>
      </c>
      <c r="S36" s="218">
        <v>0</v>
      </c>
      <c r="T36" s="219">
        <v>28</v>
      </c>
      <c r="U36" s="193">
        <v>1.9067075246850527E-3</v>
      </c>
      <c r="V36" s="219">
        <v>61</v>
      </c>
      <c r="W36" s="193">
        <v>2.2616046270206138E-3</v>
      </c>
      <c r="X36" s="480" t="s">
        <v>365</v>
      </c>
    </row>
    <row r="37" spans="2:24" ht="21.95" customHeight="1" thickBot="1" x14ac:dyDescent="0.3">
      <c r="B37" s="165">
        <v>49</v>
      </c>
      <c r="C37" s="166" t="s">
        <v>123</v>
      </c>
      <c r="D37" s="190">
        <v>23</v>
      </c>
      <c r="E37" s="168">
        <v>4.5160023561751422E-3</v>
      </c>
      <c r="F37" s="169">
        <v>35</v>
      </c>
      <c r="G37" s="168">
        <v>5.1936489093337293E-3</v>
      </c>
      <c r="H37" s="169">
        <v>0</v>
      </c>
      <c r="I37" s="168">
        <v>0</v>
      </c>
      <c r="J37" s="218">
        <v>0</v>
      </c>
      <c r="K37" s="219">
        <v>58</v>
      </c>
      <c r="L37" s="193">
        <v>4.7204362334174327E-3</v>
      </c>
      <c r="M37" s="190">
        <v>34</v>
      </c>
      <c r="N37" s="309">
        <v>8.3640836408364078E-3</v>
      </c>
      <c r="O37" s="218">
        <v>52</v>
      </c>
      <c r="P37" s="309">
        <v>5.1587301587301586E-3</v>
      </c>
      <c r="Q37" s="218">
        <v>2</v>
      </c>
      <c r="R37" s="309">
        <v>3.7105751391465678E-3</v>
      </c>
      <c r="S37" s="218">
        <v>0</v>
      </c>
      <c r="T37" s="219">
        <v>88</v>
      </c>
      <c r="U37" s="193">
        <v>5.9925093632958804E-3</v>
      </c>
      <c r="V37" s="219">
        <v>146</v>
      </c>
      <c r="W37" s="193">
        <v>5.4130209105739289E-3</v>
      </c>
      <c r="X37" s="480" t="s">
        <v>366</v>
      </c>
    </row>
    <row r="38" spans="2:24" ht="21.95" customHeight="1" thickTop="1" thickBot="1" x14ac:dyDescent="0.3">
      <c r="B38" s="292" t="s">
        <v>124</v>
      </c>
      <c r="C38" s="160" t="s">
        <v>125</v>
      </c>
      <c r="D38" s="188">
        <v>892</v>
      </c>
      <c r="E38" s="162">
        <v>0.17514235224818378</v>
      </c>
      <c r="F38" s="163">
        <v>1951</v>
      </c>
      <c r="G38" s="162">
        <v>0.28950882920314586</v>
      </c>
      <c r="H38" s="163">
        <v>134</v>
      </c>
      <c r="I38" s="162">
        <v>0.29450549450549446</v>
      </c>
      <c r="J38" s="307">
        <v>0</v>
      </c>
      <c r="K38" s="188">
        <v>2977</v>
      </c>
      <c r="L38" s="164">
        <v>0.24228859770489133</v>
      </c>
      <c r="M38" s="188">
        <v>398</v>
      </c>
      <c r="N38" s="308">
        <v>9.790897908979089E-2</v>
      </c>
      <c r="O38" s="307">
        <v>1664</v>
      </c>
      <c r="P38" s="308">
        <v>0.16507936507936508</v>
      </c>
      <c r="Q38" s="307">
        <v>131</v>
      </c>
      <c r="R38" s="308">
        <v>0.24304267161410018</v>
      </c>
      <c r="S38" s="307">
        <v>0</v>
      </c>
      <c r="T38" s="188">
        <v>2193</v>
      </c>
      <c r="U38" s="164">
        <v>0.14933605720122575</v>
      </c>
      <c r="V38" s="188">
        <v>5170</v>
      </c>
      <c r="W38" s="164">
        <v>0.19168026101141925</v>
      </c>
    </row>
    <row r="39" spans="2:24" ht="21.95" customHeight="1" thickTop="1" x14ac:dyDescent="0.25">
      <c r="B39" s="165">
        <v>50</v>
      </c>
      <c r="C39" s="166" t="s">
        <v>126</v>
      </c>
      <c r="D39" s="190">
        <v>246</v>
      </c>
      <c r="E39" s="168">
        <v>4.8301590418221088E-2</v>
      </c>
      <c r="F39" s="169">
        <v>519</v>
      </c>
      <c r="G39" s="168">
        <v>7.7014393826977293E-2</v>
      </c>
      <c r="H39" s="169">
        <v>30</v>
      </c>
      <c r="I39" s="168">
        <v>6.5934065934065936E-2</v>
      </c>
      <c r="J39" s="218">
        <v>0</v>
      </c>
      <c r="K39" s="219">
        <v>795</v>
      </c>
      <c r="L39" s="193">
        <v>6.4702531130463092E-2</v>
      </c>
      <c r="M39" s="190">
        <v>83</v>
      </c>
      <c r="N39" s="309">
        <v>2.0418204182041821E-2</v>
      </c>
      <c r="O39" s="218">
        <v>338</v>
      </c>
      <c r="P39" s="309">
        <v>3.3531746031746031E-2</v>
      </c>
      <c r="Q39" s="218">
        <v>23</v>
      </c>
      <c r="R39" s="309">
        <v>4.267161410018553E-2</v>
      </c>
      <c r="S39" s="218">
        <v>0</v>
      </c>
      <c r="T39" s="219">
        <v>444</v>
      </c>
      <c r="U39" s="193">
        <v>3.0234933605720122E-2</v>
      </c>
      <c r="V39" s="219">
        <v>1239</v>
      </c>
      <c r="W39" s="193">
        <v>4.5936526768500664E-2</v>
      </c>
      <c r="X39" s="480" t="s">
        <v>367</v>
      </c>
    </row>
    <row r="40" spans="2:24" ht="21.95" customHeight="1" x14ac:dyDescent="0.25">
      <c r="B40" s="165">
        <v>51</v>
      </c>
      <c r="C40" s="166" t="s">
        <v>127</v>
      </c>
      <c r="D40" s="190">
        <v>91</v>
      </c>
      <c r="E40" s="168">
        <v>1.7867661496171215E-2</v>
      </c>
      <c r="F40" s="169">
        <v>263</v>
      </c>
      <c r="G40" s="168">
        <v>3.9026561804422023E-2</v>
      </c>
      <c r="H40" s="169">
        <v>20</v>
      </c>
      <c r="I40" s="168">
        <v>4.3956043956043959E-2</v>
      </c>
      <c r="J40" s="218">
        <v>0</v>
      </c>
      <c r="K40" s="219">
        <v>374</v>
      </c>
      <c r="L40" s="193">
        <v>3.043867502238138E-2</v>
      </c>
      <c r="M40" s="190">
        <v>58</v>
      </c>
      <c r="N40" s="309">
        <v>1.4268142681426814E-2</v>
      </c>
      <c r="O40" s="218">
        <v>299</v>
      </c>
      <c r="P40" s="309">
        <v>2.9662698412698411E-2</v>
      </c>
      <c r="Q40" s="218">
        <v>33</v>
      </c>
      <c r="R40" s="309">
        <v>6.1224489795918366E-2</v>
      </c>
      <c r="S40" s="218">
        <v>0</v>
      </c>
      <c r="T40" s="219">
        <v>390</v>
      </c>
      <c r="U40" s="193">
        <v>2.6557711950970377E-2</v>
      </c>
      <c r="V40" s="219">
        <v>764</v>
      </c>
      <c r="W40" s="193">
        <v>2.8325671066290969E-2</v>
      </c>
      <c r="X40" s="480" t="s">
        <v>368</v>
      </c>
    </row>
    <row r="41" spans="2:24" ht="21.95" customHeight="1" x14ac:dyDescent="0.25">
      <c r="B41" s="165">
        <v>52</v>
      </c>
      <c r="C41" s="166" t="s">
        <v>128</v>
      </c>
      <c r="D41" s="190">
        <v>536</v>
      </c>
      <c r="E41" s="168">
        <v>0.10524248969173375</v>
      </c>
      <c r="F41" s="169">
        <v>1126</v>
      </c>
      <c r="G41" s="168">
        <v>0.16708710491170797</v>
      </c>
      <c r="H41" s="169">
        <v>81</v>
      </c>
      <c r="I41" s="168">
        <v>0.17802197802197803</v>
      </c>
      <c r="J41" s="218">
        <v>0</v>
      </c>
      <c r="K41" s="219">
        <v>1743</v>
      </c>
      <c r="L41" s="193">
        <v>0.14185724749735493</v>
      </c>
      <c r="M41" s="190">
        <v>244</v>
      </c>
      <c r="N41" s="309">
        <v>6.0024600246002459E-2</v>
      </c>
      <c r="O41" s="218">
        <v>953</v>
      </c>
      <c r="P41" s="309">
        <v>9.4543650793650791E-2</v>
      </c>
      <c r="Q41" s="218">
        <v>71</v>
      </c>
      <c r="R41" s="309">
        <v>0.13172541743970315</v>
      </c>
      <c r="S41" s="218">
        <v>0</v>
      </c>
      <c r="T41" s="219">
        <v>1268</v>
      </c>
      <c r="U41" s="193">
        <v>8.6346612189308822E-2</v>
      </c>
      <c r="V41" s="219">
        <v>3011</v>
      </c>
      <c r="W41" s="193">
        <v>0.11163428740916506</v>
      </c>
      <c r="X41" s="480" t="s">
        <v>369</v>
      </c>
    </row>
    <row r="42" spans="2:24" ht="21.95" customHeight="1" thickBot="1" x14ac:dyDescent="0.3">
      <c r="B42" s="165">
        <v>59</v>
      </c>
      <c r="C42" s="166" t="s">
        <v>129</v>
      </c>
      <c r="D42" s="190">
        <v>19</v>
      </c>
      <c r="E42" s="168">
        <v>3.7306106420577261E-3</v>
      </c>
      <c r="F42" s="169">
        <v>43</v>
      </c>
      <c r="G42" s="168">
        <v>6.3807686600385813E-3</v>
      </c>
      <c r="H42" s="169">
        <v>3</v>
      </c>
      <c r="I42" s="168">
        <v>6.5934065934065934E-3</v>
      </c>
      <c r="J42" s="218">
        <v>0</v>
      </c>
      <c r="K42" s="219">
        <v>65</v>
      </c>
      <c r="L42" s="193">
        <v>5.2901440546919507E-3</v>
      </c>
      <c r="M42" s="190">
        <v>13</v>
      </c>
      <c r="N42" s="309">
        <v>3.1980319803198032E-3</v>
      </c>
      <c r="O42" s="218">
        <v>74</v>
      </c>
      <c r="P42" s="309">
        <v>7.3412698412698412E-3</v>
      </c>
      <c r="Q42" s="218">
        <v>4</v>
      </c>
      <c r="R42" s="309">
        <v>7.4211502782931356E-3</v>
      </c>
      <c r="S42" s="218">
        <v>0</v>
      </c>
      <c r="T42" s="219">
        <v>91</v>
      </c>
      <c r="U42" s="193">
        <v>6.1967994552264219E-3</v>
      </c>
      <c r="V42" s="219">
        <v>156</v>
      </c>
      <c r="W42" s="193">
        <v>5.7837757674625541E-3</v>
      </c>
      <c r="X42" s="480" t="s">
        <v>370</v>
      </c>
    </row>
    <row r="43" spans="2:24" ht="21.95" customHeight="1" thickTop="1" thickBot="1" x14ac:dyDescent="0.3">
      <c r="B43" s="292" t="s">
        <v>130</v>
      </c>
      <c r="C43" s="160" t="s">
        <v>131</v>
      </c>
      <c r="D43" s="188">
        <v>1376</v>
      </c>
      <c r="E43" s="162">
        <v>0.2701747496563911</v>
      </c>
      <c r="F43" s="163">
        <v>1232</v>
      </c>
      <c r="G43" s="162">
        <v>0.18281644160854726</v>
      </c>
      <c r="H43" s="163">
        <v>65</v>
      </c>
      <c r="I43" s="162">
        <v>0.14285714285714288</v>
      </c>
      <c r="J43" s="307">
        <v>0</v>
      </c>
      <c r="K43" s="188">
        <v>2673</v>
      </c>
      <c r="L43" s="164">
        <v>0.21754700089525517</v>
      </c>
      <c r="M43" s="188">
        <v>761</v>
      </c>
      <c r="N43" s="308">
        <v>0.18720787207872078</v>
      </c>
      <c r="O43" s="307">
        <v>1463</v>
      </c>
      <c r="P43" s="308">
        <v>0.14513888888888887</v>
      </c>
      <c r="Q43" s="307">
        <v>56</v>
      </c>
      <c r="R43" s="308">
        <v>0.1038961038961039</v>
      </c>
      <c r="S43" s="307">
        <v>1</v>
      </c>
      <c r="T43" s="188">
        <v>2281</v>
      </c>
      <c r="U43" s="164">
        <v>0.15532856656452163</v>
      </c>
      <c r="V43" s="188">
        <v>4954</v>
      </c>
      <c r="W43" s="164">
        <v>0.18367195610262496</v>
      </c>
    </row>
    <row r="44" spans="2:24" ht="21.95" customHeight="1" thickTop="1" x14ac:dyDescent="0.25">
      <c r="B44" s="165">
        <v>60</v>
      </c>
      <c r="C44" s="166" t="s">
        <v>132</v>
      </c>
      <c r="D44" s="190">
        <v>101</v>
      </c>
      <c r="E44" s="168">
        <v>1.9831140781464755E-2</v>
      </c>
      <c r="F44" s="169">
        <v>126</v>
      </c>
      <c r="G44" s="168">
        <v>1.8697136073601423E-2</v>
      </c>
      <c r="H44" s="169">
        <v>7</v>
      </c>
      <c r="I44" s="168">
        <v>1.5384615384615385E-2</v>
      </c>
      <c r="J44" s="218">
        <v>0</v>
      </c>
      <c r="K44" s="219">
        <v>234</v>
      </c>
      <c r="L44" s="193">
        <v>1.9044518596891023E-2</v>
      </c>
      <c r="M44" s="190">
        <v>67</v>
      </c>
      <c r="N44" s="309">
        <v>1.6482164821648215E-2</v>
      </c>
      <c r="O44" s="218">
        <v>179</v>
      </c>
      <c r="P44" s="309">
        <v>1.7757936507936507E-2</v>
      </c>
      <c r="Q44" s="218">
        <v>6</v>
      </c>
      <c r="R44" s="309">
        <v>1.1131725417439703E-2</v>
      </c>
      <c r="S44" s="218">
        <v>0</v>
      </c>
      <c r="T44" s="219">
        <v>252</v>
      </c>
      <c r="U44" s="193">
        <v>1.7160367722165476E-2</v>
      </c>
      <c r="V44" s="219">
        <v>486</v>
      </c>
      <c r="W44" s="193">
        <v>1.8018686044787187E-2</v>
      </c>
      <c r="X44" s="480" t="s">
        <v>371</v>
      </c>
    </row>
    <row r="45" spans="2:24" ht="21.95" customHeight="1" x14ac:dyDescent="0.25">
      <c r="B45" s="165">
        <v>61</v>
      </c>
      <c r="C45" s="166" t="s">
        <v>133</v>
      </c>
      <c r="D45" s="190">
        <v>7</v>
      </c>
      <c r="E45" s="168">
        <v>1.3744354997054782E-3</v>
      </c>
      <c r="F45" s="169">
        <v>7</v>
      </c>
      <c r="G45" s="168">
        <v>1.0387297818667458E-3</v>
      </c>
      <c r="H45" s="169">
        <v>0</v>
      </c>
      <c r="I45" s="168">
        <v>0</v>
      </c>
      <c r="J45" s="218">
        <v>0</v>
      </c>
      <c r="K45" s="219">
        <v>14</v>
      </c>
      <c r="L45" s="193">
        <v>1.1394156425490356E-3</v>
      </c>
      <c r="M45" s="190">
        <v>9</v>
      </c>
      <c r="N45" s="309">
        <v>2.2140221402214021E-3</v>
      </c>
      <c r="O45" s="218">
        <v>11</v>
      </c>
      <c r="P45" s="309">
        <v>1.0912698412698413E-3</v>
      </c>
      <c r="Q45" s="218">
        <v>1</v>
      </c>
      <c r="R45" s="309">
        <v>1.8552875695732839E-3</v>
      </c>
      <c r="S45" s="218">
        <v>0</v>
      </c>
      <c r="T45" s="219">
        <v>21</v>
      </c>
      <c r="U45" s="193">
        <v>1.4300306435137897E-3</v>
      </c>
      <c r="V45" s="219">
        <v>35</v>
      </c>
      <c r="W45" s="193">
        <v>1.2976419991101884E-3</v>
      </c>
      <c r="X45" s="480" t="s">
        <v>372</v>
      </c>
    </row>
    <row r="46" spans="2:24" ht="21.95" customHeight="1" x14ac:dyDescent="0.25">
      <c r="B46" s="165">
        <v>62</v>
      </c>
      <c r="C46" s="166" t="s">
        <v>134</v>
      </c>
      <c r="D46" s="190">
        <v>11</v>
      </c>
      <c r="E46" s="168">
        <v>2.1598272138228943E-3</v>
      </c>
      <c r="F46" s="169">
        <v>32</v>
      </c>
      <c r="G46" s="168">
        <v>4.7484790028194095E-3</v>
      </c>
      <c r="H46" s="169">
        <v>0</v>
      </c>
      <c r="I46" s="168">
        <v>0</v>
      </c>
      <c r="J46" s="218">
        <v>0</v>
      </c>
      <c r="K46" s="219">
        <v>43</v>
      </c>
      <c r="L46" s="193">
        <v>3.499633759257752E-3</v>
      </c>
      <c r="M46" s="190">
        <v>10</v>
      </c>
      <c r="N46" s="309">
        <v>2.4600246002460025E-3</v>
      </c>
      <c r="O46" s="218">
        <v>44</v>
      </c>
      <c r="P46" s="309">
        <v>4.3650793650793652E-3</v>
      </c>
      <c r="Q46" s="218">
        <v>1</v>
      </c>
      <c r="R46" s="309">
        <v>1.8552875695732839E-3</v>
      </c>
      <c r="S46" s="218">
        <v>0</v>
      </c>
      <c r="T46" s="219">
        <v>55</v>
      </c>
      <c r="U46" s="193">
        <v>3.7453183520599251E-3</v>
      </c>
      <c r="V46" s="219">
        <v>98</v>
      </c>
      <c r="W46" s="193">
        <v>3.6333975975085275E-3</v>
      </c>
      <c r="X46" s="480" t="s">
        <v>373</v>
      </c>
    </row>
    <row r="47" spans="2:24" ht="21.95" customHeight="1" x14ac:dyDescent="0.25">
      <c r="B47" s="165">
        <v>63</v>
      </c>
      <c r="C47" s="166" t="s">
        <v>135</v>
      </c>
      <c r="D47" s="190">
        <v>189</v>
      </c>
      <c r="E47" s="168">
        <v>3.7109758492047909E-2</v>
      </c>
      <c r="F47" s="169">
        <v>217</v>
      </c>
      <c r="G47" s="168">
        <v>3.2200623237869118E-2</v>
      </c>
      <c r="H47" s="169">
        <v>17</v>
      </c>
      <c r="I47" s="168">
        <v>3.7362637362637362E-2</v>
      </c>
      <c r="J47" s="218">
        <v>0</v>
      </c>
      <c r="K47" s="219">
        <v>423</v>
      </c>
      <c r="L47" s="193">
        <v>3.4426629771303001E-2</v>
      </c>
      <c r="M47" s="190">
        <v>166</v>
      </c>
      <c r="N47" s="309">
        <v>4.0836408364083643E-2</v>
      </c>
      <c r="O47" s="218">
        <v>329</v>
      </c>
      <c r="P47" s="309">
        <v>3.2638888888888891E-2</v>
      </c>
      <c r="Q47" s="218">
        <v>17</v>
      </c>
      <c r="R47" s="309">
        <v>3.1539888682745827E-2</v>
      </c>
      <c r="S47" s="218">
        <v>1</v>
      </c>
      <c r="T47" s="219">
        <v>513</v>
      </c>
      <c r="U47" s="193">
        <v>3.4933605720122572E-2</v>
      </c>
      <c r="V47" s="219">
        <v>936</v>
      </c>
      <c r="W47" s="193">
        <v>3.470265460477532E-2</v>
      </c>
      <c r="X47" s="480" t="s">
        <v>374</v>
      </c>
    </row>
    <row r="48" spans="2:24" ht="21.95" customHeight="1" x14ac:dyDescent="0.25">
      <c r="B48" s="165">
        <v>64</v>
      </c>
      <c r="C48" s="166" t="s">
        <v>136</v>
      </c>
      <c r="D48" s="190">
        <v>991</v>
      </c>
      <c r="E48" s="168">
        <v>0.19458079717258983</v>
      </c>
      <c r="F48" s="169">
        <v>786</v>
      </c>
      <c r="G48" s="168">
        <v>0.11663451550675175</v>
      </c>
      <c r="H48" s="169">
        <v>39</v>
      </c>
      <c r="I48" s="168">
        <v>8.5714285714285715E-2</v>
      </c>
      <c r="J48" s="218">
        <v>0</v>
      </c>
      <c r="K48" s="219">
        <v>1816</v>
      </c>
      <c r="L48" s="193">
        <v>0.14779848620493205</v>
      </c>
      <c r="M48" s="190">
        <v>451</v>
      </c>
      <c r="N48" s="309">
        <v>0.11094710947109471</v>
      </c>
      <c r="O48" s="218">
        <v>798</v>
      </c>
      <c r="P48" s="309">
        <v>7.9166666666666663E-2</v>
      </c>
      <c r="Q48" s="218">
        <v>26</v>
      </c>
      <c r="R48" s="309">
        <v>4.8237476808905382E-2</v>
      </c>
      <c r="S48" s="218">
        <v>0</v>
      </c>
      <c r="T48" s="219">
        <v>1275</v>
      </c>
      <c r="U48" s="193">
        <v>8.6823289070480078E-2</v>
      </c>
      <c r="V48" s="219">
        <v>3091</v>
      </c>
      <c r="W48" s="193">
        <v>0.11460032626427406</v>
      </c>
      <c r="X48" s="480" t="s">
        <v>375</v>
      </c>
    </row>
    <row r="49" spans="2:24" ht="21.95" customHeight="1" thickBot="1" x14ac:dyDescent="0.3">
      <c r="B49" s="165">
        <v>69</v>
      </c>
      <c r="C49" s="166" t="s">
        <v>137</v>
      </c>
      <c r="D49" s="190">
        <v>77</v>
      </c>
      <c r="E49" s="168">
        <v>1.511879049676026E-2</v>
      </c>
      <c r="F49" s="169">
        <v>64</v>
      </c>
      <c r="G49" s="168">
        <v>9.4969580056388191E-3</v>
      </c>
      <c r="H49" s="169">
        <v>2</v>
      </c>
      <c r="I49" s="168">
        <v>4.3956043956043956E-3</v>
      </c>
      <c r="J49" s="218">
        <v>0</v>
      </c>
      <c r="K49" s="219">
        <v>143</v>
      </c>
      <c r="L49" s="193">
        <v>1.1638316920322292E-2</v>
      </c>
      <c r="M49" s="190">
        <v>58</v>
      </c>
      <c r="N49" s="309">
        <v>1.4268142681426814E-2</v>
      </c>
      <c r="O49" s="218">
        <v>102</v>
      </c>
      <c r="P49" s="309">
        <v>1.011904761904762E-2</v>
      </c>
      <c r="Q49" s="218">
        <v>5</v>
      </c>
      <c r="R49" s="309">
        <v>9.2764378478664197E-3</v>
      </c>
      <c r="S49" s="218">
        <v>0</v>
      </c>
      <c r="T49" s="219">
        <v>165</v>
      </c>
      <c r="U49" s="193">
        <v>1.1235955056179775E-2</v>
      </c>
      <c r="V49" s="219">
        <v>308</v>
      </c>
      <c r="W49" s="193">
        <v>1.1419249592169658E-2</v>
      </c>
      <c r="X49" s="480" t="s">
        <v>376</v>
      </c>
    </row>
    <row r="50" spans="2:24" ht="21.95" customHeight="1" thickTop="1" thickBot="1" x14ac:dyDescent="0.3">
      <c r="B50" s="292" t="s">
        <v>138</v>
      </c>
      <c r="C50" s="160" t="s">
        <v>139</v>
      </c>
      <c r="D50" s="188">
        <v>531</v>
      </c>
      <c r="E50" s="162">
        <v>0.10426075004908698</v>
      </c>
      <c r="F50" s="163">
        <v>1163</v>
      </c>
      <c r="G50" s="162">
        <v>0.17257753375871787</v>
      </c>
      <c r="H50" s="163">
        <v>88</v>
      </c>
      <c r="I50" s="162">
        <v>0.19340659340659341</v>
      </c>
      <c r="J50" s="307">
        <v>0</v>
      </c>
      <c r="K50" s="188">
        <v>1782</v>
      </c>
      <c r="L50" s="164">
        <v>0.14503133393017009</v>
      </c>
      <c r="M50" s="188">
        <v>469</v>
      </c>
      <c r="N50" s="308">
        <v>0.11537515375153752</v>
      </c>
      <c r="O50" s="307">
        <v>2074</v>
      </c>
      <c r="P50" s="308">
        <v>0.20575396825396824</v>
      </c>
      <c r="Q50" s="307">
        <v>110</v>
      </c>
      <c r="R50" s="308">
        <v>0.20408163265306123</v>
      </c>
      <c r="S50" s="307">
        <v>0</v>
      </c>
      <c r="T50" s="188">
        <v>2653</v>
      </c>
      <c r="U50" s="164">
        <v>0.18066053796390874</v>
      </c>
      <c r="V50" s="188">
        <v>4435</v>
      </c>
      <c r="W50" s="164">
        <v>0.16442977903010528</v>
      </c>
    </row>
    <row r="51" spans="2:24" ht="21.95" customHeight="1" thickTop="1" x14ac:dyDescent="0.25">
      <c r="B51" s="165">
        <v>70</v>
      </c>
      <c r="C51" s="166" t="s">
        <v>140</v>
      </c>
      <c r="D51" s="190">
        <v>108</v>
      </c>
      <c r="E51" s="168">
        <v>2.1205576281170233E-2</v>
      </c>
      <c r="F51" s="169">
        <v>159</v>
      </c>
      <c r="G51" s="168">
        <v>2.359400504525894E-2</v>
      </c>
      <c r="H51" s="169">
        <v>13</v>
      </c>
      <c r="I51" s="168">
        <v>2.8571428571428571E-2</v>
      </c>
      <c r="J51" s="218">
        <v>0</v>
      </c>
      <c r="K51" s="219">
        <v>280</v>
      </c>
      <c r="L51" s="193">
        <v>2.2788312850980711E-2</v>
      </c>
      <c r="M51" s="190">
        <v>91</v>
      </c>
      <c r="N51" s="309">
        <v>2.2386223862238621E-2</v>
      </c>
      <c r="O51" s="218">
        <v>287</v>
      </c>
      <c r="P51" s="309">
        <v>2.8472222222222222E-2</v>
      </c>
      <c r="Q51" s="218">
        <v>14</v>
      </c>
      <c r="R51" s="309">
        <v>2.5974025974025976E-2</v>
      </c>
      <c r="S51" s="218">
        <v>0</v>
      </c>
      <c r="T51" s="219">
        <v>392</v>
      </c>
      <c r="U51" s="193">
        <v>2.669390534559074E-2</v>
      </c>
      <c r="V51" s="219">
        <v>672</v>
      </c>
      <c r="W51" s="193">
        <v>2.4914726382915618E-2</v>
      </c>
      <c r="X51" s="480" t="s">
        <v>377</v>
      </c>
    </row>
    <row r="52" spans="2:24" ht="21.95" customHeight="1" x14ac:dyDescent="0.25">
      <c r="B52" s="165">
        <v>71</v>
      </c>
      <c r="C52" s="166" t="s">
        <v>141</v>
      </c>
      <c r="D52" s="190">
        <v>190</v>
      </c>
      <c r="E52" s="168">
        <v>3.7306106420577266E-2</v>
      </c>
      <c r="F52" s="169">
        <v>434</v>
      </c>
      <c r="G52" s="168">
        <v>6.4401246475738236E-2</v>
      </c>
      <c r="H52" s="169">
        <v>32</v>
      </c>
      <c r="I52" s="168">
        <v>7.032967032967033E-2</v>
      </c>
      <c r="J52" s="218">
        <v>0</v>
      </c>
      <c r="K52" s="219">
        <v>656</v>
      </c>
      <c r="L52" s="193">
        <v>5.3389761536583383E-2</v>
      </c>
      <c r="M52" s="190">
        <v>166</v>
      </c>
      <c r="N52" s="309">
        <v>4.0836408364083643E-2</v>
      </c>
      <c r="O52" s="218">
        <v>725</v>
      </c>
      <c r="P52" s="309">
        <v>7.1924603174603169E-2</v>
      </c>
      <c r="Q52" s="218">
        <v>44</v>
      </c>
      <c r="R52" s="309">
        <v>8.1632653061224483E-2</v>
      </c>
      <c r="S52" s="218">
        <v>0</v>
      </c>
      <c r="T52" s="219">
        <v>935</v>
      </c>
      <c r="U52" s="193">
        <v>6.3670411985018729E-2</v>
      </c>
      <c r="V52" s="219">
        <v>1591</v>
      </c>
      <c r="W52" s="193">
        <v>5.8987097730980279E-2</v>
      </c>
      <c r="X52" s="480" t="s">
        <v>378</v>
      </c>
    </row>
    <row r="53" spans="2:24" ht="21.95" customHeight="1" x14ac:dyDescent="0.25">
      <c r="B53" s="165">
        <v>72</v>
      </c>
      <c r="C53" s="166" t="s">
        <v>142</v>
      </c>
      <c r="D53" s="190">
        <v>68</v>
      </c>
      <c r="E53" s="168">
        <v>1.3351659139996074E-2</v>
      </c>
      <c r="F53" s="169">
        <v>148</v>
      </c>
      <c r="G53" s="168">
        <v>2.196171538803977E-2</v>
      </c>
      <c r="H53" s="169">
        <v>16</v>
      </c>
      <c r="I53" s="168">
        <v>3.5164835164835165E-2</v>
      </c>
      <c r="J53" s="218">
        <v>0</v>
      </c>
      <c r="K53" s="219">
        <v>232</v>
      </c>
      <c r="L53" s="193">
        <v>1.8881744933669731E-2</v>
      </c>
      <c r="M53" s="190">
        <v>50</v>
      </c>
      <c r="N53" s="309">
        <v>1.2300123001230012E-2</v>
      </c>
      <c r="O53" s="218">
        <v>260</v>
      </c>
      <c r="P53" s="309">
        <v>2.5793650793650792E-2</v>
      </c>
      <c r="Q53" s="218">
        <v>13</v>
      </c>
      <c r="R53" s="309">
        <v>2.4118738404452691E-2</v>
      </c>
      <c r="S53" s="218">
        <v>0</v>
      </c>
      <c r="T53" s="219">
        <v>323</v>
      </c>
      <c r="U53" s="193">
        <v>2.1995233231188287E-2</v>
      </c>
      <c r="V53" s="219">
        <v>555</v>
      </c>
      <c r="W53" s="193">
        <v>2.05768945573187E-2</v>
      </c>
      <c r="X53" s="480" t="s">
        <v>379</v>
      </c>
    </row>
    <row r="54" spans="2:24" ht="21.95" customHeight="1" x14ac:dyDescent="0.25">
      <c r="B54" s="165">
        <v>73</v>
      </c>
      <c r="C54" s="166" t="s">
        <v>143</v>
      </c>
      <c r="D54" s="190">
        <v>28</v>
      </c>
      <c r="E54" s="168">
        <v>5.4977419988219128E-3</v>
      </c>
      <c r="F54" s="169">
        <v>39</v>
      </c>
      <c r="G54" s="168">
        <v>5.7872087846861549E-3</v>
      </c>
      <c r="H54" s="169">
        <v>2</v>
      </c>
      <c r="I54" s="168">
        <v>4.3956043956043956E-3</v>
      </c>
      <c r="J54" s="218">
        <v>0</v>
      </c>
      <c r="K54" s="219">
        <v>69</v>
      </c>
      <c r="L54" s="193">
        <v>5.6156913811345327E-3</v>
      </c>
      <c r="M54" s="190">
        <v>23</v>
      </c>
      <c r="N54" s="309">
        <v>5.6580565805658053E-3</v>
      </c>
      <c r="O54" s="218">
        <v>68</v>
      </c>
      <c r="P54" s="309">
        <v>6.7460317460317464E-3</v>
      </c>
      <c r="Q54" s="218">
        <v>2</v>
      </c>
      <c r="R54" s="309">
        <v>3.7105751391465678E-3</v>
      </c>
      <c r="S54" s="218">
        <v>0</v>
      </c>
      <c r="T54" s="219">
        <v>93</v>
      </c>
      <c r="U54" s="193">
        <v>6.3329928498467823E-3</v>
      </c>
      <c r="V54" s="219">
        <v>162</v>
      </c>
      <c r="W54" s="193">
        <v>6.0062286815957293E-3</v>
      </c>
      <c r="X54" s="480" t="s">
        <v>380</v>
      </c>
    </row>
    <row r="55" spans="2:24" ht="21.95" customHeight="1" x14ac:dyDescent="0.25">
      <c r="B55" s="165">
        <v>74</v>
      </c>
      <c r="C55" s="166" t="s">
        <v>144</v>
      </c>
      <c r="D55" s="190">
        <v>30</v>
      </c>
      <c r="E55" s="168">
        <v>5.8904378558806208E-3</v>
      </c>
      <c r="F55" s="169">
        <v>92</v>
      </c>
      <c r="G55" s="168">
        <v>1.3651877133105802E-2</v>
      </c>
      <c r="H55" s="169">
        <v>4</v>
      </c>
      <c r="I55" s="168">
        <v>8.7912087912087912E-3</v>
      </c>
      <c r="J55" s="218">
        <v>0</v>
      </c>
      <c r="K55" s="219">
        <v>126</v>
      </c>
      <c r="L55" s="193">
        <v>1.0254740782941319E-2</v>
      </c>
      <c r="M55" s="190">
        <v>31</v>
      </c>
      <c r="N55" s="309">
        <v>7.6260762607626075E-3</v>
      </c>
      <c r="O55" s="218">
        <v>123</v>
      </c>
      <c r="P55" s="309">
        <v>1.2202380952380952E-2</v>
      </c>
      <c r="Q55" s="218">
        <v>12</v>
      </c>
      <c r="R55" s="309">
        <v>2.2263450834879406E-2</v>
      </c>
      <c r="S55" s="218">
        <v>0</v>
      </c>
      <c r="T55" s="219">
        <v>166</v>
      </c>
      <c r="U55" s="193">
        <v>1.1304051753489955E-2</v>
      </c>
      <c r="V55" s="219">
        <v>292</v>
      </c>
      <c r="W55" s="193">
        <v>1.0826041821147858E-2</v>
      </c>
      <c r="X55" s="480" t="s">
        <v>381</v>
      </c>
    </row>
    <row r="56" spans="2:24" ht="21.95" customHeight="1" x14ac:dyDescent="0.25">
      <c r="B56" s="165">
        <v>75</v>
      </c>
      <c r="C56" s="166" t="s">
        <v>145</v>
      </c>
      <c r="D56" s="190">
        <v>76</v>
      </c>
      <c r="E56" s="168">
        <v>1.4922442568230904E-2</v>
      </c>
      <c r="F56" s="169">
        <v>207</v>
      </c>
      <c r="G56" s="168">
        <v>3.0716723549488054E-2</v>
      </c>
      <c r="H56" s="169">
        <v>15</v>
      </c>
      <c r="I56" s="168">
        <v>3.2967032967032968E-2</v>
      </c>
      <c r="J56" s="218">
        <v>0</v>
      </c>
      <c r="K56" s="219">
        <v>298</v>
      </c>
      <c r="L56" s="193">
        <v>2.4253275819972327E-2</v>
      </c>
      <c r="M56" s="190">
        <v>64</v>
      </c>
      <c r="N56" s="309">
        <v>1.5744157441574414E-2</v>
      </c>
      <c r="O56" s="218">
        <v>429</v>
      </c>
      <c r="P56" s="309">
        <v>4.2559523809523811E-2</v>
      </c>
      <c r="Q56" s="218">
        <v>16</v>
      </c>
      <c r="R56" s="309">
        <v>2.9684601113172542E-2</v>
      </c>
      <c r="S56" s="218">
        <v>0</v>
      </c>
      <c r="T56" s="219">
        <v>509</v>
      </c>
      <c r="U56" s="193">
        <v>3.4661218930881851E-2</v>
      </c>
      <c r="V56" s="219">
        <v>807</v>
      </c>
      <c r="W56" s="193">
        <v>2.9919916950912055E-2</v>
      </c>
      <c r="X56" s="480" t="s">
        <v>382</v>
      </c>
    </row>
    <row r="57" spans="2:24" ht="21.95" customHeight="1" thickBot="1" x14ac:dyDescent="0.3">
      <c r="B57" s="165">
        <v>79</v>
      </c>
      <c r="C57" s="166" t="s">
        <v>146</v>
      </c>
      <c r="D57" s="190">
        <v>31</v>
      </c>
      <c r="E57" s="168">
        <v>6.0867857844099744E-3</v>
      </c>
      <c r="F57" s="169">
        <v>84</v>
      </c>
      <c r="G57" s="168">
        <v>1.2464757382400949E-2</v>
      </c>
      <c r="H57" s="169">
        <v>6</v>
      </c>
      <c r="I57" s="168">
        <v>1.3186813186813187E-2</v>
      </c>
      <c r="J57" s="218">
        <v>0</v>
      </c>
      <c r="K57" s="219">
        <v>121</v>
      </c>
      <c r="L57" s="193">
        <v>9.8478066248880933E-3</v>
      </c>
      <c r="M57" s="190">
        <v>44</v>
      </c>
      <c r="N57" s="309">
        <v>1.0824108241082412E-2</v>
      </c>
      <c r="O57" s="218">
        <v>182</v>
      </c>
      <c r="P57" s="309">
        <v>1.8055555555555554E-2</v>
      </c>
      <c r="Q57" s="218">
        <v>9</v>
      </c>
      <c r="R57" s="309">
        <v>1.6697588126159554E-2</v>
      </c>
      <c r="S57" s="218">
        <v>0</v>
      </c>
      <c r="T57" s="219">
        <v>235</v>
      </c>
      <c r="U57" s="193">
        <v>1.6002723867892407E-2</v>
      </c>
      <c r="V57" s="219">
        <v>356</v>
      </c>
      <c r="W57" s="193">
        <v>1.3198872905235059E-2</v>
      </c>
      <c r="X57" s="480" t="s">
        <v>383</v>
      </c>
    </row>
    <row r="58" spans="2:24" ht="21.95" customHeight="1" thickTop="1" thickBot="1" x14ac:dyDescent="0.3">
      <c r="B58" s="292" t="s">
        <v>147</v>
      </c>
      <c r="C58" s="160" t="s">
        <v>148</v>
      </c>
      <c r="D58" s="188">
        <v>603</v>
      </c>
      <c r="E58" s="162">
        <v>0.11839780090320048</v>
      </c>
      <c r="F58" s="163">
        <v>827</v>
      </c>
      <c r="G58" s="162">
        <v>0.12271850422911411</v>
      </c>
      <c r="H58" s="163">
        <v>81</v>
      </c>
      <c r="I58" s="162">
        <v>0.17802197802197806</v>
      </c>
      <c r="J58" s="307">
        <v>0</v>
      </c>
      <c r="K58" s="188">
        <v>1511</v>
      </c>
      <c r="L58" s="164">
        <v>0.1229755025636852</v>
      </c>
      <c r="M58" s="188">
        <v>873</v>
      </c>
      <c r="N58" s="308">
        <v>0.21476014760147602</v>
      </c>
      <c r="O58" s="307">
        <v>1830</v>
      </c>
      <c r="P58" s="308">
        <v>0.18154761904761907</v>
      </c>
      <c r="Q58" s="307">
        <v>123</v>
      </c>
      <c r="R58" s="308">
        <v>0.2282003710575139</v>
      </c>
      <c r="S58" s="307">
        <v>0</v>
      </c>
      <c r="T58" s="188">
        <v>2826</v>
      </c>
      <c r="U58" s="164">
        <v>0.19244126659856997</v>
      </c>
      <c r="V58" s="188">
        <v>4337</v>
      </c>
      <c r="W58" s="164">
        <v>0.16079638143259675</v>
      </c>
    </row>
    <row r="59" spans="2:24" ht="21.95" customHeight="1" thickTop="1" x14ac:dyDescent="0.25">
      <c r="B59" s="165">
        <v>80</v>
      </c>
      <c r="C59" s="166" t="s">
        <v>149</v>
      </c>
      <c r="D59" s="190">
        <v>152</v>
      </c>
      <c r="E59" s="168">
        <v>2.9844885136461809E-2</v>
      </c>
      <c r="F59" s="169">
        <v>184</v>
      </c>
      <c r="G59" s="168">
        <v>2.7303754266211604E-2</v>
      </c>
      <c r="H59" s="169">
        <v>25</v>
      </c>
      <c r="I59" s="168">
        <v>5.4945054945054944E-2</v>
      </c>
      <c r="J59" s="218">
        <v>0</v>
      </c>
      <c r="K59" s="219">
        <v>361</v>
      </c>
      <c r="L59" s="193">
        <v>2.9380646211442988E-2</v>
      </c>
      <c r="M59" s="190">
        <v>147</v>
      </c>
      <c r="N59" s="309">
        <v>3.6162361623616239E-2</v>
      </c>
      <c r="O59" s="218">
        <v>249</v>
      </c>
      <c r="P59" s="309">
        <v>2.4702380952380951E-2</v>
      </c>
      <c r="Q59" s="218">
        <v>14</v>
      </c>
      <c r="R59" s="309">
        <v>2.5974025974025976E-2</v>
      </c>
      <c r="S59" s="218">
        <v>0</v>
      </c>
      <c r="T59" s="219">
        <v>410</v>
      </c>
      <c r="U59" s="193">
        <v>2.7919645897173988E-2</v>
      </c>
      <c r="V59" s="219">
        <v>771</v>
      </c>
      <c r="W59" s="193">
        <v>2.8585199466113004E-2</v>
      </c>
      <c r="X59" s="480" t="s">
        <v>384</v>
      </c>
    </row>
    <row r="60" spans="2:24" ht="21.95" customHeight="1" x14ac:dyDescent="0.25">
      <c r="B60" s="165">
        <v>81</v>
      </c>
      <c r="C60" s="166" t="s">
        <v>150</v>
      </c>
      <c r="D60" s="190">
        <v>61</v>
      </c>
      <c r="E60" s="168">
        <v>1.1977223640290595E-2</v>
      </c>
      <c r="F60" s="169">
        <v>96</v>
      </c>
      <c r="G60" s="168">
        <v>1.4245437008458229E-2</v>
      </c>
      <c r="H60" s="169">
        <v>7</v>
      </c>
      <c r="I60" s="168">
        <v>1.5384615384615385E-2</v>
      </c>
      <c r="J60" s="218">
        <v>0</v>
      </c>
      <c r="K60" s="219">
        <v>164</v>
      </c>
      <c r="L60" s="193">
        <v>1.3347440384145846E-2</v>
      </c>
      <c r="M60" s="190">
        <v>115</v>
      </c>
      <c r="N60" s="309">
        <v>2.8290282902829027E-2</v>
      </c>
      <c r="O60" s="218">
        <v>214</v>
      </c>
      <c r="P60" s="309">
        <v>2.1230158730158731E-2</v>
      </c>
      <c r="Q60" s="218">
        <v>6</v>
      </c>
      <c r="R60" s="309">
        <v>1.1131725417439703E-2</v>
      </c>
      <c r="S60" s="218">
        <v>0</v>
      </c>
      <c r="T60" s="219">
        <v>335</v>
      </c>
      <c r="U60" s="193">
        <v>2.2812393598910453E-2</v>
      </c>
      <c r="V60" s="219">
        <v>499</v>
      </c>
      <c r="W60" s="193">
        <v>1.8500667358742399E-2</v>
      </c>
      <c r="X60" s="480" t="s">
        <v>385</v>
      </c>
    </row>
    <row r="61" spans="2:24" ht="21.95" customHeight="1" x14ac:dyDescent="0.25">
      <c r="B61" s="165">
        <v>82</v>
      </c>
      <c r="C61" s="166" t="s">
        <v>151</v>
      </c>
      <c r="D61" s="190">
        <v>28</v>
      </c>
      <c r="E61" s="168">
        <v>5.4977419988219128E-3</v>
      </c>
      <c r="F61" s="169">
        <v>65</v>
      </c>
      <c r="G61" s="168">
        <v>9.6453479744769248E-3</v>
      </c>
      <c r="H61" s="169">
        <v>14</v>
      </c>
      <c r="I61" s="168">
        <v>3.0769230769230771E-2</v>
      </c>
      <c r="J61" s="218">
        <v>0</v>
      </c>
      <c r="K61" s="219">
        <v>107</v>
      </c>
      <c r="L61" s="193">
        <v>8.7083909823390572E-3</v>
      </c>
      <c r="M61" s="190">
        <v>28</v>
      </c>
      <c r="N61" s="309">
        <v>6.8880688806888073E-3</v>
      </c>
      <c r="O61" s="218">
        <v>136</v>
      </c>
      <c r="P61" s="309">
        <v>1.3492063492063493E-2</v>
      </c>
      <c r="Q61" s="218">
        <v>18</v>
      </c>
      <c r="R61" s="309">
        <v>3.3395176252319109E-2</v>
      </c>
      <c r="S61" s="218">
        <v>0</v>
      </c>
      <c r="T61" s="219">
        <v>182</v>
      </c>
      <c r="U61" s="193">
        <v>1.2393598910452844E-2</v>
      </c>
      <c r="V61" s="219">
        <v>289</v>
      </c>
      <c r="W61" s="193">
        <v>1.0714815364081269E-2</v>
      </c>
      <c r="X61" s="480" t="s">
        <v>386</v>
      </c>
    </row>
    <row r="62" spans="2:24" ht="21.95" customHeight="1" x14ac:dyDescent="0.25">
      <c r="B62" s="165">
        <v>83</v>
      </c>
      <c r="C62" s="166" t="s">
        <v>152</v>
      </c>
      <c r="D62" s="190">
        <v>247</v>
      </c>
      <c r="E62" s="168">
        <v>4.8497938346750445E-2</v>
      </c>
      <c r="F62" s="169">
        <v>385</v>
      </c>
      <c r="G62" s="168">
        <v>5.713013800267102E-2</v>
      </c>
      <c r="H62" s="169">
        <v>30</v>
      </c>
      <c r="I62" s="168">
        <v>6.5934065934065936E-2</v>
      </c>
      <c r="J62" s="218">
        <v>0</v>
      </c>
      <c r="K62" s="219">
        <v>662</v>
      </c>
      <c r="L62" s="193">
        <v>5.3878082526247255E-2</v>
      </c>
      <c r="M62" s="190">
        <v>416</v>
      </c>
      <c r="N62" s="309">
        <v>0.1023370233702337</v>
      </c>
      <c r="O62" s="218">
        <v>977</v>
      </c>
      <c r="P62" s="309">
        <v>9.6924603174603177E-2</v>
      </c>
      <c r="Q62" s="218">
        <v>77</v>
      </c>
      <c r="R62" s="309">
        <v>0.14285714285714285</v>
      </c>
      <c r="S62" s="218">
        <v>0</v>
      </c>
      <c r="T62" s="219">
        <v>1470</v>
      </c>
      <c r="U62" s="193">
        <v>0.10010214504596528</v>
      </c>
      <c r="V62" s="219">
        <v>2132</v>
      </c>
      <c r="W62" s="193">
        <v>7.9044935488654905E-2</v>
      </c>
      <c r="X62" s="480" t="s">
        <v>387</v>
      </c>
    </row>
    <row r="63" spans="2:24" ht="21.95" customHeight="1" x14ac:dyDescent="0.25">
      <c r="B63" s="165">
        <v>84</v>
      </c>
      <c r="C63" s="166" t="s">
        <v>153</v>
      </c>
      <c r="D63" s="190">
        <v>52</v>
      </c>
      <c r="E63" s="168">
        <v>1.0210092283526409E-2</v>
      </c>
      <c r="F63" s="169">
        <v>37</v>
      </c>
      <c r="G63" s="168">
        <v>5.4904288470099425E-3</v>
      </c>
      <c r="H63" s="169">
        <v>0</v>
      </c>
      <c r="I63" s="168">
        <v>0</v>
      </c>
      <c r="J63" s="218">
        <v>0</v>
      </c>
      <c r="K63" s="219">
        <v>89</v>
      </c>
      <c r="L63" s="193">
        <v>7.24342801334744E-3</v>
      </c>
      <c r="M63" s="190">
        <v>100</v>
      </c>
      <c r="N63" s="309">
        <v>2.4600246002460024E-2</v>
      </c>
      <c r="O63" s="218">
        <v>153</v>
      </c>
      <c r="P63" s="309">
        <v>1.5178571428571428E-2</v>
      </c>
      <c r="Q63" s="218">
        <v>3</v>
      </c>
      <c r="R63" s="309">
        <v>5.5658627087198514E-3</v>
      </c>
      <c r="S63" s="218">
        <v>0</v>
      </c>
      <c r="T63" s="219">
        <v>256</v>
      </c>
      <c r="U63" s="193">
        <v>1.7432754511406197E-2</v>
      </c>
      <c r="V63" s="219">
        <v>345</v>
      </c>
      <c r="W63" s="193">
        <v>1.2791042562657571E-2</v>
      </c>
      <c r="X63" s="480" t="s">
        <v>388</v>
      </c>
    </row>
    <row r="64" spans="2:24" ht="21.95" customHeight="1" x14ac:dyDescent="0.25">
      <c r="B64" s="165">
        <v>85</v>
      </c>
      <c r="C64" s="166" t="s">
        <v>154</v>
      </c>
      <c r="D64" s="190">
        <v>34</v>
      </c>
      <c r="E64" s="168">
        <v>6.6758295699980369E-3</v>
      </c>
      <c r="F64" s="169">
        <v>31</v>
      </c>
      <c r="G64" s="168">
        <v>4.6000890339813029E-3</v>
      </c>
      <c r="H64" s="169">
        <v>2</v>
      </c>
      <c r="I64" s="168">
        <v>4.3956043956043956E-3</v>
      </c>
      <c r="J64" s="218">
        <v>0</v>
      </c>
      <c r="K64" s="219">
        <v>67</v>
      </c>
      <c r="L64" s="193">
        <v>5.4529177179132417E-3</v>
      </c>
      <c r="M64" s="190">
        <v>43</v>
      </c>
      <c r="N64" s="309">
        <v>1.0578105781057811E-2</v>
      </c>
      <c r="O64" s="218">
        <v>55</v>
      </c>
      <c r="P64" s="309">
        <v>5.456349206349206E-3</v>
      </c>
      <c r="Q64" s="218">
        <v>1</v>
      </c>
      <c r="R64" s="309">
        <v>1.8552875695732839E-3</v>
      </c>
      <c r="S64" s="218">
        <v>0</v>
      </c>
      <c r="T64" s="219">
        <v>99</v>
      </c>
      <c r="U64" s="193">
        <v>6.7415730337078653E-3</v>
      </c>
      <c r="V64" s="219">
        <v>166</v>
      </c>
      <c r="W64" s="193">
        <v>6.1545306243511793E-3</v>
      </c>
      <c r="X64" s="480" t="s">
        <v>389</v>
      </c>
    </row>
    <row r="65" spans="1:156" ht="21.95" customHeight="1" thickBot="1" x14ac:dyDescent="0.3">
      <c r="B65" s="165">
        <v>89</v>
      </c>
      <c r="C65" s="166" t="s">
        <v>155</v>
      </c>
      <c r="D65" s="190">
        <v>29</v>
      </c>
      <c r="E65" s="168">
        <v>5.6940899273512664E-3</v>
      </c>
      <c r="F65" s="169">
        <v>29</v>
      </c>
      <c r="G65" s="168">
        <v>4.3033090963050897E-3</v>
      </c>
      <c r="H65" s="169">
        <v>3</v>
      </c>
      <c r="I65" s="168">
        <v>6.5934065934065934E-3</v>
      </c>
      <c r="J65" s="218">
        <v>0</v>
      </c>
      <c r="K65" s="219">
        <v>61</v>
      </c>
      <c r="L65" s="193">
        <v>4.9645967282493696E-3</v>
      </c>
      <c r="M65" s="190">
        <v>24</v>
      </c>
      <c r="N65" s="309">
        <v>5.9040590405904057E-3</v>
      </c>
      <c r="O65" s="218">
        <v>46</v>
      </c>
      <c r="P65" s="309">
        <v>4.5634920634920638E-3</v>
      </c>
      <c r="Q65" s="218">
        <v>4</v>
      </c>
      <c r="R65" s="309">
        <v>7.4211502782931356E-3</v>
      </c>
      <c r="S65" s="218">
        <v>0</v>
      </c>
      <c r="T65" s="219">
        <v>74</v>
      </c>
      <c r="U65" s="193">
        <v>5.0391556009533539E-3</v>
      </c>
      <c r="V65" s="219">
        <v>135</v>
      </c>
      <c r="W65" s="193">
        <v>5.0051905679964412E-3</v>
      </c>
      <c r="X65" s="480" t="s">
        <v>390</v>
      </c>
    </row>
    <row r="66" spans="1:156" ht="21.95" customHeight="1" thickTop="1" thickBot="1" x14ac:dyDescent="0.3">
      <c r="B66" s="292">
        <v>99</v>
      </c>
      <c r="C66" s="160" t="s">
        <v>156</v>
      </c>
      <c r="D66" s="188">
        <v>210</v>
      </c>
      <c r="E66" s="162">
        <v>4.1233064991164345E-2</v>
      </c>
      <c r="F66" s="163">
        <v>161</v>
      </c>
      <c r="G66" s="162">
        <v>2.3890784982935155E-2</v>
      </c>
      <c r="H66" s="163">
        <v>7</v>
      </c>
      <c r="I66" s="162">
        <v>1.5384615384615385E-2</v>
      </c>
      <c r="J66" s="307">
        <v>0</v>
      </c>
      <c r="K66" s="188">
        <v>378</v>
      </c>
      <c r="L66" s="164">
        <v>3.076422234882396E-2</v>
      </c>
      <c r="M66" s="188">
        <v>254</v>
      </c>
      <c r="N66" s="308">
        <v>6.2484624846248463E-2</v>
      </c>
      <c r="O66" s="307">
        <v>332</v>
      </c>
      <c r="P66" s="308">
        <v>3.2936507936507937E-2</v>
      </c>
      <c r="Q66" s="307">
        <v>12</v>
      </c>
      <c r="R66" s="308">
        <v>2.2263450834879406E-2</v>
      </c>
      <c r="S66" s="307">
        <v>0</v>
      </c>
      <c r="T66" s="188">
        <v>598</v>
      </c>
      <c r="U66" s="164">
        <v>4.0721824991487916E-2</v>
      </c>
      <c r="V66" s="188">
        <v>976</v>
      </c>
      <c r="W66" s="164">
        <v>3.618567403232982E-2</v>
      </c>
      <c r="X66" s="480" t="s">
        <v>391</v>
      </c>
    </row>
    <row r="67" spans="1:156" ht="21.95" customHeight="1" thickTop="1" thickBot="1" x14ac:dyDescent="0.3">
      <c r="B67" s="487" t="s">
        <v>51</v>
      </c>
      <c r="C67" s="532"/>
      <c r="D67" s="174">
        <v>5093</v>
      </c>
      <c r="E67" s="199">
        <v>0.99999999999999989</v>
      </c>
      <c r="F67" s="176">
        <v>6739</v>
      </c>
      <c r="G67" s="199">
        <v>1</v>
      </c>
      <c r="H67" s="176">
        <v>455</v>
      </c>
      <c r="I67" s="199">
        <v>1</v>
      </c>
      <c r="J67" s="223">
        <v>0</v>
      </c>
      <c r="K67" s="174">
        <v>12287</v>
      </c>
      <c r="L67" s="305">
        <v>0.99999999999999989</v>
      </c>
      <c r="M67" s="174">
        <v>4065</v>
      </c>
      <c r="N67" s="310">
        <v>1</v>
      </c>
      <c r="O67" s="223">
        <v>10080</v>
      </c>
      <c r="P67" s="310">
        <v>0.99999999999999989</v>
      </c>
      <c r="Q67" s="223">
        <v>539</v>
      </c>
      <c r="R67" s="310">
        <v>1</v>
      </c>
      <c r="S67" s="223">
        <v>1</v>
      </c>
      <c r="T67" s="174">
        <v>14685</v>
      </c>
      <c r="U67" s="305">
        <v>1.0000000000000002</v>
      </c>
      <c r="V67" s="174">
        <v>26972</v>
      </c>
      <c r="W67" s="305">
        <v>1</v>
      </c>
      <c r="X67" s="484" t="s">
        <v>80</v>
      </c>
    </row>
    <row r="68" spans="1:156" ht="21.95" customHeight="1" thickTop="1" thickBot="1" x14ac:dyDescent="0.3">
      <c r="B68" s="178"/>
      <c r="C68" s="179"/>
      <c r="D68" s="180"/>
      <c r="E68" s="311"/>
      <c r="F68" s="180"/>
      <c r="G68" s="311"/>
      <c r="H68" s="180"/>
      <c r="I68" s="311"/>
      <c r="J68" s="180"/>
      <c r="K68" s="180"/>
      <c r="L68" s="306"/>
      <c r="M68" s="180"/>
      <c r="N68" s="311"/>
      <c r="O68" s="180"/>
      <c r="P68" s="311"/>
      <c r="Q68" s="180"/>
      <c r="R68" s="311"/>
      <c r="S68" s="180"/>
      <c r="T68" s="180"/>
      <c r="U68" s="311"/>
      <c r="V68" s="180"/>
      <c r="W68" s="311"/>
    </row>
    <row r="69" spans="1:156" s="233" customFormat="1" ht="21.95" customHeight="1" thickTop="1" x14ac:dyDescent="0.25">
      <c r="A69" s="226"/>
      <c r="B69" s="227" t="s">
        <v>499</v>
      </c>
      <c r="C69" s="228"/>
      <c r="D69" s="229"/>
      <c r="E69" s="230"/>
      <c r="F69" s="230"/>
      <c r="G69" s="230"/>
      <c r="H69" s="230"/>
      <c r="I69" s="230"/>
      <c r="J69" s="230"/>
      <c r="K69" s="230"/>
      <c r="L69" s="230"/>
      <c r="M69" s="231"/>
      <c r="N69" s="231"/>
      <c r="O69" s="231"/>
      <c r="P69" s="231"/>
      <c r="Q69" s="231"/>
      <c r="R69" s="231"/>
      <c r="S69" s="231"/>
      <c r="T69" s="231"/>
      <c r="U69" s="231"/>
      <c r="V69" s="232"/>
      <c r="W69" s="231"/>
      <c r="X69" s="481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</row>
    <row r="70" spans="1:156" s="233" customFormat="1" ht="21.95" customHeight="1" thickBot="1" x14ac:dyDescent="0.3">
      <c r="A70" s="226"/>
      <c r="B70" s="234" t="s">
        <v>501</v>
      </c>
      <c r="C70" s="235"/>
      <c r="D70" s="230"/>
      <c r="E70" s="230"/>
      <c r="F70" s="230"/>
      <c r="G70" s="230"/>
      <c r="H70" s="230"/>
      <c r="I70" s="230"/>
      <c r="J70" s="230"/>
      <c r="K70" s="230"/>
      <c r="L70" s="230"/>
      <c r="M70" s="231"/>
      <c r="N70" s="231"/>
      <c r="O70" s="231"/>
      <c r="P70" s="231"/>
      <c r="Q70" s="231"/>
      <c r="R70" s="231"/>
      <c r="S70" s="231"/>
      <c r="T70" s="231"/>
      <c r="U70" s="231"/>
      <c r="V70" s="232"/>
      <c r="W70" s="231"/>
      <c r="X70" s="481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26"/>
      <c r="CD70" s="226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6"/>
      <c r="CQ70" s="226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6"/>
      <c r="DD70" s="226"/>
      <c r="DE70" s="226"/>
      <c r="DF70" s="226"/>
      <c r="DG70" s="226"/>
      <c r="DH70" s="226"/>
      <c r="DI70" s="226"/>
      <c r="DJ70" s="226"/>
      <c r="DK70" s="226"/>
      <c r="DL70" s="226"/>
      <c r="DM70" s="226"/>
      <c r="DN70" s="226"/>
      <c r="DO70" s="226"/>
      <c r="DP70" s="226"/>
      <c r="DQ70" s="226"/>
      <c r="DR70" s="226"/>
      <c r="DS70" s="226"/>
      <c r="DT70" s="226"/>
      <c r="DU70" s="226"/>
      <c r="DV70" s="226"/>
      <c r="DW70" s="226"/>
      <c r="DX70" s="226"/>
      <c r="DY70" s="226"/>
      <c r="DZ70" s="226"/>
      <c r="EA70" s="226"/>
      <c r="EB70" s="226"/>
      <c r="EC70" s="226"/>
      <c r="ED70" s="226"/>
      <c r="EE70" s="226"/>
      <c r="EF70" s="226"/>
      <c r="EG70" s="226"/>
      <c r="EH70" s="226"/>
      <c r="EI70" s="226"/>
      <c r="EJ70" s="226"/>
      <c r="EK70" s="226"/>
      <c r="EL70" s="226"/>
      <c r="EM70" s="226"/>
      <c r="EN70" s="226"/>
      <c r="EO70" s="226"/>
      <c r="EP70" s="226"/>
      <c r="EQ70" s="226"/>
      <c r="ER70" s="226"/>
      <c r="ES70" s="226"/>
      <c r="ET70" s="226"/>
      <c r="EU70" s="226"/>
      <c r="EV70" s="226"/>
      <c r="EW70" s="226"/>
      <c r="EX70" s="226"/>
      <c r="EY70" s="226"/>
      <c r="EZ70" s="226"/>
    </row>
    <row r="71" spans="1:156" ht="15.75" thickTop="1" x14ac:dyDescent="0.25">
      <c r="B71" s="236"/>
      <c r="C71" s="184"/>
      <c r="D71" s="183"/>
      <c r="E71" s="312"/>
      <c r="F71" s="183"/>
      <c r="G71" s="312"/>
      <c r="H71" s="183"/>
      <c r="I71" s="312"/>
      <c r="J71" s="183"/>
      <c r="K71" s="184"/>
      <c r="L71" s="185"/>
      <c r="M71" s="183"/>
      <c r="N71" s="312"/>
      <c r="O71" s="183"/>
      <c r="P71" s="312"/>
      <c r="Q71" s="183"/>
      <c r="R71" s="312"/>
      <c r="S71" s="183"/>
      <c r="T71" s="184"/>
      <c r="U71" s="185"/>
      <c r="V71" s="183"/>
      <c r="W71" s="183"/>
    </row>
    <row r="72" spans="1:156" x14ac:dyDescent="0.25">
      <c r="B72" s="183"/>
      <c r="C72" s="184"/>
      <c r="D72" s="183"/>
      <c r="E72" s="312"/>
      <c r="F72" s="183"/>
      <c r="G72" s="312"/>
      <c r="H72" s="183"/>
      <c r="I72" s="312"/>
      <c r="J72" s="183"/>
      <c r="K72" s="184"/>
      <c r="L72" s="185"/>
      <c r="M72" s="183"/>
      <c r="N72" s="312"/>
      <c r="O72" s="183"/>
      <c r="P72" s="312"/>
      <c r="Q72" s="183"/>
      <c r="R72" s="312"/>
      <c r="S72" s="183"/>
      <c r="T72" s="184"/>
      <c r="U72" s="185"/>
      <c r="V72" s="183"/>
      <c r="W72" s="183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  <row r="708" spans="2:2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</row>
    <row r="709" spans="2:2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</row>
    <row r="710" spans="2:2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</row>
    <row r="711" spans="2:2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</row>
    <row r="712" spans="2:2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</row>
    <row r="713" spans="2:2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</row>
    <row r="714" spans="2:2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</row>
    <row r="715" spans="2:2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</row>
    <row r="716" spans="2:2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</row>
    <row r="717" spans="2:2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</row>
    <row r="718" spans="2:2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</row>
    <row r="719" spans="2:2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</row>
    <row r="720" spans="2:2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</row>
    <row r="721" spans="2:2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</row>
  </sheetData>
  <mergeCells count="17">
    <mergeCell ref="B2:W2"/>
    <mergeCell ref="B3:B6"/>
    <mergeCell ref="C3:C6"/>
    <mergeCell ref="D3:L3"/>
    <mergeCell ref="M3:U3"/>
    <mergeCell ref="V3:W5"/>
    <mergeCell ref="D4:J4"/>
    <mergeCell ref="K4:L5"/>
    <mergeCell ref="M4:S4"/>
    <mergeCell ref="B67:C67"/>
    <mergeCell ref="T4:U5"/>
    <mergeCell ref="D5:E5"/>
    <mergeCell ref="F5:G5"/>
    <mergeCell ref="H5:I5"/>
    <mergeCell ref="M5:N5"/>
    <mergeCell ref="O5:P5"/>
    <mergeCell ref="Q5:R5"/>
  </mergeCells>
  <printOptions horizontalCentered="1"/>
  <pageMargins left="0.7" right="0.7" top="0.75" bottom="0.75" header="0.3" footer="0.3"/>
  <pageSetup paperSize="9"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EZ551"/>
  <sheetViews>
    <sheetView zoomScale="50" zoomScaleNormal="50" workbookViewId="0">
      <selection activeCell="R8" sqref="R8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2" style="101" customWidth="1"/>
    <col min="4" max="19" width="12.7109375" style="101" customWidth="1"/>
    <col min="20" max="20" width="9.140625" style="479" customWidth="1"/>
    <col min="21" max="24" width="11.42578125" style="479"/>
    <col min="25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4" ht="21.95" customHeight="1" thickTop="1" thickBot="1" x14ac:dyDescent="0.3">
      <c r="B2" s="506" t="s">
        <v>561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4" ht="21.95" customHeight="1" thickTop="1" thickBot="1" x14ac:dyDescent="0.3">
      <c r="B3" s="492" t="s">
        <v>496</v>
      </c>
      <c r="C3" s="495" t="s">
        <v>503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27"/>
      <c r="S3" s="533" t="s">
        <v>51</v>
      </c>
    </row>
    <row r="4" spans="2:24" ht="21.95" customHeight="1" thickTop="1" thickBot="1" x14ac:dyDescent="0.3">
      <c r="B4" s="493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17" t="s">
        <v>68</v>
      </c>
      <c r="O4" s="518"/>
      <c r="P4" s="518"/>
      <c r="Q4" s="518"/>
      <c r="R4" s="527"/>
      <c r="S4" s="534"/>
    </row>
    <row r="5" spans="2:24" ht="21.95" customHeight="1" thickTop="1" x14ac:dyDescent="0.25">
      <c r="B5" s="493"/>
      <c r="C5" s="496"/>
      <c r="D5" s="512" t="s">
        <v>55</v>
      </c>
      <c r="E5" s="513"/>
      <c r="F5" s="513"/>
      <c r="G5" s="511"/>
      <c r="H5" s="536" t="s">
        <v>51</v>
      </c>
      <c r="I5" s="512" t="s">
        <v>55</v>
      </c>
      <c r="J5" s="513"/>
      <c r="K5" s="513"/>
      <c r="L5" s="511"/>
      <c r="M5" s="536" t="s">
        <v>51</v>
      </c>
      <c r="N5" s="512" t="s">
        <v>55</v>
      </c>
      <c r="O5" s="513"/>
      <c r="P5" s="513"/>
      <c r="Q5" s="511"/>
      <c r="R5" s="536" t="s">
        <v>51</v>
      </c>
      <c r="S5" s="534"/>
    </row>
    <row r="6" spans="2:24" ht="39.75" customHeight="1" thickBot="1" x14ac:dyDescent="0.3">
      <c r="B6" s="494"/>
      <c r="C6" s="496"/>
      <c r="D6" s="464" t="s">
        <v>56</v>
      </c>
      <c r="E6" s="467" t="s">
        <v>449</v>
      </c>
      <c r="F6" s="467" t="s">
        <v>79</v>
      </c>
      <c r="G6" s="210" t="s">
        <v>59</v>
      </c>
      <c r="H6" s="537"/>
      <c r="I6" s="464" t="s">
        <v>56</v>
      </c>
      <c r="J6" s="467" t="s">
        <v>449</v>
      </c>
      <c r="K6" s="467" t="s">
        <v>79</v>
      </c>
      <c r="L6" s="210" t="s">
        <v>59</v>
      </c>
      <c r="M6" s="537"/>
      <c r="N6" s="464" t="s">
        <v>56</v>
      </c>
      <c r="O6" s="467" t="s">
        <v>449</v>
      </c>
      <c r="P6" s="467" t="s">
        <v>79</v>
      </c>
      <c r="Q6" s="210" t="s">
        <v>59</v>
      </c>
      <c r="R6" s="537"/>
      <c r="S6" s="535"/>
    </row>
    <row r="7" spans="2:24" ht="21.95" customHeight="1" thickTop="1" thickBot="1" x14ac:dyDescent="0.3">
      <c r="B7" s="290" t="s">
        <v>49</v>
      </c>
      <c r="C7" s="160" t="s">
        <v>50</v>
      </c>
      <c r="D7" s="188">
        <v>12</v>
      </c>
      <c r="E7" s="163">
        <v>23</v>
      </c>
      <c r="F7" s="163">
        <v>0</v>
      </c>
      <c r="G7" s="307">
        <v>0</v>
      </c>
      <c r="H7" s="313">
        <v>35</v>
      </c>
      <c r="I7" s="188">
        <v>134</v>
      </c>
      <c r="J7" s="163">
        <v>224</v>
      </c>
      <c r="K7" s="163">
        <v>10</v>
      </c>
      <c r="L7" s="307">
        <v>0</v>
      </c>
      <c r="M7" s="313">
        <v>368</v>
      </c>
      <c r="N7" s="188">
        <v>88</v>
      </c>
      <c r="O7" s="163">
        <v>94</v>
      </c>
      <c r="P7" s="163">
        <v>11</v>
      </c>
      <c r="Q7" s="307">
        <v>0</v>
      </c>
      <c r="R7" s="313">
        <v>193</v>
      </c>
      <c r="S7" s="313">
        <v>596</v>
      </c>
      <c r="T7" s="480" t="s">
        <v>282</v>
      </c>
    </row>
    <row r="8" spans="2:24" ht="21.95" customHeight="1" thickTop="1" thickBot="1" x14ac:dyDescent="0.3">
      <c r="B8" s="292" t="s">
        <v>90</v>
      </c>
      <c r="C8" s="160" t="s">
        <v>91</v>
      </c>
      <c r="D8" s="188">
        <v>3</v>
      </c>
      <c r="E8" s="163">
        <v>6</v>
      </c>
      <c r="F8" s="163">
        <v>0</v>
      </c>
      <c r="G8" s="307">
        <v>0</v>
      </c>
      <c r="H8" s="313">
        <v>9</v>
      </c>
      <c r="I8" s="188">
        <v>59</v>
      </c>
      <c r="J8" s="163">
        <v>52</v>
      </c>
      <c r="K8" s="163">
        <v>0</v>
      </c>
      <c r="L8" s="307">
        <v>0</v>
      </c>
      <c r="M8" s="313">
        <v>111</v>
      </c>
      <c r="N8" s="188">
        <v>13</v>
      </c>
      <c r="O8" s="163">
        <v>20</v>
      </c>
      <c r="P8" s="163">
        <v>3</v>
      </c>
      <c r="Q8" s="307">
        <v>0</v>
      </c>
      <c r="R8" s="313">
        <v>36</v>
      </c>
      <c r="S8" s="313">
        <v>156</v>
      </c>
      <c r="T8" s="479">
        <f t="shared" ref="T8" si="0">SUM(T9:T14)</f>
        <v>0</v>
      </c>
    </row>
    <row r="9" spans="2:24" ht="21.95" customHeight="1" thickTop="1" x14ac:dyDescent="0.25">
      <c r="B9" s="165">
        <v>10</v>
      </c>
      <c r="C9" s="166" t="s">
        <v>92</v>
      </c>
      <c r="D9" s="190">
        <v>0</v>
      </c>
      <c r="E9" s="169">
        <v>0</v>
      </c>
      <c r="F9" s="314">
        <v>0</v>
      </c>
      <c r="G9" s="315">
        <v>0</v>
      </c>
      <c r="H9" s="248">
        <v>0</v>
      </c>
      <c r="I9" s="190">
        <v>3</v>
      </c>
      <c r="J9" s="169">
        <v>2</v>
      </c>
      <c r="K9" s="314">
        <v>0</v>
      </c>
      <c r="L9" s="315">
        <v>0</v>
      </c>
      <c r="M9" s="248">
        <v>5</v>
      </c>
      <c r="N9" s="190">
        <v>1</v>
      </c>
      <c r="O9" s="169">
        <v>0</v>
      </c>
      <c r="P9" s="314">
        <v>0</v>
      </c>
      <c r="Q9" s="315">
        <v>0</v>
      </c>
      <c r="R9" s="248">
        <v>1</v>
      </c>
      <c r="S9" s="248">
        <v>6</v>
      </c>
      <c r="T9" s="480" t="s">
        <v>341</v>
      </c>
    </row>
    <row r="10" spans="2:24" ht="21.95" customHeight="1" x14ac:dyDescent="0.25">
      <c r="B10" s="165">
        <v>11</v>
      </c>
      <c r="C10" s="166" t="s">
        <v>93</v>
      </c>
      <c r="D10" s="190">
        <v>0</v>
      </c>
      <c r="E10" s="169">
        <v>0</v>
      </c>
      <c r="F10" s="314">
        <v>0</v>
      </c>
      <c r="G10" s="315">
        <v>0</v>
      </c>
      <c r="H10" s="248">
        <v>0</v>
      </c>
      <c r="I10" s="190">
        <v>3</v>
      </c>
      <c r="J10" s="169">
        <v>2</v>
      </c>
      <c r="K10" s="314">
        <v>0</v>
      </c>
      <c r="L10" s="315">
        <v>0</v>
      </c>
      <c r="M10" s="248">
        <v>5</v>
      </c>
      <c r="N10" s="190">
        <v>2</v>
      </c>
      <c r="O10" s="169">
        <v>2</v>
      </c>
      <c r="P10" s="314">
        <v>0</v>
      </c>
      <c r="Q10" s="315">
        <v>0</v>
      </c>
      <c r="R10" s="248">
        <v>4</v>
      </c>
      <c r="S10" s="248">
        <v>9</v>
      </c>
      <c r="T10" s="480" t="s">
        <v>342</v>
      </c>
    </row>
    <row r="11" spans="2:24" ht="21.95" customHeight="1" x14ac:dyDescent="0.25">
      <c r="B11" s="165">
        <v>12</v>
      </c>
      <c r="C11" s="166" t="s">
        <v>94</v>
      </c>
      <c r="D11" s="190">
        <v>0</v>
      </c>
      <c r="E11" s="169">
        <v>1</v>
      </c>
      <c r="F11" s="314">
        <v>0</v>
      </c>
      <c r="G11" s="315">
        <v>0</v>
      </c>
      <c r="H11" s="248">
        <v>1</v>
      </c>
      <c r="I11" s="190">
        <v>5</v>
      </c>
      <c r="J11" s="169">
        <v>12</v>
      </c>
      <c r="K11" s="314">
        <v>0</v>
      </c>
      <c r="L11" s="315">
        <v>0</v>
      </c>
      <c r="M11" s="248">
        <v>17</v>
      </c>
      <c r="N11" s="190">
        <v>2</v>
      </c>
      <c r="O11" s="169">
        <v>5</v>
      </c>
      <c r="P11" s="314">
        <v>1</v>
      </c>
      <c r="Q11" s="315">
        <v>0</v>
      </c>
      <c r="R11" s="248">
        <v>8</v>
      </c>
      <c r="S11" s="248">
        <v>26</v>
      </c>
      <c r="T11" s="480" t="s">
        <v>343</v>
      </c>
    </row>
    <row r="12" spans="2:24" ht="21.95" customHeight="1" x14ac:dyDescent="0.25">
      <c r="B12" s="165">
        <v>13</v>
      </c>
      <c r="C12" s="166" t="s">
        <v>95</v>
      </c>
      <c r="D12" s="190">
        <v>2</v>
      </c>
      <c r="E12" s="169">
        <v>1</v>
      </c>
      <c r="F12" s="314">
        <v>0</v>
      </c>
      <c r="G12" s="315">
        <v>0</v>
      </c>
      <c r="H12" s="248">
        <v>3</v>
      </c>
      <c r="I12" s="190">
        <v>9</v>
      </c>
      <c r="J12" s="169">
        <v>10</v>
      </c>
      <c r="K12" s="314">
        <v>0</v>
      </c>
      <c r="L12" s="315">
        <v>0</v>
      </c>
      <c r="M12" s="248">
        <v>19</v>
      </c>
      <c r="N12" s="190">
        <v>3</v>
      </c>
      <c r="O12" s="169">
        <v>2</v>
      </c>
      <c r="P12" s="314">
        <v>2</v>
      </c>
      <c r="Q12" s="315">
        <v>0</v>
      </c>
      <c r="R12" s="248">
        <v>7</v>
      </c>
      <c r="S12" s="248">
        <v>29</v>
      </c>
      <c r="T12" s="480" t="s">
        <v>344</v>
      </c>
    </row>
    <row r="13" spans="2:24" ht="21.95" customHeight="1" x14ac:dyDescent="0.25">
      <c r="B13" s="165">
        <v>14</v>
      </c>
      <c r="C13" s="166" t="s">
        <v>96</v>
      </c>
      <c r="D13" s="190">
        <v>1</v>
      </c>
      <c r="E13" s="169">
        <v>2</v>
      </c>
      <c r="F13" s="314">
        <v>0</v>
      </c>
      <c r="G13" s="315">
        <v>0</v>
      </c>
      <c r="H13" s="248">
        <v>3</v>
      </c>
      <c r="I13" s="190">
        <v>32</v>
      </c>
      <c r="J13" s="169">
        <v>17</v>
      </c>
      <c r="K13" s="314">
        <v>0</v>
      </c>
      <c r="L13" s="315">
        <v>0</v>
      </c>
      <c r="M13" s="248">
        <v>49</v>
      </c>
      <c r="N13" s="190">
        <v>5</v>
      </c>
      <c r="O13" s="169">
        <v>3</v>
      </c>
      <c r="P13" s="314">
        <v>0</v>
      </c>
      <c r="Q13" s="315">
        <v>0</v>
      </c>
      <c r="R13" s="248">
        <v>8</v>
      </c>
      <c r="S13" s="248">
        <v>60</v>
      </c>
      <c r="T13" s="480" t="s">
        <v>345</v>
      </c>
    </row>
    <row r="14" spans="2:24" ht="21.95" customHeight="1" thickBot="1" x14ac:dyDescent="0.3">
      <c r="B14" s="165">
        <v>19</v>
      </c>
      <c r="C14" s="166" t="s">
        <v>97</v>
      </c>
      <c r="D14" s="190">
        <v>0</v>
      </c>
      <c r="E14" s="169">
        <v>2</v>
      </c>
      <c r="F14" s="314">
        <v>0</v>
      </c>
      <c r="G14" s="315">
        <v>0</v>
      </c>
      <c r="H14" s="248">
        <v>2</v>
      </c>
      <c r="I14" s="190">
        <v>7</v>
      </c>
      <c r="J14" s="169">
        <v>9</v>
      </c>
      <c r="K14" s="314">
        <v>0</v>
      </c>
      <c r="L14" s="315">
        <v>0</v>
      </c>
      <c r="M14" s="248">
        <v>16</v>
      </c>
      <c r="N14" s="190">
        <v>0</v>
      </c>
      <c r="O14" s="169">
        <v>8</v>
      </c>
      <c r="P14" s="314">
        <v>0</v>
      </c>
      <c r="Q14" s="315">
        <v>0</v>
      </c>
      <c r="R14" s="248">
        <v>8</v>
      </c>
      <c r="S14" s="248">
        <v>26</v>
      </c>
      <c r="T14" s="480" t="s">
        <v>346</v>
      </c>
    </row>
    <row r="15" spans="2:24" ht="21.95" customHeight="1" thickTop="1" thickBot="1" x14ac:dyDescent="0.3">
      <c r="B15" s="292" t="s">
        <v>98</v>
      </c>
      <c r="C15" s="160" t="s">
        <v>99</v>
      </c>
      <c r="D15" s="188">
        <v>34</v>
      </c>
      <c r="E15" s="163">
        <v>26</v>
      </c>
      <c r="F15" s="163">
        <v>0</v>
      </c>
      <c r="G15" s="307">
        <v>0</v>
      </c>
      <c r="H15" s="313">
        <v>60</v>
      </c>
      <c r="I15" s="188">
        <v>289</v>
      </c>
      <c r="J15" s="163">
        <v>191</v>
      </c>
      <c r="K15" s="163">
        <v>2</v>
      </c>
      <c r="L15" s="307">
        <v>0</v>
      </c>
      <c r="M15" s="313">
        <v>482</v>
      </c>
      <c r="N15" s="188">
        <v>72</v>
      </c>
      <c r="O15" s="163">
        <v>80</v>
      </c>
      <c r="P15" s="163">
        <v>2</v>
      </c>
      <c r="Q15" s="307">
        <v>0</v>
      </c>
      <c r="R15" s="313">
        <v>154</v>
      </c>
      <c r="S15" s="313">
        <v>696</v>
      </c>
      <c r="T15" s="479">
        <f t="shared" ref="T15" si="1">SUM(T16:T21)</f>
        <v>0</v>
      </c>
      <c r="U15" s="479">
        <f>SUM(U16:U21)</f>
        <v>0</v>
      </c>
      <c r="V15" s="479">
        <f>SUM(V16:V21)</f>
        <v>0</v>
      </c>
      <c r="W15" s="479">
        <f>SUM(W16:W21)</f>
        <v>0</v>
      </c>
      <c r="X15" s="479">
        <f>SUM(X16:X21)</f>
        <v>0</v>
      </c>
    </row>
    <row r="16" spans="2:24" ht="21.95" customHeight="1" thickTop="1" x14ac:dyDescent="0.25">
      <c r="B16" s="165">
        <v>20</v>
      </c>
      <c r="C16" s="166" t="s">
        <v>100</v>
      </c>
      <c r="D16" s="190">
        <v>0</v>
      </c>
      <c r="E16" s="169">
        <v>2</v>
      </c>
      <c r="F16" s="314">
        <v>0</v>
      </c>
      <c r="G16" s="315">
        <v>0</v>
      </c>
      <c r="H16" s="248">
        <v>2</v>
      </c>
      <c r="I16" s="190">
        <v>10</v>
      </c>
      <c r="J16" s="169">
        <v>22</v>
      </c>
      <c r="K16" s="314">
        <v>0</v>
      </c>
      <c r="L16" s="315">
        <v>0</v>
      </c>
      <c r="M16" s="248">
        <v>32</v>
      </c>
      <c r="N16" s="190">
        <v>13</v>
      </c>
      <c r="O16" s="169">
        <v>13</v>
      </c>
      <c r="P16" s="314">
        <v>0</v>
      </c>
      <c r="Q16" s="315">
        <v>0</v>
      </c>
      <c r="R16" s="248">
        <v>26</v>
      </c>
      <c r="S16" s="248">
        <v>60</v>
      </c>
      <c r="T16" s="480" t="s">
        <v>347</v>
      </c>
    </row>
    <row r="17" spans="2:24" ht="21.95" customHeight="1" x14ac:dyDescent="0.25">
      <c r="B17" s="165">
        <v>21</v>
      </c>
      <c r="C17" s="166" t="s">
        <v>101</v>
      </c>
      <c r="D17" s="190">
        <v>3</v>
      </c>
      <c r="E17" s="169">
        <v>0</v>
      </c>
      <c r="F17" s="314">
        <v>0</v>
      </c>
      <c r="G17" s="315">
        <v>0</v>
      </c>
      <c r="H17" s="248">
        <v>3</v>
      </c>
      <c r="I17" s="190">
        <v>7</v>
      </c>
      <c r="J17" s="169">
        <v>11</v>
      </c>
      <c r="K17" s="314">
        <v>0</v>
      </c>
      <c r="L17" s="315">
        <v>0</v>
      </c>
      <c r="M17" s="248">
        <v>18</v>
      </c>
      <c r="N17" s="190">
        <v>6</v>
      </c>
      <c r="O17" s="169">
        <v>8</v>
      </c>
      <c r="P17" s="314">
        <v>1</v>
      </c>
      <c r="Q17" s="315">
        <v>0</v>
      </c>
      <c r="R17" s="248">
        <v>15</v>
      </c>
      <c r="S17" s="248">
        <v>36</v>
      </c>
      <c r="T17" s="480" t="s">
        <v>348</v>
      </c>
    </row>
    <row r="18" spans="2:24" ht="21.95" customHeight="1" x14ac:dyDescent="0.25">
      <c r="B18" s="165">
        <v>22</v>
      </c>
      <c r="C18" s="166" t="s">
        <v>102</v>
      </c>
      <c r="D18" s="190">
        <v>25</v>
      </c>
      <c r="E18" s="169">
        <v>15</v>
      </c>
      <c r="F18" s="314">
        <v>0</v>
      </c>
      <c r="G18" s="315">
        <v>0</v>
      </c>
      <c r="H18" s="248">
        <v>40</v>
      </c>
      <c r="I18" s="190">
        <v>180</v>
      </c>
      <c r="J18" s="169">
        <v>82</v>
      </c>
      <c r="K18" s="314">
        <v>2</v>
      </c>
      <c r="L18" s="315">
        <v>0</v>
      </c>
      <c r="M18" s="248">
        <v>264</v>
      </c>
      <c r="N18" s="190">
        <v>30</v>
      </c>
      <c r="O18" s="169">
        <v>32</v>
      </c>
      <c r="P18" s="314">
        <v>1</v>
      </c>
      <c r="Q18" s="315">
        <v>0</v>
      </c>
      <c r="R18" s="248">
        <v>63</v>
      </c>
      <c r="S18" s="248">
        <v>367</v>
      </c>
      <c r="T18" s="480" t="s">
        <v>349</v>
      </c>
    </row>
    <row r="19" spans="2:24" ht="21.95" customHeight="1" x14ac:dyDescent="0.25">
      <c r="B19" s="165">
        <v>23</v>
      </c>
      <c r="C19" s="166" t="s">
        <v>103</v>
      </c>
      <c r="D19" s="190">
        <v>2</v>
      </c>
      <c r="E19" s="169">
        <v>2</v>
      </c>
      <c r="F19" s="314">
        <v>0</v>
      </c>
      <c r="G19" s="315">
        <v>0</v>
      </c>
      <c r="H19" s="248">
        <v>4</v>
      </c>
      <c r="I19" s="190">
        <v>35</v>
      </c>
      <c r="J19" s="169">
        <v>17</v>
      </c>
      <c r="K19" s="314">
        <v>0</v>
      </c>
      <c r="L19" s="315">
        <v>0</v>
      </c>
      <c r="M19" s="248">
        <v>52</v>
      </c>
      <c r="N19" s="190">
        <v>10</v>
      </c>
      <c r="O19" s="169">
        <v>6</v>
      </c>
      <c r="P19" s="314">
        <v>0</v>
      </c>
      <c r="Q19" s="315">
        <v>0</v>
      </c>
      <c r="R19" s="248">
        <v>16</v>
      </c>
      <c r="S19" s="248">
        <v>72</v>
      </c>
      <c r="T19" s="480" t="s">
        <v>350</v>
      </c>
    </row>
    <row r="20" spans="2:24" ht="21.95" customHeight="1" x14ac:dyDescent="0.25">
      <c r="B20" s="165">
        <v>24</v>
      </c>
      <c r="C20" s="166" t="s">
        <v>104</v>
      </c>
      <c r="D20" s="190">
        <v>2</v>
      </c>
      <c r="E20" s="169">
        <v>6</v>
      </c>
      <c r="F20" s="314">
        <v>0</v>
      </c>
      <c r="G20" s="315">
        <v>0</v>
      </c>
      <c r="H20" s="248">
        <v>8</v>
      </c>
      <c r="I20" s="190">
        <v>40</v>
      </c>
      <c r="J20" s="169">
        <v>49</v>
      </c>
      <c r="K20" s="314">
        <v>0</v>
      </c>
      <c r="L20" s="315">
        <v>0</v>
      </c>
      <c r="M20" s="248">
        <v>89</v>
      </c>
      <c r="N20" s="190">
        <v>10</v>
      </c>
      <c r="O20" s="169">
        <v>11</v>
      </c>
      <c r="P20" s="314">
        <v>0</v>
      </c>
      <c r="Q20" s="315">
        <v>0</v>
      </c>
      <c r="R20" s="248">
        <v>21</v>
      </c>
      <c r="S20" s="248">
        <v>118</v>
      </c>
      <c r="T20" s="480" t="s">
        <v>351</v>
      </c>
    </row>
    <row r="21" spans="2:24" ht="21.95" customHeight="1" thickBot="1" x14ac:dyDescent="0.3">
      <c r="B21" s="165">
        <v>29</v>
      </c>
      <c r="C21" s="166" t="s">
        <v>105</v>
      </c>
      <c r="D21" s="190">
        <v>2</v>
      </c>
      <c r="E21" s="169">
        <v>1</v>
      </c>
      <c r="F21" s="314">
        <v>0</v>
      </c>
      <c r="G21" s="315">
        <v>0</v>
      </c>
      <c r="H21" s="248">
        <v>3</v>
      </c>
      <c r="I21" s="190">
        <v>17</v>
      </c>
      <c r="J21" s="169">
        <v>10</v>
      </c>
      <c r="K21" s="314">
        <v>0</v>
      </c>
      <c r="L21" s="315">
        <v>0</v>
      </c>
      <c r="M21" s="248">
        <v>27</v>
      </c>
      <c r="N21" s="190">
        <v>3</v>
      </c>
      <c r="O21" s="169">
        <v>10</v>
      </c>
      <c r="P21" s="314">
        <v>0</v>
      </c>
      <c r="Q21" s="315">
        <v>0</v>
      </c>
      <c r="R21" s="248">
        <v>13</v>
      </c>
      <c r="S21" s="248">
        <v>43</v>
      </c>
      <c r="T21" s="480" t="s">
        <v>352</v>
      </c>
    </row>
    <row r="22" spans="2:24" ht="21.95" customHeight="1" thickTop="1" thickBot="1" x14ac:dyDescent="0.3">
      <c r="B22" s="292" t="s">
        <v>106</v>
      </c>
      <c r="C22" s="160" t="s">
        <v>107</v>
      </c>
      <c r="D22" s="188">
        <v>40</v>
      </c>
      <c r="E22" s="163">
        <v>107</v>
      </c>
      <c r="F22" s="163">
        <v>2</v>
      </c>
      <c r="G22" s="307">
        <v>0</v>
      </c>
      <c r="H22" s="313">
        <v>149</v>
      </c>
      <c r="I22" s="188">
        <v>323</v>
      </c>
      <c r="J22" s="163">
        <v>851</v>
      </c>
      <c r="K22" s="163">
        <v>40</v>
      </c>
      <c r="L22" s="307">
        <v>0</v>
      </c>
      <c r="M22" s="313">
        <v>1214</v>
      </c>
      <c r="N22" s="188">
        <v>237</v>
      </c>
      <c r="O22" s="163">
        <v>467</v>
      </c>
      <c r="P22" s="163">
        <v>35</v>
      </c>
      <c r="Q22" s="307">
        <v>0</v>
      </c>
      <c r="R22" s="313">
        <v>739</v>
      </c>
      <c r="S22" s="313">
        <v>2102</v>
      </c>
      <c r="T22" s="479">
        <f t="shared" ref="T22" si="2">SUM(T23:T29)</f>
        <v>0</v>
      </c>
      <c r="U22" s="479">
        <f>SUM(U23:U29)</f>
        <v>0</v>
      </c>
      <c r="V22" s="479">
        <f>SUM(V23:V29)</f>
        <v>0</v>
      </c>
      <c r="W22" s="479">
        <f>SUM(W23:W29)</f>
        <v>0</v>
      </c>
      <c r="X22" s="479">
        <f>SUM(X23:X29)</f>
        <v>0</v>
      </c>
    </row>
    <row r="23" spans="2:24" ht="21.95" customHeight="1" thickTop="1" x14ac:dyDescent="0.25">
      <c r="B23" s="165">
        <v>30</v>
      </c>
      <c r="C23" s="166" t="s">
        <v>108</v>
      </c>
      <c r="D23" s="190">
        <v>5</v>
      </c>
      <c r="E23" s="169">
        <v>19</v>
      </c>
      <c r="F23" s="314">
        <v>0</v>
      </c>
      <c r="G23" s="315">
        <v>0</v>
      </c>
      <c r="H23" s="248">
        <v>24</v>
      </c>
      <c r="I23" s="190">
        <v>66</v>
      </c>
      <c r="J23" s="169">
        <v>179</v>
      </c>
      <c r="K23" s="314">
        <v>6</v>
      </c>
      <c r="L23" s="315">
        <v>0</v>
      </c>
      <c r="M23" s="248">
        <v>251</v>
      </c>
      <c r="N23" s="190">
        <v>61</v>
      </c>
      <c r="O23" s="169">
        <v>88</v>
      </c>
      <c r="P23" s="314">
        <v>8</v>
      </c>
      <c r="Q23" s="315">
        <v>0</v>
      </c>
      <c r="R23" s="248">
        <v>157</v>
      </c>
      <c r="S23" s="248">
        <v>432</v>
      </c>
      <c r="T23" s="480" t="s">
        <v>353</v>
      </c>
    </row>
    <row r="24" spans="2:24" ht="21.95" customHeight="1" x14ac:dyDescent="0.25">
      <c r="B24" s="165">
        <v>31</v>
      </c>
      <c r="C24" s="166" t="s">
        <v>109</v>
      </c>
      <c r="D24" s="190">
        <v>5</v>
      </c>
      <c r="E24" s="169">
        <v>2</v>
      </c>
      <c r="F24" s="314">
        <v>0</v>
      </c>
      <c r="G24" s="315">
        <v>0</v>
      </c>
      <c r="H24" s="248">
        <v>7</v>
      </c>
      <c r="I24" s="190">
        <v>16</v>
      </c>
      <c r="J24" s="169">
        <v>42</v>
      </c>
      <c r="K24" s="314">
        <v>3</v>
      </c>
      <c r="L24" s="315">
        <v>0</v>
      </c>
      <c r="M24" s="248">
        <v>61</v>
      </c>
      <c r="N24" s="190">
        <v>11</v>
      </c>
      <c r="O24" s="169">
        <v>23</v>
      </c>
      <c r="P24" s="314">
        <v>1</v>
      </c>
      <c r="Q24" s="315">
        <v>0</v>
      </c>
      <c r="R24" s="248">
        <v>35</v>
      </c>
      <c r="S24" s="248">
        <v>103</v>
      </c>
      <c r="T24" s="480" t="s">
        <v>354</v>
      </c>
    </row>
    <row r="25" spans="2:24" ht="21.95" customHeight="1" x14ac:dyDescent="0.25">
      <c r="B25" s="165">
        <v>32</v>
      </c>
      <c r="C25" s="166" t="s">
        <v>110</v>
      </c>
      <c r="D25" s="190">
        <v>6</v>
      </c>
      <c r="E25" s="169">
        <v>10</v>
      </c>
      <c r="F25" s="314">
        <v>0</v>
      </c>
      <c r="G25" s="315">
        <v>0</v>
      </c>
      <c r="H25" s="248">
        <v>16</v>
      </c>
      <c r="I25" s="190">
        <v>57</v>
      </c>
      <c r="J25" s="169">
        <v>89</v>
      </c>
      <c r="K25" s="314">
        <v>1</v>
      </c>
      <c r="L25" s="315">
        <v>0</v>
      </c>
      <c r="M25" s="248">
        <v>147</v>
      </c>
      <c r="N25" s="190">
        <v>22</v>
      </c>
      <c r="O25" s="169">
        <v>36</v>
      </c>
      <c r="P25" s="314">
        <v>0</v>
      </c>
      <c r="Q25" s="315">
        <v>0</v>
      </c>
      <c r="R25" s="248">
        <v>58</v>
      </c>
      <c r="S25" s="248">
        <v>221</v>
      </c>
      <c r="T25" s="480" t="s">
        <v>355</v>
      </c>
    </row>
    <row r="26" spans="2:24" ht="21.95" customHeight="1" x14ac:dyDescent="0.25">
      <c r="B26" s="165">
        <v>33</v>
      </c>
      <c r="C26" s="166" t="s">
        <v>111</v>
      </c>
      <c r="D26" s="190">
        <v>11</v>
      </c>
      <c r="E26" s="169">
        <v>44</v>
      </c>
      <c r="F26" s="314">
        <v>2</v>
      </c>
      <c r="G26" s="315">
        <v>0</v>
      </c>
      <c r="H26" s="248">
        <v>57</v>
      </c>
      <c r="I26" s="190">
        <v>100</v>
      </c>
      <c r="J26" s="169">
        <v>230</v>
      </c>
      <c r="K26" s="314">
        <v>13</v>
      </c>
      <c r="L26" s="315">
        <v>0</v>
      </c>
      <c r="M26" s="248">
        <v>343</v>
      </c>
      <c r="N26" s="190">
        <v>65</v>
      </c>
      <c r="O26" s="169">
        <v>122</v>
      </c>
      <c r="P26" s="314">
        <v>4</v>
      </c>
      <c r="Q26" s="315">
        <v>0</v>
      </c>
      <c r="R26" s="248">
        <v>191</v>
      </c>
      <c r="S26" s="248">
        <v>591</v>
      </c>
      <c r="T26" s="480" t="s">
        <v>356</v>
      </c>
    </row>
    <row r="27" spans="2:24" ht="21.95" customHeight="1" x14ac:dyDescent="0.25">
      <c r="B27" s="165">
        <v>34</v>
      </c>
      <c r="C27" s="166" t="s">
        <v>112</v>
      </c>
      <c r="D27" s="190">
        <v>1</v>
      </c>
      <c r="E27" s="169">
        <v>5</v>
      </c>
      <c r="F27" s="314">
        <v>0</v>
      </c>
      <c r="G27" s="315">
        <v>0</v>
      </c>
      <c r="H27" s="248">
        <v>6</v>
      </c>
      <c r="I27" s="190">
        <v>19</v>
      </c>
      <c r="J27" s="169">
        <v>65</v>
      </c>
      <c r="K27" s="314">
        <v>2</v>
      </c>
      <c r="L27" s="315">
        <v>0</v>
      </c>
      <c r="M27" s="248">
        <v>86</v>
      </c>
      <c r="N27" s="190">
        <v>12</v>
      </c>
      <c r="O27" s="169">
        <v>41</v>
      </c>
      <c r="P27" s="314">
        <v>5</v>
      </c>
      <c r="Q27" s="315">
        <v>0</v>
      </c>
      <c r="R27" s="248">
        <v>58</v>
      </c>
      <c r="S27" s="248">
        <v>150</v>
      </c>
      <c r="T27" s="480" t="s">
        <v>357</v>
      </c>
    </row>
    <row r="28" spans="2:24" ht="21.95" customHeight="1" x14ac:dyDescent="0.25">
      <c r="B28" s="165">
        <v>35</v>
      </c>
      <c r="C28" s="166" t="s">
        <v>113</v>
      </c>
      <c r="D28" s="190">
        <v>10</v>
      </c>
      <c r="E28" s="169">
        <v>18</v>
      </c>
      <c r="F28" s="314">
        <v>0</v>
      </c>
      <c r="G28" s="315">
        <v>0</v>
      </c>
      <c r="H28" s="248">
        <v>28</v>
      </c>
      <c r="I28" s="190">
        <v>52</v>
      </c>
      <c r="J28" s="169">
        <v>193</v>
      </c>
      <c r="K28" s="314">
        <v>13</v>
      </c>
      <c r="L28" s="315">
        <v>0</v>
      </c>
      <c r="M28" s="248">
        <v>258</v>
      </c>
      <c r="N28" s="190">
        <v>53</v>
      </c>
      <c r="O28" s="169">
        <v>130</v>
      </c>
      <c r="P28" s="314">
        <v>16</v>
      </c>
      <c r="Q28" s="315">
        <v>0</v>
      </c>
      <c r="R28" s="248">
        <v>199</v>
      </c>
      <c r="S28" s="248">
        <v>485</v>
      </c>
      <c r="T28" s="480" t="s">
        <v>358</v>
      </c>
    </row>
    <row r="29" spans="2:24" ht="21.95" customHeight="1" thickBot="1" x14ac:dyDescent="0.3">
      <c r="B29" s="165">
        <v>39</v>
      </c>
      <c r="C29" s="166" t="s">
        <v>114</v>
      </c>
      <c r="D29" s="190">
        <v>2</v>
      </c>
      <c r="E29" s="169">
        <v>9</v>
      </c>
      <c r="F29" s="314">
        <v>0</v>
      </c>
      <c r="G29" s="315">
        <v>0</v>
      </c>
      <c r="H29" s="248">
        <v>11</v>
      </c>
      <c r="I29" s="190">
        <v>13</v>
      </c>
      <c r="J29" s="169">
        <v>53</v>
      </c>
      <c r="K29" s="314">
        <v>2</v>
      </c>
      <c r="L29" s="315">
        <v>0</v>
      </c>
      <c r="M29" s="248">
        <v>68</v>
      </c>
      <c r="N29" s="190">
        <v>13</v>
      </c>
      <c r="O29" s="169">
        <v>27</v>
      </c>
      <c r="P29" s="314">
        <v>1</v>
      </c>
      <c r="Q29" s="315">
        <v>0</v>
      </c>
      <c r="R29" s="248">
        <v>41</v>
      </c>
      <c r="S29" s="248">
        <v>120</v>
      </c>
      <c r="T29" s="480" t="s">
        <v>359</v>
      </c>
    </row>
    <row r="30" spans="2:24" ht="21.95" customHeight="1" thickTop="1" thickBot="1" x14ac:dyDescent="0.3">
      <c r="B30" s="292" t="s">
        <v>115</v>
      </c>
      <c r="C30" s="160" t="s">
        <v>116</v>
      </c>
      <c r="D30" s="188">
        <v>152</v>
      </c>
      <c r="E30" s="163">
        <v>136</v>
      </c>
      <c r="F30" s="163">
        <v>3</v>
      </c>
      <c r="G30" s="307">
        <v>0</v>
      </c>
      <c r="H30" s="313">
        <v>291</v>
      </c>
      <c r="I30" s="188">
        <v>929</v>
      </c>
      <c r="J30" s="163">
        <v>1237</v>
      </c>
      <c r="K30" s="163">
        <v>49</v>
      </c>
      <c r="L30" s="307">
        <v>0</v>
      </c>
      <c r="M30" s="313">
        <v>2215</v>
      </c>
      <c r="N30" s="188">
        <v>406</v>
      </c>
      <c r="O30" s="163">
        <v>608</v>
      </c>
      <c r="P30" s="163">
        <v>30</v>
      </c>
      <c r="Q30" s="307">
        <v>0</v>
      </c>
      <c r="R30" s="313">
        <v>1044</v>
      </c>
      <c r="S30" s="313">
        <v>3550</v>
      </c>
      <c r="T30" s="479">
        <f t="shared" ref="T30" si="3">SUM(T31:T37)</f>
        <v>0</v>
      </c>
      <c r="U30" s="479">
        <f>SUM(U31:U37)</f>
        <v>0</v>
      </c>
      <c r="V30" s="479">
        <f>SUM(V31:V37)</f>
        <v>0</v>
      </c>
      <c r="W30" s="479">
        <f>SUM(W31:W37)</f>
        <v>0</v>
      </c>
      <c r="X30" s="479">
        <f>SUM(X31:X37)</f>
        <v>0</v>
      </c>
    </row>
    <row r="31" spans="2:24" ht="21.95" customHeight="1" thickTop="1" x14ac:dyDescent="0.25">
      <c r="B31" s="165">
        <v>40</v>
      </c>
      <c r="C31" s="166" t="s">
        <v>117</v>
      </c>
      <c r="D31" s="190">
        <v>23</v>
      </c>
      <c r="E31" s="169">
        <v>24</v>
      </c>
      <c r="F31" s="314">
        <v>0</v>
      </c>
      <c r="G31" s="315">
        <v>0</v>
      </c>
      <c r="H31" s="248">
        <v>47</v>
      </c>
      <c r="I31" s="190">
        <v>122</v>
      </c>
      <c r="J31" s="169">
        <v>248</v>
      </c>
      <c r="K31" s="314">
        <v>14</v>
      </c>
      <c r="L31" s="315">
        <v>0</v>
      </c>
      <c r="M31" s="248">
        <v>384</v>
      </c>
      <c r="N31" s="190">
        <v>64</v>
      </c>
      <c r="O31" s="169">
        <v>144</v>
      </c>
      <c r="P31" s="314">
        <v>5</v>
      </c>
      <c r="Q31" s="315">
        <v>0</v>
      </c>
      <c r="R31" s="248">
        <v>213</v>
      </c>
      <c r="S31" s="248">
        <v>644</v>
      </c>
      <c r="T31" s="480" t="s">
        <v>360</v>
      </c>
    </row>
    <row r="32" spans="2:24" ht="21.95" customHeight="1" x14ac:dyDescent="0.25">
      <c r="B32" s="165">
        <v>41</v>
      </c>
      <c r="C32" s="166" t="s">
        <v>118</v>
      </c>
      <c r="D32" s="190">
        <v>3</v>
      </c>
      <c r="E32" s="169">
        <v>9</v>
      </c>
      <c r="F32" s="314">
        <v>1</v>
      </c>
      <c r="G32" s="315">
        <v>0</v>
      </c>
      <c r="H32" s="248">
        <v>13</v>
      </c>
      <c r="I32" s="190">
        <v>19</v>
      </c>
      <c r="J32" s="169">
        <v>44</v>
      </c>
      <c r="K32" s="314">
        <v>2</v>
      </c>
      <c r="L32" s="315">
        <v>0</v>
      </c>
      <c r="M32" s="248">
        <v>65</v>
      </c>
      <c r="N32" s="190">
        <v>8</v>
      </c>
      <c r="O32" s="169">
        <v>28</v>
      </c>
      <c r="P32" s="314">
        <v>2</v>
      </c>
      <c r="Q32" s="315">
        <v>0</v>
      </c>
      <c r="R32" s="248">
        <v>38</v>
      </c>
      <c r="S32" s="248">
        <v>116</v>
      </c>
      <c r="T32" s="480" t="s">
        <v>361</v>
      </c>
    </row>
    <row r="33" spans="2:24" ht="21.95" customHeight="1" x14ac:dyDescent="0.25">
      <c r="B33" s="165">
        <v>42</v>
      </c>
      <c r="C33" s="166" t="s">
        <v>119</v>
      </c>
      <c r="D33" s="190">
        <v>7</v>
      </c>
      <c r="E33" s="169">
        <v>23</v>
      </c>
      <c r="F33" s="314">
        <v>1</v>
      </c>
      <c r="G33" s="315">
        <v>0</v>
      </c>
      <c r="H33" s="248">
        <v>31</v>
      </c>
      <c r="I33" s="190">
        <v>110</v>
      </c>
      <c r="J33" s="169">
        <v>321</v>
      </c>
      <c r="K33" s="314">
        <v>16</v>
      </c>
      <c r="L33" s="315">
        <v>0</v>
      </c>
      <c r="M33" s="248">
        <v>447</v>
      </c>
      <c r="N33" s="190">
        <v>38</v>
      </c>
      <c r="O33" s="169">
        <v>133</v>
      </c>
      <c r="P33" s="314">
        <v>7</v>
      </c>
      <c r="Q33" s="315">
        <v>0</v>
      </c>
      <c r="R33" s="248">
        <v>178</v>
      </c>
      <c r="S33" s="248">
        <v>656</v>
      </c>
      <c r="T33" s="480" t="s">
        <v>362</v>
      </c>
    </row>
    <row r="34" spans="2:24" ht="21.95" customHeight="1" x14ac:dyDescent="0.25">
      <c r="B34" s="165">
        <v>43</v>
      </c>
      <c r="C34" s="166" t="s">
        <v>120</v>
      </c>
      <c r="D34" s="190">
        <v>48</v>
      </c>
      <c r="E34" s="169">
        <v>26</v>
      </c>
      <c r="F34" s="314">
        <v>0</v>
      </c>
      <c r="G34" s="315">
        <v>0</v>
      </c>
      <c r="H34" s="248">
        <v>74</v>
      </c>
      <c r="I34" s="190">
        <v>232</v>
      </c>
      <c r="J34" s="169">
        <v>162</v>
      </c>
      <c r="K34" s="314">
        <v>3</v>
      </c>
      <c r="L34" s="315">
        <v>0</v>
      </c>
      <c r="M34" s="248">
        <v>397</v>
      </c>
      <c r="N34" s="190">
        <v>71</v>
      </c>
      <c r="O34" s="169">
        <v>73</v>
      </c>
      <c r="P34" s="314">
        <v>2</v>
      </c>
      <c r="Q34" s="315">
        <v>0</v>
      </c>
      <c r="R34" s="248">
        <v>146</v>
      </c>
      <c r="S34" s="248">
        <v>617</v>
      </c>
      <c r="T34" s="480" t="s">
        <v>363</v>
      </c>
    </row>
    <row r="35" spans="2:24" ht="21.95" customHeight="1" x14ac:dyDescent="0.25">
      <c r="B35" s="165">
        <v>44</v>
      </c>
      <c r="C35" s="166" t="s">
        <v>121</v>
      </c>
      <c r="D35" s="190">
        <v>63</v>
      </c>
      <c r="E35" s="169">
        <v>48</v>
      </c>
      <c r="F35" s="314">
        <v>0</v>
      </c>
      <c r="G35" s="315">
        <v>0</v>
      </c>
      <c r="H35" s="248">
        <v>111</v>
      </c>
      <c r="I35" s="190">
        <v>389</v>
      </c>
      <c r="J35" s="169">
        <v>395</v>
      </c>
      <c r="K35" s="314">
        <v>11</v>
      </c>
      <c r="L35" s="315">
        <v>0</v>
      </c>
      <c r="M35" s="248">
        <v>795</v>
      </c>
      <c r="N35" s="190">
        <v>201</v>
      </c>
      <c r="O35" s="169">
        <v>189</v>
      </c>
      <c r="P35" s="314">
        <v>14</v>
      </c>
      <c r="Q35" s="315">
        <v>0</v>
      </c>
      <c r="R35" s="248">
        <v>404</v>
      </c>
      <c r="S35" s="248">
        <v>1310</v>
      </c>
      <c r="T35" s="480" t="s">
        <v>364</v>
      </c>
    </row>
    <row r="36" spans="2:24" ht="21.95" customHeight="1" x14ac:dyDescent="0.25">
      <c r="B36" s="165">
        <v>45</v>
      </c>
      <c r="C36" s="166" t="s">
        <v>122</v>
      </c>
      <c r="D36" s="190">
        <v>2</v>
      </c>
      <c r="E36" s="169">
        <v>1</v>
      </c>
      <c r="F36" s="314">
        <v>0</v>
      </c>
      <c r="G36" s="315">
        <v>0</v>
      </c>
      <c r="H36" s="248">
        <v>3</v>
      </c>
      <c r="I36" s="190">
        <v>23</v>
      </c>
      <c r="J36" s="169">
        <v>18</v>
      </c>
      <c r="K36" s="314">
        <v>2</v>
      </c>
      <c r="L36" s="315">
        <v>0</v>
      </c>
      <c r="M36" s="248">
        <v>43</v>
      </c>
      <c r="N36" s="190">
        <v>7</v>
      </c>
      <c r="O36" s="169">
        <v>8</v>
      </c>
      <c r="P36" s="314">
        <v>0</v>
      </c>
      <c r="Q36" s="315">
        <v>0</v>
      </c>
      <c r="R36" s="248">
        <v>15</v>
      </c>
      <c r="S36" s="248">
        <v>61</v>
      </c>
      <c r="T36" s="480" t="s">
        <v>365</v>
      </c>
    </row>
    <row r="37" spans="2:24" ht="21.95" customHeight="1" thickBot="1" x14ac:dyDescent="0.3">
      <c r="B37" s="165">
        <v>49</v>
      </c>
      <c r="C37" s="166" t="s">
        <v>123</v>
      </c>
      <c r="D37" s="190">
        <v>6</v>
      </c>
      <c r="E37" s="169">
        <v>5</v>
      </c>
      <c r="F37" s="314">
        <v>1</v>
      </c>
      <c r="G37" s="315">
        <v>0</v>
      </c>
      <c r="H37" s="248">
        <v>12</v>
      </c>
      <c r="I37" s="190">
        <v>34</v>
      </c>
      <c r="J37" s="169">
        <v>49</v>
      </c>
      <c r="K37" s="314">
        <v>1</v>
      </c>
      <c r="L37" s="315">
        <v>0</v>
      </c>
      <c r="M37" s="248">
        <v>84</v>
      </c>
      <c r="N37" s="190">
        <v>17</v>
      </c>
      <c r="O37" s="169">
        <v>33</v>
      </c>
      <c r="P37" s="314">
        <v>0</v>
      </c>
      <c r="Q37" s="315">
        <v>0</v>
      </c>
      <c r="R37" s="248">
        <v>50</v>
      </c>
      <c r="S37" s="248">
        <v>146</v>
      </c>
      <c r="T37" s="480" t="s">
        <v>366</v>
      </c>
    </row>
    <row r="38" spans="2:24" ht="21.95" customHeight="1" thickTop="1" thickBot="1" x14ac:dyDescent="0.3">
      <c r="B38" s="292" t="s">
        <v>124</v>
      </c>
      <c r="C38" s="160" t="s">
        <v>125</v>
      </c>
      <c r="D38" s="188">
        <v>55</v>
      </c>
      <c r="E38" s="163">
        <v>176</v>
      </c>
      <c r="F38" s="163">
        <v>2</v>
      </c>
      <c r="G38" s="307">
        <v>0</v>
      </c>
      <c r="H38" s="313">
        <v>233</v>
      </c>
      <c r="I38" s="188">
        <v>690</v>
      </c>
      <c r="J38" s="163">
        <v>1905</v>
      </c>
      <c r="K38" s="163">
        <v>117</v>
      </c>
      <c r="L38" s="307">
        <v>0</v>
      </c>
      <c r="M38" s="313">
        <v>2712</v>
      </c>
      <c r="N38" s="188">
        <v>545</v>
      </c>
      <c r="O38" s="163">
        <v>1534</v>
      </c>
      <c r="P38" s="163">
        <v>146</v>
      </c>
      <c r="Q38" s="307">
        <v>0</v>
      </c>
      <c r="R38" s="313">
        <v>2225</v>
      </c>
      <c r="S38" s="313">
        <v>5170</v>
      </c>
      <c r="T38" s="479">
        <f t="shared" ref="T38" si="4">SUM(T39:T42)</f>
        <v>0</v>
      </c>
      <c r="U38" s="479">
        <f>SUM(U39:U42)</f>
        <v>0</v>
      </c>
      <c r="V38" s="479">
        <f>SUM(V39:V42)</f>
        <v>0</v>
      </c>
      <c r="W38" s="479">
        <f>SUM(W39:W42)</f>
        <v>0</v>
      </c>
      <c r="X38" s="479">
        <f>SUM(X39:X42)</f>
        <v>0</v>
      </c>
    </row>
    <row r="39" spans="2:24" ht="21.95" customHeight="1" thickTop="1" x14ac:dyDescent="0.25">
      <c r="B39" s="165">
        <v>50</v>
      </c>
      <c r="C39" s="166" t="s">
        <v>126</v>
      </c>
      <c r="D39" s="190">
        <v>14</v>
      </c>
      <c r="E39" s="169">
        <v>46</v>
      </c>
      <c r="F39" s="314">
        <v>0</v>
      </c>
      <c r="G39" s="315">
        <v>0</v>
      </c>
      <c r="H39" s="248">
        <v>60</v>
      </c>
      <c r="I39" s="190">
        <v>182</v>
      </c>
      <c r="J39" s="169">
        <v>464</v>
      </c>
      <c r="K39" s="314">
        <v>27</v>
      </c>
      <c r="L39" s="315">
        <v>0</v>
      </c>
      <c r="M39" s="248">
        <v>673</v>
      </c>
      <c r="N39" s="190">
        <v>133</v>
      </c>
      <c r="O39" s="169">
        <v>347</v>
      </c>
      <c r="P39" s="314">
        <v>26</v>
      </c>
      <c r="Q39" s="315">
        <v>0</v>
      </c>
      <c r="R39" s="248">
        <v>506</v>
      </c>
      <c r="S39" s="248">
        <v>1239</v>
      </c>
      <c r="T39" s="480" t="s">
        <v>367</v>
      </c>
    </row>
    <row r="40" spans="2:24" ht="21.95" customHeight="1" x14ac:dyDescent="0.25">
      <c r="B40" s="165">
        <v>51</v>
      </c>
      <c r="C40" s="166" t="s">
        <v>127</v>
      </c>
      <c r="D40" s="190">
        <v>7</v>
      </c>
      <c r="E40" s="169">
        <v>30</v>
      </c>
      <c r="F40" s="314">
        <v>1</v>
      </c>
      <c r="G40" s="315">
        <v>0</v>
      </c>
      <c r="H40" s="248">
        <v>38</v>
      </c>
      <c r="I40" s="190">
        <v>93</v>
      </c>
      <c r="J40" s="169">
        <v>313</v>
      </c>
      <c r="K40" s="314">
        <v>29</v>
      </c>
      <c r="L40" s="315">
        <v>0</v>
      </c>
      <c r="M40" s="248">
        <v>435</v>
      </c>
      <c r="N40" s="190">
        <v>49</v>
      </c>
      <c r="O40" s="169">
        <v>219</v>
      </c>
      <c r="P40" s="314">
        <v>23</v>
      </c>
      <c r="Q40" s="315">
        <v>0</v>
      </c>
      <c r="R40" s="248">
        <v>291</v>
      </c>
      <c r="S40" s="248">
        <v>764</v>
      </c>
      <c r="T40" s="480" t="s">
        <v>368</v>
      </c>
    </row>
    <row r="41" spans="2:24" ht="21.95" customHeight="1" x14ac:dyDescent="0.25">
      <c r="B41" s="165">
        <v>52</v>
      </c>
      <c r="C41" s="166" t="s">
        <v>128</v>
      </c>
      <c r="D41" s="190">
        <v>32</v>
      </c>
      <c r="E41" s="169">
        <v>96</v>
      </c>
      <c r="F41" s="314">
        <v>1</v>
      </c>
      <c r="G41" s="315">
        <v>0</v>
      </c>
      <c r="H41" s="248">
        <v>129</v>
      </c>
      <c r="I41" s="190">
        <v>402</v>
      </c>
      <c r="J41" s="169">
        <v>1064</v>
      </c>
      <c r="K41" s="314">
        <v>58</v>
      </c>
      <c r="L41" s="315">
        <v>0</v>
      </c>
      <c r="M41" s="248">
        <v>1524</v>
      </c>
      <c r="N41" s="190">
        <v>346</v>
      </c>
      <c r="O41" s="169">
        <v>919</v>
      </c>
      <c r="P41" s="314">
        <v>93</v>
      </c>
      <c r="Q41" s="315">
        <v>0</v>
      </c>
      <c r="R41" s="248">
        <v>1358</v>
      </c>
      <c r="S41" s="248">
        <v>3011</v>
      </c>
      <c r="T41" s="480" t="s">
        <v>369</v>
      </c>
    </row>
    <row r="42" spans="2:24" ht="21.95" customHeight="1" thickBot="1" x14ac:dyDescent="0.3">
      <c r="B42" s="165">
        <v>59</v>
      </c>
      <c r="C42" s="166" t="s">
        <v>129</v>
      </c>
      <c r="D42" s="190">
        <v>2</v>
      </c>
      <c r="E42" s="169">
        <v>4</v>
      </c>
      <c r="F42" s="314">
        <v>0</v>
      </c>
      <c r="G42" s="315">
        <v>0</v>
      </c>
      <c r="H42" s="248">
        <v>6</v>
      </c>
      <c r="I42" s="190">
        <v>13</v>
      </c>
      <c r="J42" s="169">
        <v>64</v>
      </c>
      <c r="K42" s="314">
        <v>3</v>
      </c>
      <c r="L42" s="315">
        <v>0</v>
      </c>
      <c r="M42" s="248">
        <v>80</v>
      </c>
      <c r="N42" s="190">
        <v>17</v>
      </c>
      <c r="O42" s="169">
        <v>49</v>
      </c>
      <c r="P42" s="314">
        <v>4</v>
      </c>
      <c r="Q42" s="315">
        <v>0</v>
      </c>
      <c r="R42" s="248">
        <v>70</v>
      </c>
      <c r="S42" s="248">
        <v>156</v>
      </c>
      <c r="T42" s="480" t="s">
        <v>370</v>
      </c>
    </row>
    <row r="43" spans="2:24" ht="21.95" customHeight="1" thickTop="1" thickBot="1" x14ac:dyDescent="0.3">
      <c r="B43" s="292" t="s">
        <v>130</v>
      </c>
      <c r="C43" s="160" t="s">
        <v>131</v>
      </c>
      <c r="D43" s="188">
        <v>166</v>
      </c>
      <c r="E43" s="163">
        <v>188</v>
      </c>
      <c r="F43" s="163">
        <v>3</v>
      </c>
      <c r="G43" s="307">
        <v>0</v>
      </c>
      <c r="H43" s="313">
        <v>357</v>
      </c>
      <c r="I43" s="188">
        <v>1289</v>
      </c>
      <c r="J43" s="163">
        <v>1640</v>
      </c>
      <c r="K43" s="163">
        <v>59</v>
      </c>
      <c r="L43" s="307">
        <v>1</v>
      </c>
      <c r="M43" s="313">
        <v>2989</v>
      </c>
      <c r="N43" s="188">
        <v>682</v>
      </c>
      <c r="O43" s="163">
        <v>867</v>
      </c>
      <c r="P43" s="163">
        <v>59</v>
      </c>
      <c r="Q43" s="307">
        <v>0</v>
      </c>
      <c r="R43" s="313">
        <v>1608</v>
      </c>
      <c r="S43" s="313">
        <v>4954</v>
      </c>
      <c r="T43" s="479">
        <f t="shared" ref="T43" si="5">SUM(T44:T49)</f>
        <v>0</v>
      </c>
      <c r="U43" s="479">
        <f>SUM(U44:U49)</f>
        <v>0</v>
      </c>
      <c r="V43" s="479">
        <f>SUM(V44:V49)</f>
        <v>0</v>
      </c>
      <c r="W43" s="479">
        <f>SUM(W44:W49)</f>
        <v>0</v>
      </c>
      <c r="X43" s="479">
        <f>SUM(X44:X49)</f>
        <v>0</v>
      </c>
    </row>
    <row r="44" spans="2:24" ht="21.95" customHeight="1" thickTop="1" x14ac:dyDescent="0.25">
      <c r="B44" s="165">
        <v>60</v>
      </c>
      <c r="C44" s="166" t="s">
        <v>132</v>
      </c>
      <c r="D44" s="190">
        <v>20</v>
      </c>
      <c r="E44" s="169">
        <v>24</v>
      </c>
      <c r="F44" s="314">
        <v>0</v>
      </c>
      <c r="G44" s="315">
        <v>0</v>
      </c>
      <c r="H44" s="248">
        <v>44</v>
      </c>
      <c r="I44" s="190">
        <v>96</v>
      </c>
      <c r="J44" s="169">
        <v>187</v>
      </c>
      <c r="K44" s="314">
        <v>7</v>
      </c>
      <c r="L44" s="315">
        <v>0</v>
      </c>
      <c r="M44" s="248">
        <v>290</v>
      </c>
      <c r="N44" s="190">
        <v>52</v>
      </c>
      <c r="O44" s="169">
        <v>94</v>
      </c>
      <c r="P44" s="314">
        <v>6</v>
      </c>
      <c r="Q44" s="315">
        <v>0</v>
      </c>
      <c r="R44" s="248">
        <v>152</v>
      </c>
      <c r="S44" s="248">
        <v>486</v>
      </c>
      <c r="T44" s="480" t="s">
        <v>371</v>
      </c>
    </row>
    <row r="45" spans="2:24" ht="21.95" customHeight="1" x14ac:dyDescent="0.25">
      <c r="B45" s="165">
        <v>61</v>
      </c>
      <c r="C45" s="166" t="s">
        <v>133</v>
      </c>
      <c r="D45" s="190">
        <v>4</v>
      </c>
      <c r="E45" s="169">
        <v>4</v>
      </c>
      <c r="F45" s="314">
        <v>0</v>
      </c>
      <c r="G45" s="315">
        <v>0</v>
      </c>
      <c r="H45" s="248">
        <v>8</v>
      </c>
      <c r="I45" s="190">
        <v>6</v>
      </c>
      <c r="J45" s="169">
        <v>8</v>
      </c>
      <c r="K45" s="314">
        <v>0</v>
      </c>
      <c r="L45" s="315">
        <v>0</v>
      </c>
      <c r="M45" s="248">
        <v>14</v>
      </c>
      <c r="N45" s="190">
        <v>6</v>
      </c>
      <c r="O45" s="169">
        <v>6</v>
      </c>
      <c r="P45" s="314">
        <v>1</v>
      </c>
      <c r="Q45" s="315">
        <v>0</v>
      </c>
      <c r="R45" s="248">
        <v>13</v>
      </c>
      <c r="S45" s="248">
        <v>35</v>
      </c>
      <c r="T45" s="480" t="s">
        <v>372</v>
      </c>
    </row>
    <row r="46" spans="2:24" ht="21.95" customHeight="1" x14ac:dyDescent="0.25">
      <c r="B46" s="165">
        <v>62</v>
      </c>
      <c r="C46" s="166" t="s">
        <v>134</v>
      </c>
      <c r="D46" s="190">
        <v>0</v>
      </c>
      <c r="E46" s="169">
        <v>6</v>
      </c>
      <c r="F46" s="314">
        <v>0</v>
      </c>
      <c r="G46" s="315">
        <v>0</v>
      </c>
      <c r="H46" s="248">
        <v>6</v>
      </c>
      <c r="I46" s="190">
        <v>9</v>
      </c>
      <c r="J46" s="169">
        <v>45</v>
      </c>
      <c r="K46" s="314">
        <v>1</v>
      </c>
      <c r="L46" s="315">
        <v>0</v>
      </c>
      <c r="M46" s="248">
        <v>55</v>
      </c>
      <c r="N46" s="190">
        <v>12</v>
      </c>
      <c r="O46" s="169">
        <v>25</v>
      </c>
      <c r="P46" s="314">
        <v>0</v>
      </c>
      <c r="Q46" s="315">
        <v>0</v>
      </c>
      <c r="R46" s="248">
        <v>37</v>
      </c>
      <c r="S46" s="248">
        <v>98</v>
      </c>
      <c r="T46" s="480" t="s">
        <v>373</v>
      </c>
    </row>
    <row r="47" spans="2:24" ht="21.95" customHeight="1" x14ac:dyDescent="0.25">
      <c r="B47" s="165">
        <v>63</v>
      </c>
      <c r="C47" s="166" t="s">
        <v>135</v>
      </c>
      <c r="D47" s="190">
        <v>28</v>
      </c>
      <c r="E47" s="169">
        <v>42</v>
      </c>
      <c r="F47" s="314">
        <v>2</v>
      </c>
      <c r="G47" s="315">
        <v>0</v>
      </c>
      <c r="H47" s="248">
        <v>72</v>
      </c>
      <c r="I47" s="190">
        <v>207</v>
      </c>
      <c r="J47" s="169">
        <v>324</v>
      </c>
      <c r="K47" s="314">
        <v>19</v>
      </c>
      <c r="L47" s="315">
        <v>1</v>
      </c>
      <c r="M47" s="248">
        <v>551</v>
      </c>
      <c r="N47" s="190">
        <v>120</v>
      </c>
      <c r="O47" s="169">
        <v>180</v>
      </c>
      <c r="P47" s="314">
        <v>13</v>
      </c>
      <c r="Q47" s="315">
        <v>0</v>
      </c>
      <c r="R47" s="248">
        <v>313</v>
      </c>
      <c r="S47" s="248">
        <v>936</v>
      </c>
      <c r="T47" s="480" t="s">
        <v>374</v>
      </c>
    </row>
    <row r="48" spans="2:24" ht="21.95" customHeight="1" x14ac:dyDescent="0.25">
      <c r="B48" s="165">
        <v>64</v>
      </c>
      <c r="C48" s="166" t="s">
        <v>136</v>
      </c>
      <c r="D48" s="190">
        <v>108</v>
      </c>
      <c r="E48" s="169">
        <v>103</v>
      </c>
      <c r="F48" s="314">
        <v>0</v>
      </c>
      <c r="G48" s="315">
        <v>0</v>
      </c>
      <c r="H48" s="248">
        <v>211</v>
      </c>
      <c r="I48" s="190">
        <v>894</v>
      </c>
      <c r="J48" s="169">
        <v>975</v>
      </c>
      <c r="K48" s="314">
        <v>27</v>
      </c>
      <c r="L48" s="315">
        <v>0</v>
      </c>
      <c r="M48" s="248">
        <v>1896</v>
      </c>
      <c r="N48" s="190">
        <v>440</v>
      </c>
      <c r="O48" s="169">
        <v>506</v>
      </c>
      <c r="P48" s="314">
        <v>38</v>
      </c>
      <c r="Q48" s="315">
        <v>0</v>
      </c>
      <c r="R48" s="248">
        <v>984</v>
      </c>
      <c r="S48" s="248">
        <v>3091</v>
      </c>
      <c r="T48" s="480" t="s">
        <v>375</v>
      </c>
    </row>
    <row r="49" spans="2:24" ht="21.95" customHeight="1" thickBot="1" x14ac:dyDescent="0.3">
      <c r="B49" s="165">
        <v>69</v>
      </c>
      <c r="C49" s="166" t="s">
        <v>137</v>
      </c>
      <c r="D49" s="190">
        <v>6</v>
      </c>
      <c r="E49" s="169">
        <v>9</v>
      </c>
      <c r="F49" s="314">
        <v>1</v>
      </c>
      <c r="G49" s="315">
        <v>0</v>
      </c>
      <c r="H49" s="248">
        <v>16</v>
      </c>
      <c r="I49" s="190">
        <v>77</v>
      </c>
      <c r="J49" s="169">
        <v>101</v>
      </c>
      <c r="K49" s="314">
        <v>5</v>
      </c>
      <c r="L49" s="315">
        <v>0</v>
      </c>
      <c r="M49" s="248">
        <v>183</v>
      </c>
      <c r="N49" s="190">
        <v>52</v>
      </c>
      <c r="O49" s="169">
        <v>56</v>
      </c>
      <c r="P49" s="314">
        <v>1</v>
      </c>
      <c r="Q49" s="315">
        <v>0</v>
      </c>
      <c r="R49" s="248">
        <v>109</v>
      </c>
      <c r="S49" s="248">
        <v>308</v>
      </c>
      <c r="T49" s="480" t="s">
        <v>376</v>
      </c>
    </row>
    <row r="50" spans="2:24" ht="21.95" customHeight="1" thickTop="1" thickBot="1" x14ac:dyDescent="0.3">
      <c r="B50" s="292" t="s">
        <v>138</v>
      </c>
      <c r="C50" s="160" t="s">
        <v>139</v>
      </c>
      <c r="D50" s="188">
        <v>63</v>
      </c>
      <c r="E50" s="163">
        <v>194</v>
      </c>
      <c r="F50" s="163">
        <v>1</v>
      </c>
      <c r="G50" s="307">
        <v>0</v>
      </c>
      <c r="H50" s="313">
        <v>258</v>
      </c>
      <c r="I50" s="188">
        <v>619</v>
      </c>
      <c r="J50" s="163">
        <v>2081</v>
      </c>
      <c r="K50" s="163">
        <v>117</v>
      </c>
      <c r="L50" s="307">
        <v>0</v>
      </c>
      <c r="M50" s="313">
        <v>2817</v>
      </c>
      <c r="N50" s="188">
        <v>318</v>
      </c>
      <c r="O50" s="163">
        <v>962</v>
      </c>
      <c r="P50" s="163">
        <v>80</v>
      </c>
      <c r="Q50" s="307">
        <v>0</v>
      </c>
      <c r="R50" s="313">
        <v>1360</v>
      </c>
      <c r="S50" s="313">
        <v>4435</v>
      </c>
      <c r="T50" s="479">
        <f t="shared" ref="T50" si="6">SUM(T51:T57)</f>
        <v>0</v>
      </c>
      <c r="U50" s="479">
        <f>SUM(U51:U57)</f>
        <v>0</v>
      </c>
      <c r="V50" s="479">
        <f>SUM(V51:V57)</f>
        <v>0</v>
      </c>
      <c r="W50" s="479">
        <f>SUM(W51:W57)</f>
        <v>0</v>
      </c>
      <c r="X50" s="479">
        <f>SUM(X51:X57)</f>
        <v>0</v>
      </c>
    </row>
    <row r="51" spans="2:24" ht="21.95" customHeight="1" thickTop="1" x14ac:dyDescent="0.25">
      <c r="B51" s="165">
        <v>70</v>
      </c>
      <c r="C51" s="166" t="s">
        <v>140</v>
      </c>
      <c r="D51" s="190">
        <v>11</v>
      </c>
      <c r="E51" s="169">
        <v>15</v>
      </c>
      <c r="F51" s="314">
        <v>0</v>
      </c>
      <c r="G51" s="315">
        <v>0</v>
      </c>
      <c r="H51" s="248">
        <v>26</v>
      </c>
      <c r="I51" s="190">
        <v>126</v>
      </c>
      <c r="J51" s="169">
        <v>279</v>
      </c>
      <c r="K51" s="314">
        <v>18</v>
      </c>
      <c r="L51" s="315">
        <v>0</v>
      </c>
      <c r="M51" s="248">
        <v>423</v>
      </c>
      <c r="N51" s="190">
        <v>62</v>
      </c>
      <c r="O51" s="169">
        <v>152</v>
      </c>
      <c r="P51" s="314">
        <v>9</v>
      </c>
      <c r="Q51" s="315">
        <v>0</v>
      </c>
      <c r="R51" s="248">
        <v>223</v>
      </c>
      <c r="S51" s="248">
        <v>672</v>
      </c>
      <c r="T51" s="480" t="s">
        <v>377</v>
      </c>
    </row>
    <row r="52" spans="2:24" ht="21.95" customHeight="1" x14ac:dyDescent="0.25">
      <c r="B52" s="165">
        <v>71</v>
      </c>
      <c r="C52" s="166" t="s">
        <v>141</v>
      </c>
      <c r="D52" s="190">
        <v>27</v>
      </c>
      <c r="E52" s="169">
        <v>82</v>
      </c>
      <c r="F52" s="314">
        <v>0</v>
      </c>
      <c r="G52" s="315">
        <v>0</v>
      </c>
      <c r="H52" s="248">
        <v>109</v>
      </c>
      <c r="I52" s="190">
        <v>212</v>
      </c>
      <c r="J52" s="169">
        <v>749</v>
      </c>
      <c r="K52" s="314">
        <v>39</v>
      </c>
      <c r="L52" s="315">
        <v>0</v>
      </c>
      <c r="M52" s="248">
        <v>1000</v>
      </c>
      <c r="N52" s="190">
        <v>117</v>
      </c>
      <c r="O52" s="169">
        <v>328</v>
      </c>
      <c r="P52" s="314">
        <v>37</v>
      </c>
      <c r="Q52" s="315">
        <v>0</v>
      </c>
      <c r="R52" s="248">
        <v>482</v>
      </c>
      <c r="S52" s="248">
        <v>1591</v>
      </c>
      <c r="T52" s="480" t="s">
        <v>378</v>
      </c>
    </row>
    <row r="53" spans="2:24" ht="21.95" customHeight="1" x14ac:dyDescent="0.25">
      <c r="B53" s="165">
        <v>72</v>
      </c>
      <c r="C53" s="166" t="s">
        <v>142</v>
      </c>
      <c r="D53" s="190">
        <v>4</v>
      </c>
      <c r="E53" s="169">
        <v>27</v>
      </c>
      <c r="F53" s="314">
        <v>0</v>
      </c>
      <c r="G53" s="315">
        <v>0</v>
      </c>
      <c r="H53" s="248">
        <v>31</v>
      </c>
      <c r="I53" s="190">
        <v>75</v>
      </c>
      <c r="J53" s="169">
        <v>252</v>
      </c>
      <c r="K53" s="314">
        <v>23</v>
      </c>
      <c r="L53" s="315">
        <v>0</v>
      </c>
      <c r="M53" s="248">
        <v>350</v>
      </c>
      <c r="N53" s="190">
        <v>39</v>
      </c>
      <c r="O53" s="169">
        <v>129</v>
      </c>
      <c r="P53" s="314">
        <v>6</v>
      </c>
      <c r="Q53" s="315">
        <v>0</v>
      </c>
      <c r="R53" s="248">
        <v>174</v>
      </c>
      <c r="S53" s="248">
        <v>555</v>
      </c>
      <c r="T53" s="480" t="s">
        <v>379</v>
      </c>
    </row>
    <row r="54" spans="2:24" ht="21.95" customHeight="1" x14ac:dyDescent="0.25">
      <c r="B54" s="165">
        <v>73</v>
      </c>
      <c r="C54" s="166" t="s">
        <v>143</v>
      </c>
      <c r="D54" s="190">
        <v>3</v>
      </c>
      <c r="E54" s="169">
        <v>7</v>
      </c>
      <c r="F54" s="314">
        <v>0</v>
      </c>
      <c r="G54" s="315">
        <v>0</v>
      </c>
      <c r="H54" s="248">
        <v>10</v>
      </c>
      <c r="I54" s="190">
        <v>34</v>
      </c>
      <c r="J54" s="169">
        <v>73</v>
      </c>
      <c r="K54" s="314">
        <v>4</v>
      </c>
      <c r="L54" s="315">
        <v>0</v>
      </c>
      <c r="M54" s="248">
        <v>111</v>
      </c>
      <c r="N54" s="190">
        <v>14</v>
      </c>
      <c r="O54" s="169">
        <v>27</v>
      </c>
      <c r="P54" s="314">
        <v>0</v>
      </c>
      <c r="Q54" s="315">
        <v>0</v>
      </c>
      <c r="R54" s="248">
        <v>41</v>
      </c>
      <c r="S54" s="248">
        <v>162</v>
      </c>
      <c r="T54" s="480" t="s">
        <v>380</v>
      </c>
    </row>
    <row r="55" spans="2:24" ht="21.95" customHeight="1" x14ac:dyDescent="0.25">
      <c r="B55" s="165">
        <v>74</v>
      </c>
      <c r="C55" s="166" t="s">
        <v>144</v>
      </c>
      <c r="D55" s="190">
        <v>3</v>
      </c>
      <c r="E55" s="169">
        <v>6</v>
      </c>
      <c r="F55" s="314">
        <v>0</v>
      </c>
      <c r="G55" s="315">
        <v>0</v>
      </c>
      <c r="H55" s="248">
        <v>9</v>
      </c>
      <c r="I55" s="190">
        <v>33</v>
      </c>
      <c r="J55" s="169">
        <v>141</v>
      </c>
      <c r="K55" s="314">
        <v>6</v>
      </c>
      <c r="L55" s="315">
        <v>0</v>
      </c>
      <c r="M55" s="248">
        <v>180</v>
      </c>
      <c r="N55" s="190">
        <v>25</v>
      </c>
      <c r="O55" s="169">
        <v>68</v>
      </c>
      <c r="P55" s="314">
        <v>10</v>
      </c>
      <c r="Q55" s="315">
        <v>0</v>
      </c>
      <c r="R55" s="248">
        <v>103</v>
      </c>
      <c r="S55" s="248">
        <v>292</v>
      </c>
      <c r="T55" s="480" t="s">
        <v>381</v>
      </c>
    </row>
    <row r="56" spans="2:24" ht="21.95" customHeight="1" x14ac:dyDescent="0.25">
      <c r="B56" s="165">
        <v>75</v>
      </c>
      <c r="C56" s="166" t="s">
        <v>145</v>
      </c>
      <c r="D56" s="190">
        <v>11</v>
      </c>
      <c r="E56" s="169">
        <v>46</v>
      </c>
      <c r="F56" s="314">
        <v>1</v>
      </c>
      <c r="G56" s="315">
        <v>0</v>
      </c>
      <c r="H56" s="248">
        <v>58</v>
      </c>
      <c r="I56" s="190">
        <v>90</v>
      </c>
      <c r="J56" s="169">
        <v>401</v>
      </c>
      <c r="K56" s="314">
        <v>18</v>
      </c>
      <c r="L56" s="315">
        <v>0</v>
      </c>
      <c r="M56" s="248">
        <v>509</v>
      </c>
      <c r="N56" s="190">
        <v>39</v>
      </c>
      <c r="O56" s="169">
        <v>189</v>
      </c>
      <c r="P56" s="314">
        <v>12</v>
      </c>
      <c r="Q56" s="315">
        <v>0</v>
      </c>
      <c r="R56" s="248">
        <v>240</v>
      </c>
      <c r="S56" s="248">
        <v>807</v>
      </c>
      <c r="T56" s="480" t="s">
        <v>382</v>
      </c>
    </row>
    <row r="57" spans="2:24" ht="21.95" customHeight="1" thickBot="1" x14ac:dyDescent="0.3">
      <c r="B57" s="165">
        <v>79</v>
      </c>
      <c r="C57" s="166" t="s">
        <v>146</v>
      </c>
      <c r="D57" s="190">
        <v>4</v>
      </c>
      <c r="E57" s="169">
        <v>11</v>
      </c>
      <c r="F57" s="314">
        <v>0</v>
      </c>
      <c r="G57" s="315">
        <v>0</v>
      </c>
      <c r="H57" s="248">
        <v>15</v>
      </c>
      <c r="I57" s="190">
        <v>49</v>
      </c>
      <c r="J57" s="169">
        <v>186</v>
      </c>
      <c r="K57" s="314">
        <v>9</v>
      </c>
      <c r="L57" s="315">
        <v>0</v>
      </c>
      <c r="M57" s="248">
        <v>244</v>
      </c>
      <c r="N57" s="190">
        <v>22</v>
      </c>
      <c r="O57" s="169">
        <v>69</v>
      </c>
      <c r="P57" s="314">
        <v>6</v>
      </c>
      <c r="Q57" s="315">
        <v>0</v>
      </c>
      <c r="R57" s="248">
        <v>97</v>
      </c>
      <c r="S57" s="248">
        <v>356</v>
      </c>
      <c r="T57" s="480" t="s">
        <v>383</v>
      </c>
    </row>
    <row r="58" spans="2:24" ht="21.95" customHeight="1" thickTop="1" thickBot="1" x14ac:dyDescent="0.3">
      <c r="B58" s="292" t="s">
        <v>147</v>
      </c>
      <c r="C58" s="160" t="s">
        <v>148</v>
      </c>
      <c r="D58" s="188">
        <v>140</v>
      </c>
      <c r="E58" s="163">
        <v>189</v>
      </c>
      <c r="F58" s="163">
        <v>1</v>
      </c>
      <c r="G58" s="307">
        <v>0</v>
      </c>
      <c r="H58" s="313">
        <v>330</v>
      </c>
      <c r="I58" s="188">
        <v>1109</v>
      </c>
      <c r="J58" s="163">
        <v>2024</v>
      </c>
      <c r="K58" s="163">
        <v>130</v>
      </c>
      <c r="L58" s="307">
        <v>0</v>
      </c>
      <c r="M58" s="313">
        <v>3263</v>
      </c>
      <c r="N58" s="188">
        <v>227</v>
      </c>
      <c r="O58" s="163">
        <v>444</v>
      </c>
      <c r="P58" s="163">
        <v>73</v>
      </c>
      <c r="Q58" s="307">
        <v>0</v>
      </c>
      <c r="R58" s="313">
        <v>744</v>
      </c>
      <c r="S58" s="313">
        <v>4337</v>
      </c>
      <c r="T58" s="479">
        <f>SUM(T59:T65)</f>
        <v>0</v>
      </c>
      <c r="U58" s="479">
        <f>SUM(U59:U65)</f>
        <v>0</v>
      </c>
      <c r="V58" s="479">
        <f>SUM(V59:V65)</f>
        <v>0</v>
      </c>
      <c r="W58" s="479">
        <f>SUM(W59:W65)</f>
        <v>0</v>
      </c>
      <c r="X58" s="479">
        <f>SUM(X59:X65)</f>
        <v>0</v>
      </c>
    </row>
    <row r="59" spans="2:24" ht="21.95" customHeight="1" thickTop="1" x14ac:dyDescent="0.25">
      <c r="B59" s="165">
        <v>80</v>
      </c>
      <c r="C59" s="166" t="s">
        <v>149</v>
      </c>
      <c r="D59" s="190">
        <v>34</v>
      </c>
      <c r="E59" s="169">
        <v>35</v>
      </c>
      <c r="F59" s="314">
        <v>0</v>
      </c>
      <c r="G59" s="315">
        <v>0</v>
      </c>
      <c r="H59" s="248">
        <v>69</v>
      </c>
      <c r="I59" s="190">
        <v>221</v>
      </c>
      <c r="J59" s="169">
        <v>326</v>
      </c>
      <c r="K59" s="314">
        <v>25</v>
      </c>
      <c r="L59" s="315">
        <v>0</v>
      </c>
      <c r="M59" s="248">
        <v>572</v>
      </c>
      <c r="N59" s="190">
        <v>44</v>
      </c>
      <c r="O59" s="169">
        <v>72</v>
      </c>
      <c r="P59" s="314">
        <v>14</v>
      </c>
      <c r="Q59" s="315">
        <v>0</v>
      </c>
      <c r="R59" s="248">
        <v>130</v>
      </c>
      <c r="S59" s="248">
        <v>771</v>
      </c>
      <c r="T59" s="480" t="s">
        <v>384</v>
      </c>
    </row>
    <row r="60" spans="2:24" ht="21.95" customHeight="1" x14ac:dyDescent="0.25">
      <c r="B60" s="165">
        <v>81</v>
      </c>
      <c r="C60" s="166" t="s">
        <v>150</v>
      </c>
      <c r="D60" s="190">
        <v>12</v>
      </c>
      <c r="E60" s="169">
        <v>22</v>
      </c>
      <c r="F60" s="314">
        <v>0</v>
      </c>
      <c r="G60" s="315">
        <v>0</v>
      </c>
      <c r="H60" s="248">
        <v>34</v>
      </c>
      <c r="I60" s="190">
        <v>128</v>
      </c>
      <c r="J60" s="169">
        <v>224</v>
      </c>
      <c r="K60" s="314">
        <v>9</v>
      </c>
      <c r="L60" s="315">
        <v>0</v>
      </c>
      <c r="M60" s="248">
        <v>361</v>
      </c>
      <c r="N60" s="190">
        <v>36</v>
      </c>
      <c r="O60" s="169">
        <v>64</v>
      </c>
      <c r="P60" s="314">
        <v>4</v>
      </c>
      <c r="Q60" s="315">
        <v>0</v>
      </c>
      <c r="R60" s="248">
        <v>104</v>
      </c>
      <c r="S60" s="248">
        <v>499</v>
      </c>
      <c r="T60" s="480" t="s">
        <v>385</v>
      </c>
    </row>
    <row r="61" spans="2:24" ht="21.95" customHeight="1" x14ac:dyDescent="0.25">
      <c r="B61" s="165">
        <v>82</v>
      </c>
      <c r="C61" s="166" t="s">
        <v>151</v>
      </c>
      <c r="D61" s="190">
        <v>8</v>
      </c>
      <c r="E61" s="169">
        <v>7</v>
      </c>
      <c r="F61" s="314">
        <v>0</v>
      </c>
      <c r="G61" s="315">
        <v>0</v>
      </c>
      <c r="H61" s="248">
        <v>15</v>
      </c>
      <c r="I61" s="190">
        <v>36</v>
      </c>
      <c r="J61" s="169">
        <v>158</v>
      </c>
      <c r="K61" s="314">
        <v>21</v>
      </c>
      <c r="L61" s="315">
        <v>0</v>
      </c>
      <c r="M61" s="248">
        <v>215</v>
      </c>
      <c r="N61" s="190">
        <v>12</v>
      </c>
      <c r="O61" s="169">
        <v>36</v>
      </c>
      <c r="P61" s="314">
        <v>11</v>
      </c>
      <c r="Q61" s="315">
        <v>0</v>
      </c>
      <c r="R61" s="248">
        <v>59</v>
      </c>
      <c r="S61" s="248">
        <v>289</v>
      </c>
      <c r="T61" s="480" t="s">
        <v>386</v>
      </c>
    </row>
    <row r="62" spans="2:24" ht="21.95" customHeight="1" x14ac:dyDescent="0.25">
      <c r="B62" s="165">
        <v>83</v>
      </c>
      <c r="C62" s="166" t="s">
        <v>152</v>
      </c>
      <c r="D62" s="190">
        <v>63</v>
      </c>
      <c r="E62" s="169">
        <v>101</v>
      </c>
      <c r="F62" s="314">
        <v>1</v>
      </c>
      <c r="G62" s="315">
        <v>0</v>
      </c>
      <c r="H62" s="248">
        <v>165</v>
      </c>
      <c r="I62" s="190">
        <v>523</v>
      </c>
      <c r="J62" s="169">
        <v>1068</v>
      </c>
      <c r="K62" s="314">
        <v>67</v>
      </c>
      <c r="L62" s="315">
        <v>0</v>
      </c>
      <c r="M62" s="248">
        <v>1658</v>
      </c>
      <c r="N62" s="190">
        <v>77</v>
      </c>
      <c r="O62" s="169">
        <v>193</v>
      </c>
      <c r="P62" s="314">
        <v>39</v>
      </c>
      <c r="Q62" s="315">
        <v>0</v>
      </c>
      <c r="R62" s="248">
        <v>309</v>
      </c>
      <c r="S62" s="248">
        <v>2132</v>
      </c>
      <c r="T62" s="480" t="s">
        <v>387</v>
      </c>
    </row>
    <row r="63" spans="2:24" ht="21.95" customHeight="1" x14ac:dyDescent="0.25">
      <c r="B63" s="165">
        <v>84</v>
      </c>
      <c r="C63" s="166" t="s">
        <v>153</v>
      </c>
      <c r="D63" s="190">
        <v>7</v>
      </c>
      <c r="E63" s="169">
        <v>9</v>
      </c>
      <c r="F63" s="314">
        <v>0</v>
      </c>
      <c r="G63" s="315">
        <v>0</v>
      </c>
      <c r="H63" s="248">
        <v>16</v>
      </c>
      <c r="I63" s="190">
        <v>108</v>
      </c>
      <c r="J63" s="169">
        <v>120</v>
      </c>
      <c r="K63" s="314">
        <v>2</v>
      </c>
      <c r="L63" s="315">
        <v>0</v>
      </c>
      <c r="M63" s="248">
        <v>230</v>
      </c>
      <c r="N63" s="190">
        <v>37</v>
      </c>
      <c r="O63" s="169">
        <v>61</v>
      </c>
      <c r="P63" s="314">
        <v>1</v>
      </c>
      <c r="Q63" s="315">
        <v>0</v>
      </c>
      <c r="R63" s="248">
        <v>99</v>
      </c>
      <c r="S63" s="248">
        <v>345</v>
      </c>
      <c r="T63" s="480" t="s">
        <v>388</v>
      </c>
    </row>
    <row r="64" spans="2:24" ht="21.95" customHeight="1" x14ac:dyDescent="0.25">
      <c r="B64" s="165">
        <v>85</v>
      </c>
      <c r="C64" s="166" t="s">
        <v>154</v>
      </c>
      <c r="D64" s="190">
        <v>12</v>
      </c>
      <c r="E64" s="169">
        <v>8</v>
      </c>
      <c r="F64" s="314">
        <v>0</v>
      </c>
      <c r="G64" s="315">
        <v>0</v>
      </c>
      <c r="H64" s="248">
        <v>20</v>
      </c>
      <c r="I64" s="190">
        <v>58</v>
      </c>
      <c r="J64" s="169">
        <v>71</v>
      </c>
      <c r="K64" s="314">
        <v>2</v>
      </c>
      <c r="L64" s="315">
        <v>0</v>
      </c>
      <c r="M64" s="248">
        <v>131</v>
      </c>
      <c r="N64" s="190">
        <v>7</v>
      </c>
      <c r="O64" s="169">
        <v>7</v>
      </c>
      <c r="P64" s="314">
        <v>1</v>
      </c>
      <c r="Q64" s="315">
        <v>0</v>
      </c>
      <c r="R64" s="248">
        <v>15</v>
      </c>
      <c r="S64" s="248">
        <v>166</v>
      </c>
      <c r="T64" s="480" t="s">
        <v>389</v>
      </c>
    </row>
    <row r="65" spans="1:156" ht="21.95" customHeight="1" thickBot="1" x14ac:dyDescent="0.3">
      <c r="B65" s="165">
        <v>89</v>
      </c>
      <c r="C65" s="166" t="s">
        <v>155</v>
      </c>
      <c r="D65" s="190">
        <v>4</v>
      </c>
      <c r="E65" s="169">
        <v>7</v>
      </c>
      <c r="F65" s="314">
        <v>0</v>
      </c>
      <c r="G65" s="315">
        <v>0</v>
      </c>
      <c r="H65" s="248">
        <v>11</v>
      </c>
      <c r="I65" s="190">
        <v>35</v>
      </c>
      <c r="J65" s="169">
        <v>57</v>
      </c>
      <c r="K65" s="314">
        <v>4</v>
      </c>
      <c r="L65" s="315">
        <v>0</v>
      </c>
      <c r="M65" s="248">
        <v>96</v>
      </c>
      <c r="N65" s="190">
        <v>14</v>
      </c>
      <c r="O65" s="169">
        <v>11</v>
      </c>
      <c r="P65" s="314">
        <v>3</v>
      </c>
      <c r="Q65" s="315">
        <v>0</v>
      </c>
      <c r="R65" s="248">
        <v>28</v>
      </c>
      <c r="S65" s="248">
        <v>135</v>
      </c>
      <c r="T65" s="480" t="s">
        <v>390</v>
      </c>
    </row>
    <row r="66" spans="1:156" ht="21.95" customHeight="1" thickTop="1" thickBot="1" x14ac:dyDescent="0.3">
      <c r="B66" s="292">
        <v>99</v>
      </c>
      <c r="C66" s="160" t="s">
        <v>156</v>
      </c>
      <c r="D66" s="188">
        <v>44</v>
      </c>
      <c r="E66" s="163">
        <v>44</v>
      </c>
      <c r="F66" s="163">
        <v>0</v>
      </c>
      <c r="G66" s="307">
        <v>0</v>
      </c>
      <c r="H66" s="313">
        <v>88</v>
      </c>
      <c r="I66" s="188">
        <v>274</v>
      </c>
      <c r="J66" s="163">
        <v>319</v>
      </c>
      <c r="K66" s="163">
        <v>9</v>
      </c>
      <c r="L66" s="307">
        <v>0</v>
      </c>
      <c r="M66" s="313">
        <v>602</v>
      </c>
      <c r="N66" s="188">
        <v>146</v>
      </c>
      <c r="O66" s="163">
        <v>130</v>
      </c>
      <c r="P66" s="163">
        <v>10</v>
      </c>
      <c r="Q66" s="307">
        <v>0</v>
      </c>
      <c r="R66" s="313">
        <v>286</v>
      </c>
      <c r="S66" s="313">
        <v>976</v>
      </c>
      <c r="T66" s="480" t="s">
        <v>391</v>
      </c>
    </row>
    <row r="67" spans="1:156" ht="21.95" customHeight="1" thickTop="1" thickBot="1" x14ac:dyDescent="0.3">
      <c r="B67" s="487" t="s">
        <v>51</v>
      </c>
      <c r="C67" s="532"/>
      <c r="D67" s="249">
        <v>709</v>
      </c>
      <c r="E67" s="250">
        <v>1089</v>
      </c>
      <c r="F67" s="250">
        <v>12</v>
      </c>
      <c r="G67" s="251">
        <v>0</v>
      </c>
      <c r="H67" s="252">
        <v>1810</v>
      </c>
      <c r="I67" s="249">
        <v>5715</v>
      </c>
      <c r="J67" s="250">
        <v>10524</v>
      </c>
      <c r="K67" s="250">
        <v>533</v>
      </c>
      <c r="L67" s="251">
        <v>1</v>
      </c>
      <c r="M67" s="252">
        <v>16773</v>
      </c>
      <c r="N67" s="249">
        <v>2734</v>
      </c>
      <c r="O67" s="250">
        <v>5206</v>
      </c>
      <c r="P67" s="250">
        <v>449</v>
      </c>
      <c r="Q67" s="251">
        <v>0</v>
      </c>
      <c r="R67" s="252">
        <v>8389</v>
      </c>
      <c r="S67" s="252">
        <v>26972</v>
      </c>
      <c r="T67" s="484" t="s">
        <v>80</v>
      </c>
    </row>
    <row r="68" spans="1:156" ht="21.95" customHeight="1" thickTop="1" thickBot="1" x14ac:dyDescent="0.3">
      <c r="B68" s="178"/>
      <c r="C68" s="231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</row>
    <row r="69" spans="1:156" s="233" customFormat="1" ht="21.95" customHeight="1" thickTop="1" x14ac:dyDescent="0.25">
      <c r="A69" s="226"/>
      <c r="B69" s="227" t="s">
        <v>499</v>
      </c>
      <c r="C69" s="228"/>
      <c r="D69" s="229"/>
      <c r="E69" s="230"/>
      <c r="F69" s="230"/>
      <c r="G69" s="230"/>
      <c r="H69" s="230"/>
      <c r="I69" s="230"/>
      <c r="J69" s="230"/>
      <c r="K69" s="230"/>
      <c r="L69" s="230"/>
      <c r="M69" s="231"/>
      <c r="N69" s="231"/>
      <c r="O69" s="231"/>
      <c r="P69" s="231"/>
      <c r="Q69" s="231"/>
      <c r="R69" s="231"/>
      <c r="S69" s="231"/>
      <c r="T69" s="485"/>
      <c r="U69" s="485"/>
      <c r="V69" s="483"/>
      <c r="W69" s="485"/>
      <c r="X69" s="481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</row>
    <row r="70" spans="1:156" s="233" customFormat="1" ht="21.95" customHeight="1" thickBot="1" x14ac:dyDescent="0.3">
      <c r="A70" s="226"/>
      <c r="B70" s="234" t="s">
        <v>501</v>
      </c>
      <c r="C70" s="235"/>
      <c r="D70" s="230"/>
      <c r="E70" s="230"/>
      <c r="F70" s="230"/>
      <c r="G70" s="230"/>
      <c r="H70" s="230"/>
      <c r="I70" s="230"/>
      <c r="J70" s="230"/>
      <c r="K70" s="230"/>
      <c r="L70" s="230"/>
      <c r="M70" s="231"/>
      <c r="N70" s="231"/>
      <c r="O70" s="231"/>
      <c r="P70" s="231"/>
      <c r="Q70" s="231"/>
      <c r="R70" s="231"/>
      <c r="S70" s="231"/>
      <c r="T70" s="485"/>
      <c r="U70" s="485"/>
      <c r="V70" s="483"/>
      <c r="W70" s="485"/>
      <c r="X70" s="481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26"/>
      <c r="CD70" s="226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6"/>
      <c r="CQ70" s="226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6"/>
      <c r="DD70" s="226"/>
      <c r="DE70" s="226"/>
      <c r="DF70" s="226"/>
      <c r="DG70" s="226"/>
      <c r="DH70" s="226"/>
      <c r="DI70" s="226"/>
      <c r="DJ70" s="226"/>
      <c r="DK70" s="226"/>
      <c r="DL70" s="226"/>
      <c r="DM70" s="226"/>
      <c r="DN70" s="226"/>
      <c r="DO70" s="226"/>
      <c r="DP70" s="226"/>
      <c r="DQ70" s="226"/>
      <c r="DR70" s="226"/>
      <c r="DS70" s="226"/>
      <c r="DT70" s="226"/>
      <c r="DU70" s="226"/>
      <c r="DV70" s="226"/>
      <c r="DW70" s="226"/>
      <c r="DX70" s="226"/>
      <c r="DY70" s="226"/>
      <c r="DZ70" s="226"/>
      <c r="EA70" s="226"/>
      <c r="EB70" s="226"/>
      <c r="EC70" s="226"/>
      <c r="ED70" s="226"/>
      <c r="EE70" s="226"/>
      <c r="EF70" s="226"/>
      <c r="EG70" s="226"/>
      <c r="EH70" s="226"/>
      <c r="EI70" s="226"/>
      <c r="EJ70" s="226"/>
      <c r="EK70" s="226"/>
      <c r="EL70" s="226"/>
      <c r="EM70" s="226"/>
      <c r="EN70" s="226"/>
      <c r="EO70" s="226"/>
      <c r="EP70" s="226"/>
      <c r="EQ70" s="226"/>
      <c r="ER70" s="226"/>
      <c r="ES70" s="226"/>
      <c r="ET70" s="226"/>
      <c r="EU70" s="226"/>
      <c r="EV70" s="226"/>
      <c r="EW70" s="226"/>
      <c r="EX70" s="226"/>
      <c r="EY70" s="226"/>
      <c r="EZ70" s="226"/>
    </row>
    <row r="71" spans="1:156" ht="15.75" thickTop="1" x14ac:dyDescent="0.25">
      <c r="B71" s="236"/>
      <c r="C71" s="184"/>
      <c r="D71" s="183"/>
      <c r="E71" s="183"/>
      <c r="F71" s="183"/>
      <c r="G71" s="183"/>
      <c r="H71" s="184"/>
      <c r="I71" s="183"/>
      <c r="J71" s="183"/>
      <c r="K71" s="183"/>
      <c r="L71" s="183"/>
      <c r="M71" s="184"/>
      <c r="N71" s="183"/>
      <c r="O71" s="183"/>
      <c r="P71" s="183"/>
      <c r="Q71" s="183"/>
      <c r="R71" s="184"/>
      <c r="S71" s="183"/>
    </row>
    <row r="72" spans="1:156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EZ1234"/>
  <sheetViews>
    <sheetView topLeftCell="D1" zoomScale="60" zoomScaleNormal="60" workbookViewId="0">
      <selection activeCell="D7" sqref="D7:Q67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6.42578125" style="101" customWidth="1"/>
    <col min="4" max="19" width="12.7109375" style="101" customWidth="1"/>
    <col min="20" max="20" width="9.140625" style="154" customWidth="1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1.95" customHeight="1" thickTop="1" thickBot="1" x14ac:dyDescent="0.3">
      <c r="B2" s="506" t="s">
        <v>562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0" ht="21.95" customHeight="1" thickTop="1" thickBot="1" x14ac:dyDescent="0.3">
      <c r="B3" s="493" t="s">
        <v>496</v>
      </c>
      <c r="C3" s="496" t="s">
        <v>503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27"/>
      <c r="S3" s="533" t="s">
        <v>69</v>
      </c>
    </row>
    <row r="4" spans="2:20" ht="21.95" customHeight="1" thickTop="1" thickBot="1" x14ac:dyDescent="0.3">
      <c r="B4" s="493"/>
      <c r="C4" s="496"/>
      <c r="D4" s="517" t="s">
        <v>66</v>
      </c>
      <c r="E4" s="518"/>
      <c r="F4" s="518"/>
      <c r="G4" s="518"/>
      <c r="H4" s="527"/>
      <c r="I4" s="518" t="s">
        <v>67</v>
      </c>
      <c r="J4" s="518"/>
      <c r="K4" s="518"/>
      <c r="L4" s="518"/>
      <c r="M4" s="527"/>
      <c r="N4" s="517" t="s">
        <v>68</v>
      </c>
      <c r="O4" s="518"/>
      <c r="P4" s="518"/>
      <c r="Q4" s="518"/>
      <c r="R4" s="527"/>
      <c r="S4" s="534"/>
    </row>
    <row r="5" spans="2:20" ht="21.95" customHeight="1" thickTop="1" x14ac:dyDescent="0.25">
      <c r="B5" s="493"/>
      <c r="C5" s="496"/>
      <c r="D5" s="512" t="s">
        <v>55</v>
      </c>
      <c r="E5" s="513"/>
      <c r="F5" s="513"/>
      <c r="G5" s="511"/>
      <c r="H5" s="536" t="s">
        <v>51</v>
      </c>
      <c r="I5" s="512" t="s">
        <v>55</v>
      </c>
      <c r="J5" s="513"/>
      <c r="K5" s="513"/>
      <c r="L5" s="511"/>
      <c r="M5" s="536" t="s">
        <v>51</v>
      </c>
      <c r="N5" s="512" t="s">
        <v>55</v>
      </c>
      <c r="O5" s="513"/>
      <c r="P5" s="513"/>
      <c r="Q5" s="511"/>
      <c r="R5" s="536" t="s">
        <v>51</v>
      </c>
      <c r="S5" s="534"/>
    </row>
    <row r="6" spans="2:20" ht="41.25" customHeight="1" thickBot="1" x14ac:dyDescent="0.3">
      <c r="B6" s="494"/>
      <c r="C6" s="497"/>
      <c r="D6" s="464" t="s">
        <v>56</v>
      </c>
      <c r="E6" s="467" t="s">
        <v>449</v>
      </c>
      <c r="F6" s="467" t="s">
        <v>79</v>
      </c>
      <c r="G6" s="210" t="s">
        <v>59</v>
      </c>
      <c r="H6" s="537"/>
      <c r="I6" s="464" t="s">
        <v>56</v>
      </c>
      <c r="J6" s="467" t="s">
        <v>449</v>
      </c>
      <c r="K6" s="467" t="s">
        <v>79</v>
      </c>
      <c r="L6" s="210" t="s">
        <v>59</v>
      </c>
      <c r="M6" s="537"/>
      <c r="N6" s="464" t="s">
        <v>56</v>
      </c>
      <c r="O6" s="467" t="s">
        <v>449</v>
      </c>
      <c r="P6" s="467" t="s">
        <v>79</v>
      </c>
      <c r="Q6" s="210" t="s">
        <v>59</v>
      </c>
      <c r="R6" s="537"/>
      <c r="S6" s="535"/>
    </row>
    <row r="7" spans="2:20" ht="21.95" customHeight="1" thickTop="1" thickBot="1" x14ac:dyDescent="0.3">
      <c r="B7" s="290" t="s">
        <v>49</v>
      </c>
      <c r="C7" s="160" t="s">
        <v>50</v>
      </c>
      <c r="D7" s="316">
        <v>1.6925246826516221E-2</v>
      </c>
      <c r="E7" s="308">
        <v>2.1120293847566574E-2</v>
      </c>
      <c r="F7" s="308">
        <v>0</v>
      </c>
      <c r="G7" s="297">
        <v>0</v>
      </c>
      <c r="H7" s="291">
        <v>1.9337016574585635E-2</v>
      </c>
      <c r="I7" s="316">
        <v>2.3447069116360453E-2</v>
      </c>
      <c r="J7" s="308">
        <v>2.1284682630178638E-2</v>
      </c>
      <c r="K7" s="308">
        <v>1.8761726078799251E-2</v>
      </c>
      <c r="L7" s="297">
        <v>0</v>
      </c>
      <c r="M7" s="291">
        <v>2.1940022655458177E-2</v>
      </c>
      <c r="N7" s="316">
        <v>3.2187271397220191E-2</v>
      </c>
      <c r="O7" s="308">
        <v>1.8056089127929314E-2</v>
      </c>
      <c r="P7" s="308">
        <v>2.4498886414253896E-2</v>
      </c>
      <c r="Q7" s="297">
        <v>0</v>
      </c>
      <c r="R7" s="291">
        <v>2.3006317797115271E-2</v>
      </c>
      <c r="S7" s="291">
        <v>2.2096989470562066E-2</v>
      </c>
      <c r="T7" s="156"/>
    </row>
    <row r="8" spans="2:20" ht="21.95" customHeight="1" thickTop="1" thickBot="1" x14ac:dyDescent="0.3">
      <c r="B8" s="292" t="s">
        <v>90</v>
      </c>
      <c r="C8" s="160" t="s">
        <v>91</v>
      </c>
      <c r="D8" s="316">
        <v>4.2313117066290554E-3</v>
      </c>
      <c r="E8" s="308">
        <v>5.5096418732782371E-3</v>
      </c>
      <c r="F8" s="308">
        <v>0</v>
      </c>
      <c r="G8" s="297">
        <v>0</v>
      </c>
      <c r="H8" s="291">
        <v>4.9723756906077353E-3</v>
      </c>
      <c r="I8" s="316">
        <v>1.032370953630796E-2</v>
      </c>
      <c r="J8" s="308">
        <v>4.9410870391486126E-3</v>
      </c>
      <c r="K8" s="308">
        <v>0</v>
      </c>
      <c r="L8" s="297">
        <v>0</v>
      </c>
      <c r="M8" s="291">
        <v>6.6177785727061346E-3</v>
      </c>
      <c r="N8" s="316">
        <v>4.754937820043892E-3</v>
      </c>
      <c r="O8" s="308">
        <v>3.8417210910487898E-3</v>
      </c>
      <c r="P8" s="308">
        <v>6.6815144766146986E-3</v>
      </c>
      <c r="Q8" s="297">
        <v>0</v>
      </c>
      <c r="R8" s="291">
        <v>4.2913338896173559E-3</v>
      </c>
      <c r="S8" s="291">
        <v>5.7837757674625533E-3</v>
      </c>
    </row>
    <row r="9" spans="2:20" ht="21.95" customHeight="1" thickTop="1" x14ac:dyDescent="0.25">
      <c r="B9" s="165">
        <v>10</v>
      </c>
      <c r="C9" s="166" t="s">
        <v>92</v>
      </c>
      <c r="D9" s="317">
        <v>0</v>
      </c>
      <c r="E9" s="318">
        <v>0</v>
      </c>
      <c r="F9" s="318">
        <v>0</v>
      </c>
      <c r="G9" s="319">
        <v>0</v>
      </c>
      <c r="H9" s="320">
        <v>0</v>
      </c>
      <c r="I9" s="317">
        <v>5.2493438320209973E-4</v>
      </c>
      <c r="J9" s="318">
        <v>1.9004180919802356E-4</v>
      </c>
      <c r="K9" s="318">
        <v>0</v>
      </c>
      <c r="L9" s="319">
        <v>0</v>
      </c>
      <c r="M9" s="320">
        <v>2.9809813390568174E-4</v>
      </c>
      <c r="N9" s="317">
        <v>3.65764447695684E-4</v>
      </c>
      <c r="O9" s="318">
        <v>0</v>
      </c>
      <c r="P9" s="318">
        <v>0</v>
      </c>
      <c r="Q9" s="319">
        <v>0</v>
      </c>
      <c r="R9" s="320">
        <v>1.1920371915603766E-4</v>
      </c>
      <c r="S9" s="320">
        <v>2.2245291413317515E-4</v>
      </c>
      <c r="T9" s="156"/>
    </row>
    <row r="10" spans="2:20" ht="21.95" customHeight="1" x14ac:dyDescent="0.25">
      <c r="B10" s="165">
        <v>11</v>
      </c>
      <c r="C10" s="166" t="s">
        <v>93</v>
      </c>
      <c r="D10" s="317">
        <v>0</v>
      </c>
      <c r="E10" s="318">
        <v>0</v>
      </c>
      <c r="F10" s="318">
        <v>0</v>
      </c>
      <c r="G10" s="319">
        <v>0</v>
      </c>
      <c r="H10" s="320">
        <v>0</v>
      </c>
      <c r="I10" s="317">
        <v>5.2493438320209973E-4</v>
      </c>
      <c r="J10" s="318">
        <v>1.9004180919802356E-4</v>
      </c>
      <c r="K10" s="318">
        <v>0</v>
      </c>
      <c r="L10" s="319">
        <v>0</v>
      </c>
      <c r="M10" s="320">
        <v>2.9809813390568174E-4</v>
      </c>
      <c r="N10" s="317">
        <v>7.3152889539136799E-4</v>
      </c>
      <c r="O10" s="318">
        <v>3.84172109104879E-4</v>
      </c>
      <c r="P10" s="318">
        <v>0</v>
      </c>
      <c r="Q10" s="319">
        <v>0</v>
      </c>
      <c r="R10" s="320">
        <v>4.7681487662415065E-4</v>
      </c>
      <c r="S10" s="320">
        <v>3.3367937119976274E-4</v>
      </c>
      <c r="T10" s="156"/>
    </row>
    <row r="11" spans="2:20" ht="21.95" customHeight="1" x14ac:dyDescent="0.25">
      <c r="B11" s="165">
        <v>12</v>
      </c>
      <c r="C11" s="166" t="s">
        <v>94</v>
      </c>
      <c r="D11" s="317">
        <v>0</v>
      </c>
      <c r="E11" s="318">
        <v>9.1827364554637281E-4</v>
      </c>
      <c r="F11" s="318">
        <v>0</v>
      </c>
      <c r="G11" s="319">
        <v>0</v>
      </c>
      <c r="H11" s="320">
        <v>5.5248618784530391E-4</v>
      </c>
      <c r="I11" s="317">
        <v>8.7489063867016625E-4</v>
      </c>
      <c r="J11" s="318">
        <v>1.1402508551881414E-3</v>
      </c>
      <c r="K11" s="318">
        <v>0</v>
      </c>
      <c r="L11" s="319">
        <v>0</v>
      </c>
      <c r="M11" s="320">
        <v>1.0135336552793181E-3</v>
      </c>
      <c r="N11" s="317">
        <v>7.3152889539136799E-4</v>
      </c>
      <c r="O11" s="318">
        <v>9.6043027276219745E-4</v>
      </c>
      <c r="P11" s="318">
        <v>2.2271714922048997E-3</v>
      </c>
      <c r="Q11" s="319">
        <v>0</v>
      </c>
      <c r="R11" s="320">
        <v>9.536297532483013E-4</v>
      </c>
      <c r="S11" s="320">
        <v>9.6396262791042565E-4</v>
      </c>
      <c r="T11" s="156"/>
    </row>
    <row r="12" spans="2:20" ht="21.95" customHeight="1" x14ac:dyDescent="0.25">
      <c r="B12" s="165">
        <v>13</v>
      </c>
      <c r="C12" s="166" t="s">
        <v>95</v>
      </c>
      <c r="D12" s="317">
        <v>2.8208744710860366E-3</v>
      </c>
      <c r="E12" s="318">
        <v>9.1827364554637281E-4</v>
      </c>
      <c r="F12" s="318">
        <v>0</v>
      </c>
      <c r="G12" s="319">
        <v>0</v>
      </c>
      <c r="H12" s="320">
        <v>1.6574585635359116E-3</v>
      </c>
      <c r="I12" s="317">
        <v>1.5748031496062992E-3</v>
      </c>
      <c r="J12" s="318">
        <v>9.5020904599011778E-4</v>
      </c>
      <c r="K12" s="318">
        <v>0</v>
      </c>
      <c r="L12" s="319">
        <v>0</v>
      </c>
      <c r="M12" s="320">
        <v>1.1327729088415907E-3</v>
      </c>
      <c r="N12" s="317">
        <v>1.0972933430870519E-3</v>
      </c>
      <c r="O12" s="318">
        <v>3.84172109104879E-4</v>
      </c>
      <c r="P12" s="318">
        <v>4.4543429844097994E-3</v>
      </c>
      <c r="Q12" s="319">
        <v>0</v>
      </c>
      <c r="R12" s="320">
        <v>8.3442603409226372E-4</v>
      </c>
      <c r="S12" s="320">
        <v>1.0751890849770131E-3</v>
      </c>
      <c r="T12" s="156"/>
    </row>
    <row r="13" spans="2:20" ht="21.95" customHeight="1" x14ac:dyDescent="0.25">
      <c r="B13" s="165">
        <v>14</v>
      </c>
      <c r="C13" s="166" t="s">
        <v>96</v>
      </c>
      <c r="D13" s="317">
        <v>1.4104372355430183E-3</v>
      </c>
      <c r="E13" s="318">
        <v>1.8365472910927456E-3</v>
      </c>
      <c r="F13" s="318">
        <v>0</v>
      </c>
      <c r="G13" s="319">
        <v>0</v>
      </c>
      <c r="H13" s="320">
        <v>1.6574585635359116E-3</v>
      </c>
      <c r="I13" s="317">
        <v>5.5993000874890635E-3</v>
      </c>
      <c r="J13" s="318">
        <v>1.6153553781832002E-3</v>
      </c>
      <c r="K13" s="318">
        <v>0</v>
      </c>
      <c r="L13" s="319">
        <v>0</v>
      </c>
      <c r="M13" s="320">
        <v>2.9213617122756811E-3</v>
      </c>
      <c r="N13" s="317">
        <v>1.8288222384784199E-3</v>
      </c>
      <c r="O13" s="318">
        <v>5.7625816365731845E-4</v>
      </c>
      <c r="P13" s="318">
        <v>0</v>
      </c>
      <c r="Q13" s="319">
        <v>0</v>
      </c>
      <c r="R13" s="320">
        <v>9.536297532483013E-4</v>
      </c>
      <c r="S13" s="320">
        <v>2.2245291413317513E-3</v>
      </c>
      <c r="T13" s="156"/>
    </row>
    <row r="14" spans="2:20" ht="21.95" customHeight="1" thickBot="1" x14ac:dyDescent="0.3">
      <c r="B14" s="165">
        <v>19</v>
      </c>
      <c r="C14" s="166" t="s">
        <v>97</v>
      </c>
      <c r="D14" s="317">
        <v>0</v>
      </c>
      <c r="E14" s="318">
        <v>1.8365472910927456E-3</v>
      </c>
      <c r="F14" s="318">
        <v>0</v>
      </c>
      <c r="G14" s="319">
        <v>0</v>
      </c>
      <c r="H14" s="320">
        <v>1.1049723756906078E-3</v>
      </c>
      <c r="I14" s="317">
        <v>1.2248468941382328E-3</v>
      </c>
      <c r="J14" s="318">
        <v>8.5518814139110607E-4</v>
      </c>
      <c r="K14" s="318">
        <v>0</v>
      </c>
      <c r="L14" s="319">
        <v>0</v>
      </c>
      <c r="M14" s="320">
        <v>9.5391402849818161E-4</v>
      </c>
      <c r="N14" s="317">
        <v>0</v>
      </c>
      <c r="O14" s="318">
        <v>1.536688436419516E-3</v>
      </c>
      <c r="P14" s="318">
        <v>0</v>
      </c>
      <c r="Q14" s="319">
        <v>0</v>
      </c>
      <c r="R14" s="320">
        <v>9.536297532483013E-4</v>
      </c>
      <c r="S14" s="320">
        <v>9.6396262791042565E-4</v>
      </c>
      <c r="T14" s="156"/>
    </row>
    <row r="15" spans="2:20" ht="21.95" customHeight="1" thickTop="1" thickBot="1" x14ac:dyDescent="0.3">
      <c r="B15" s="292" t="s">
        <v>98</v>
      </c>
      <c r="C15" s="160" t="s">
        <v>99</v>
      </c>
      <c r="D15" s="316">
        <v>4.7954866008462632E-2</v>
      </c>
      <c r="E15" s="308">
        <v>2.3875114784205696E-2</v>
      </c>
      <c r="F15" s="308">
        <v>0</v>
      </c>
      <c r="G15" s="297">
        <v>0</v>
      </c>
      <c r="H15" s="291">
        <v>3.3149171270718231E-2</v>
      </c>
      <c r="I15" s="316">
        <v>5.0568678915135612E-2</v>
      </c>
      <c r="J15" s="308">
        <v>1.8148992778411251E-2</v>
      </c>
      <c r="K15" s="308">
        <v>3.7523452157598499E-3</v>
      </c>
      <c r="L15" s="297">
        <v>0</v>
      </c>
      <c r="M15" s="291">
        <v>2.8736660108507721E-2</v>
      </c>
      <c r="N15" s="316">
        <v>2.6335040234089245E-2</v>
      </c>
      <c r="O15" s="308">
        <v>1.5366884364195159E-2</v>
      </c>
      <c r="P15" s="308">
        <v>4.4543429844097994E-3</v>
      </c>
      <c r="Q15" s="297">
        <v>0</v>
      </c>
      <c r="R15" s="291">
        <v>1.8357372750029802E-2</v>
      </c>
      <c r="S15" s="291">
        <v>2.5804538039448318E-2</v>
      </c>
    </row>
    <row r="16" spans="2:20" ht="21.95" customHeight="1" thickTop="1" x14ac:dyDescent="0.25">
      <c r="B16" s="165">
        <v>20</v>
      </c>
      <c r="C16" s="166" t="s">
        <v>100</v>
      </c>
      <c r="D16" s="317">
        <v>0</v>
      </c>
      <c r="E16" s="318">
        <v>1.8365472910927456E-3</v>
      </c>
      <c r="F16" s="318">
        <v>0</v>
      </c>
      <c r="G16" s="319">
        <v>0</v>
      </c>
      <c r="H16" s="320">
        <v>1.1049723756906078E-3</v>
      </c>
      <c r="I16" s="317">
        <v>1.7497812773403325E-3</v>
      </c>
      <c r="J16" s="318">
        <v>2.0904599011782594E-3</v>
      </c>
      <c r="K16" s="318">
        <v>0</v>
      </c>
      <c r="L16" s="319">
        <v>0</v>
      </c>
      <c r="M16" s="320">
        <v>1.9078280569963632E-3</v>
      </c>
      <c r="N16" s="317">
        <v>4.754937820043892E-3</v>
      </c>
      <c r="O16" s="318">
        <v>2.4971187091817133E-3</v>
      </c>
      <c r="P16" s="318">
        <v>0</v>
      </c>
      <c r="Q16" s="319">
        <v>0</v>
      </c>
      <c r="R16" s="320">
        <v>3.0992966980569795E-3</v>
      </c>
      <c r="S16" s="320">
        <v>2.2245291413317513E-3</v>
      </c>
      <c r="T16" s="156"/>
    </row>
    <row r="17" spans="2:20" ht="21.95" customHeight="1" x14ac:dyDescent="0.25">
      <c r="B17" s="165">
        <v>21</v>
      </c>
      <c r="C17" s="166" t="s">
        <v>101</v>
      </c>
      <c r="D17" s="317">
        <v>4.2313117066290554E-3</v>
      </c>
      <c r="E17" s="318">
        <v>0</v>
      </c>
      <c r="F17" s="318">
        <v>0</v>
      </c>
      <c r="G17" s="319">
        <v>0</v>
      </c>
      <c r="H17" s="320">
        <v>1.6574585635359116E-3</v>
      </c>
      <c r="I17" s="317">
        <v>1.2248468941382328E-3</v>
      </c>
      <c r="J17" s="318">
        <v>1.0452299505891297E-3</v>
      </c>
      <c r="K17" s="318">
        <v>0</v>
      </c>
      <c r="L17" s="319">
        <v>0</v>
      </c>
      <c r="M17" s="320">
        <v>1.0731532820604543E-3</v>
      </c>
      <c r="N17" s="317">
        <v>2.1945866861741038E-3</v>
      </c>
      <c r="O17" s="318">
        <v>1.536688436419516E-3</v>
      </c>
      <c r="P17" s="318">
        <v>2.2271714922048997E-3</v>
      </c>
      <c r="Q17" s="319">
        <v>0</v>
      </c>
      <c r="R17" s="320">
        <v>1.7880557873405651E-3</v>
      </c>
      <c r="S17" s="320">
        <v>1.334717484799051E-3</v>
      </c>
      <c r="T17" s="156"/>
    </row>
    <row r="18" spans="2:20" ht="21.95" customHeight="1" x14ac:dyDescent="0.25">
      <c r="B18" s="165">
        <v>22</v>
      </c>
      <c r="C18" s="166" t="s">
        <v>102</v>
      </c>
      <c r="D18" s="317">
        <v>3.5260930888575459E-2</v>
      </c>
      <c r="E18" s="318">
        <v>1.3774104683195593E-2</v>
      </c>
      <c r="F18" s="318">
        <v>0</v>
      </c>
      <c r="G18" s="319">
        <v>0</v>
      </c>
      <c r="H18" s="320">
        <v>2.2099447513812154E-2</v>
      </c>
      <c r="I18" s="317">
        <v>3.1496062992125984E-2</v>
      </c>
      <c r="J18" s="318">
        <v>7.7917141771189661E-3</v>
      </c>
      <c r="K18" s="318">
        <v>3.7523452157598499E-3</v>
      </c>
      <c r="L18" s="319">
        <v>0</v>
      </c>
      <c r="M18" s="320">
        <v>1.5739581470219997E-2</v>
      </c>
      <c r="N18" s="317">
        <v>1.0972933430870519E-2</v>
      </c>
      <c r="O18" s="318">
        <v>6.146753745678064E-3</v>
      </c>
      <c r="P18" s="318">
        <v>2.2271714922048997E-3</v>
      </c>
      <c r="Q18" s="319">
        <v>0</v>
      </c>
      <c r="R18" s="320">
        <v>7.5098343068303727E-3</v>
      </c>
      <c r="S18" s="320">
        <v>1.3606703247812546E-2</v>
      </c>
      <c r="T18" s="156"/>
    </row>
    <row r="19" spans="2:20" ht="21.95" customHeight="1" x14ac:dyDescent="0.25">
      <c r="B19" s="165">
        <v>23</v>
      </c>
      <c r="C19" s="166" t="s">
        <v>103</v>
      </c>
      <c r="D19" s="317">
        <v>2.8208744710860366E-3</v>
      </c>
      <c r="E19" s="318">
        <v>1.8365472910927456E-3</v>
      </c>
      <c r="F19" s="318">
        <v>0</v>
      </c>
      <c r="G19" s="319">
        <v>0</v>
      </c>
      <c r="H19" s="320">
        <v>2.2099447513812156E-3</v>
      </c>
      <c r="I19" s="317">
        <v>6.1242344706911632E-3</v>
      </c>
      <c r="J19" s="318">
        <v>1.6153553781832002E-3</v>
      </c>
      <c r="K19" s="318">
        <v>0</v>
      </c>
      <c r="L19" s="319">
        <v>0</v>
      </c>
      <c r="M19" s="320">
        <v>3.1002205926190904E-3</v>
      </c>
      <c r="N19" s="317">
        <v>3.6576444769568397E-3</v>
      </c>
      <c r="O19" s="318">
        <v>1.1525163273146369E-3</v>
      </c>
      <c r="P19" s="318">
        <v>0</v>
      </c>
      <c r="Q19" s="319">
        <v>0</v>
      </c>
      <c r="R19" s="320">
        <v>1.9072595064966026E-3</v>
      </c>
      <c r="S19" s="320">
        <v>2.6694349695981019E-3</v>
      </c>
      <c r="T19" s="156"/>
    </row>
    <row r="20" spans="2:20" ht="21.95" customHeight="1" x14ac:dyDescent="0.25">
      <c r="B20" s="165">
        <v>24</v>
      </c>
      <c r="C20" s="166" t="s">
        <v>104</v>
      </c>
      <c r="D20" s="317">
        <v>2.8208744710860366E-3</v>
      </c>
      <c r="E20" s="318">
        <v>5.5096418732782371E-3</v>
      </c>
      <c r="F20" s="318">
        <v>0</v>
      </c>
      <c r="G20" s="319">
        <v>0</v>
      </c>
      <c r="H20" s="320">
        <v>4.4198895027624313E-3</v>
      </c>
      <c r="I20" s="317">
        <v>6.99912510936133E-3</v>
      </c>
      <c r="J20" s="318">
        <v>4.6560243253515772E-3</v>
      </c>
      <c r="K20" s="318">
        <v>0</v>
      </c>
      <c r="L20" s="319">
        <v>0</v>
      </c>
      <c r="M20" s="320">
        <v>5.3061467835211354E-3</v>
      </c>
      <c r="N20" s="317">
        <v>3.6576444769568397E-3</v>
      </c>
      <c r="O20" s="318">
        <v>2.1129466000768342E-3</v>
      </c>
      <c r="P20" s="318">
        <v>0</v>
      </c>
      <c r="Q20" s="319">
        <v>0</v>
      </c>
      <c r="R20" s="320">
        <v>2.503278102276791E-3</v>
      </c>
      <c r="S20" s="320">
        <v>4.3749073112857775E-3</v>
      </c>
      <c r="T20" s="156"/>
    </row>
    <row r="21" spans="2:20" ht="21.95" customHeight="1" thickBot="1" x14ac:dyDescent="0.3">
      <c r="B21" s="165">
        <v>29</v>
      </c>
      <c r="C21" s="166" t="s">
        <v>105</v>
      </c>
      <c r="D21" s="317">
        <v>2.8208744710860366E-3</v>
      </c>
      <c r="E21" s="318">
        <v>9.1827364554637281E-4</v>
      </c>
      <c r="F21" s="318">
        <v>0</v>
      </c>
      <c r="G21" s="319">
        <v>0</v>
      </c>
      <c r="H21" s="320">
        <v>1.6574585635359116E-3</v>
      </c>
      <c r="I21" s="317">
        <v>2.9746281714785653E-3</v>
      </c>
      <c r="J21" s="318">
        <v>9.5020904599011778E-4</v>
      </c>
      <c r="K21" s="318">
        <v>0</v>
      </c>
      <c r="L21" s="319">
        <v>0</v>
      </c>
      <c r="M21" s="320">
        <v>1.6097299230906814E-3</v>
      </c>
      <c r="N21" s="317">
        <v>1.0972933430870519E-3</v>
      </c>
      <c r="O21" s="318">
        <v>1.9208605455243949E-3</v>
      </c>
      <c r="P21" s="318">
        <v>0</v>
      </c>
      <c r="Q21" s="319">
        <v>0</v>
      </c>
      <c r="R21" s="320">
        <v>1.5496483490284897E-3</v>
      </c>
      <c r="S21" s="320">
        <v>1.5942458846210886E-3</v>
      </c>
      <c r="T21" s="156"/>
    </row>
    <row r="22" spans="2:20" ht="21.95" customHeight="1" thickTop="1" thickBot="1" x14ac:dyDescent="0.3">
      <c r="B22" s="292" t="s">
        <v>106</v>
      </c>
      <c r="C22" s="160" t="s">
        <v>107</v>
      </c>
      <c r="D22" s="316">
        <v>5.6417489421720729E-2</v>
      </c>
      <c r="E22" s="308">
        <v>9.825528007346189E-2</v>
      </c>
      <c r="F22" s="308">
        <v>0.16666666666666666</v>
      </c>
      <c r="G22" s="297">
        <v>0</v>
      </c>
      <c r="H22" s="291">
        <v>8.2320441988950277E-2</v>
      </c>
      <c r="I22" s="316">
        <v>5.6517935258092726E-2</v>
      </c>
      <c r="J22" s="308">
        <v>8.0862789813759023E-2</v>
      </c>
      <c r="K22" s="308">
        <v>7.5046904315197005E-2</v>
      </c>
      <c r="L22" s="297">
        <v>0</v>
      </c>
      <c r="M22" s="291">
        <v>7.2378226912299518E-2</v>
      </c>
      <c r="N22" s="316">
        <v>8.6686174103877106E-2</v>
      </c>
      <c r="O22" s="308">
        <v>8.9704187475989239E-2</v>
      </c>
      <c r="P22" s="308">
        <v>7.7951002227171481E-2</v>
      </c>
      <c r="Q22" s="297">
        <v>0</v>
      </c>
      <c r="R22" s="291">
        <v>8.8091548456311841E-2</v>
      </c>
      <c r="S22" s="291">
        <v>7.7932670917989028E-2</v>
      </c>
    </row>
    <row r="23" spans="2:20" ht="21.95" customHeight="1" thickTop="1" x14ac:dyDescent="0.25">
      <c r="B23" s="165">
        <v>30</v>
      </c>
      <c r="C23" s="166" t="s">
        <v>108</v>
      </c>
      <c r="D23" s="317">
        <v>7.052186177715092E-3</v>
      </c>
      <c r="E23" s="318">
        <v>1.7447199265381085E-2</v>
      </c>
      <c r="F23" s="318">
        <v>0</v>
      </c>
      <c r="G23" s="319">
        <v>0</v>
      </c>
      <c r="H23" s="320">
        <v>1.3259668508287293E-2</v>
      </c>
      <c r="I23" s="317">
        <v>1.1548556430446194E-2</v>
      </c>
      <c r="J23" s="318">
        <v>1.700874192322311E-2</v>
      </c>
      <c r="K23" s="318">
        <v>1.125703564727955E-2</v>
      </c>
      <c r="L23" s="319">
        <v>0</v>
      </c>
      <c r="M23" s="320">
        <v>1.4964526322065224E-2</v>
      </c>
      <c r="N23" s="317">
        <v>2.2311631309436721E-2</v>
      </c>
      <c r="O23" s="318">
        <v>1.6903572800614674E-2</v>
      </c>
      <c r="P23" s="318">
        <v>1.7817371937639197E-2</v>
      </c>
      <c r="Q23" s="319">
        <v>0</v>
      </c>
      <c r="R23" s="320">
        <v>1.8714983907497915E-2</v>
      </c>
      <c r="S23" s="320">
        <v>1.6016609817588609E-2</v>
      </c>
      <c r="T23" s="156"/>
    </row>
    <row r="24" spans="2:20" ht="21.95" customHeight="1" x14ac:dyDescent="0.25">
      <c r="B24" s="165">
        <v>31</v>
      </c>
      <c r="C24" s="166" t="s">
        <v>109</v>
      </c>
      <c r="D24" s="317">
        <v>7.052186177715092E-3</v>
      </c>
      <c r="E24" s="318">
        <v>1.8365472910927456E-3</v>
      </c>
      <c r="F24" s="318">
        <v>0</v>
      </c>
      <c r="G24" s="319">
        <v>0</v>
      </c>
      <c r="H24" s="320">
        <v>3.8674033149171273E-3</v>
      </c>
      <c r="I24" s="317">
        <v>2.7996500437445318E-3</v>
      </c>
      <c r="J24" s="318">
        <v>3.990877993158495E-3</v>
      </c>
      <c r="K24" s="318">
        <v>5.6285178236397749E-3</v>
      </c>
      <c r="L24" s="319">
        <v>0</v>
      </c>
      <c r="M24" s="320">
        <v>3.6367972336493175E-3</v>
      </c>
      <c r="N24" s="317">
        <v>4.0234089246525238E-3</v>
      </c>
      <c r="O24" s="318">
        <v>4.4179792547061085E-3</v>
      </c>
      <c r="P24" s="318">
        <v>2.2271714922048997E-3</v>
      </c>
      <c r="Q24" s="319">
        <v>0</v>
      </c>
      <c r="R24" s="320">
        <v>4.1721301704613183E-3</v>
      </c>
      <c r="S24" s="320">
        <v>3.8187750259528401E-3</v>
      </c>
      <c r="T24" s="156"/>
    </row>
    <row r="25" spans="2:20" ht="21.95" customHeight="1" x14ac:dyDescent="0.25">
      <c r="B25" s="165">
        <v>32</v>
      </c>
      <c r="C25" s="166" t="s">
        <v>110</v>
      </c>
      <c r="D25" s="317">
        <v>8.4626234132581107E-3</v>
      </c>
      <c r="E25" s="318">
        <v>9.1827364554637279E-3</v>
      </c>
      <c r="F25" s="318">
        <v>0</v>
      </c>
      <c r="G25" s="319">
        <v>0</v>
      </c>
      <c r="H25" s="320">
        <v>8.8397790055248626E-3</v>
      </c>
      <c r="I25" s="317">
        <v>9.9737532808398949E-3</v>
      </c>
      <c r="J25" s="318">
        <v>8.4568605093120492E-3</v>
      </c>
      <c r="K25" s="318">
        <v>1.876172607879925E-3</v>
      </c>
      <c r="L25" s="319">
        <v>0</v>
      </c>
      <c r="M25" s="320">
        <v>8.7640851368270441E-3</v>
      </c>
      <c r="N25" s="317">
        <v>8.0468178493050477E-3</v>
      </c>
      <c r="O25" s="318">
        <v>6.9150979638878214E-3</v>
      </c>
      <c r="P25" s="318">
        <v>0</v>
      </c>
      <c r="Q25" s="319">
        <v>0</v>
      </c>
      <c r="R25" s="320">
        <v>6.9138157110501851E-3</v>
      </c>
      <c r="S25" s="320">
        <v>8.193682337238618E-3</v>
      </c>
      <c r="T25" s="156"/>
    </row>
    <row r="26" spans="2:20" ht="21.95" customHeight="1" x14ac:dyDescent="0.25">
      <c r="B26" s="165">
        <v>33</v>
      </c>
      <c r="C26" s="166" t="s">
        <v>111</v>
      </c>
      <c r="D26" s="317">
        <v>1.5514809590973202E-2</v>
      </c>
      <c r="E26" s="318">
        <v>4.0404040404040407E-2</v>
      </c>
      <c r="F26" s="318">
        <v>0.16666666666666666</v>
      </c>
      <c r="G26" s="319">
        <v>0</v>
      </c>
      <c r="H26" s="320">
        <v>3.1491712707182318E-2</v>
      </c>
      <c r="I26" s="317">
        <v>1.7497812773403325E-2</v>
      </c>
      <c r="J26" s="318">
        <v>2.185480805777271E-2</v>
      </c>
      <c r="K26" s="318">
        <v>2.4390243902439025E-2</v>
      </c>
      <c r="L26" s="319">
        <v>0</v>
      </c>
      <c r="M26" s="320">
        <v>2.0449531985929768E-2</v>
      </c>
      <c r="N26" s="317">
        <v>2.3774689100219459E-2</v>
      </c>
      <c r="O26" s="318">
        <v>2.343449865539762E-2</v>
      </c>
      <c r="P26" s="318">
        <v>8.9086859688195987E-3</v>
      </c>
      <c r="Q26" s="319">
        <v>0</v>
      </c>
      <c r="R26" s="320">
        <v>2.2767910358803194E-2</v>
      </c>
      <c r="S26" s="320">
        <v>2.1911612042117751E-2</v>
      </c>
      <c r="T26" s="156"/>
    </row>
    <row r="27" spans="2:20" ht="21.95" customHeight="1" x14ac:dyDescent="0.25">
      <c r="B27" s="165">
        <v>34</v>
      </c>
      <c r="C27" s="166" t="s">
        <v>112</v>
      </c>
      <c r="D27" s="317">
        <v>1.4104372355430183E-3</v>
      </c>
      <c r="E27" s="318">
        <v>4.5913682277318639E-3</v>
      </c>
      <c r="F27" s="318">
        <v>0</v>
      </c>
      <c r="G27" s="319">
        <v>0</v>
      </c>
      <c r="H27" s="320">
        <v>3.3149171270718232E-3</v>
      </c>
      <c r="I27" s="317">
        <v>3.3245844269466315E-3</v>
      </c>
      <c r="J27" s="318">
        <v>6.1763587989357655E-3</v>
      </c>
      <c r="K27" s="318">
        <v>3.7523452157598499E-3</v>
      </c>
      <c r="L27" s="319">
        <v>0</v>
      </c>
      <c r="M27" s="320">
        <v>5.1272879031777265E-3</v>
      </c>
      <c r="N27" s="317">
        <v>4.3891733723482075E-3</v>
      </c>
      <c r="O27" s="318">
        <v>7.8755282366500187E-3</v>
      </c>
      <c r="P27" s="318">
        <v>1.1135857461024499E-2</v>
      </c>
      <c r="Q27" s="319">
        <v>0</v>
      </c>
      <c r="R27" s="320">
        <v>6.9138157110501851E-3</v>
      </c>
      <c r="S27" s="320">
        <v>5.561322853329379E-3</v>
      </c>
      <c r="T27" s="156"/>
    </row>
    <row r="28" spans="2:20" ht="21.95" customHeight="1" x14ac:dyDescent="0.25">
      <c r="B28" s="165">
        <v>35</v>
      </c>
      <c r="C28" s="166" t="s">
        <v>113</v>
      </c>
      <c r="D28" s="317">
        <v>1.4104372355430184E-2</v>
      </c>
      <c r="E28" s="318">
        <v>1.6528925619834711E-2</v>
      </c>
      <c r="F28" s="318">
        <v>0</v>
      </c>
      <c r="G28" s="319">
        <v>0</v>
      </c>
      <c r="H28" s="320">
        <v>1.5469613259668509E-2</v>
      </c>
      <c r="I28" s="317">
        <v>9.0988626421697281E-3</v>
      </c>
      <c r="J28" s="318">
        <v>1.8339034587609274E-2</v>
      </c>
      <c r="K28" s="318">
        <v>2.4390243902439025E-2</v>
      </c>
      <c r="L28" s="319">
        <v>0</v>
      </c>
      <c r="M28" s="320">
        <v>1.5381863709533178E-2</v>
      </c>
      <c r="N28" s="317">
        <v>1.9385515727871252E-2</v>
      </c>
      <c r="O28" s="318">
        <v>2.4971187091817133E-2</v>
      </c>
      <c r="P28" s="318">
        <v>3.5634743875278395E-2</v>
      </c>
      <c r="Q28" s="319">
        <v>0</v>
      </c>
      <c r="R28" s="320">
        <v>2.3721540112051496E-2</v>
      </c>
      <c r="S28" s="320">
        <v>1.7981610559098325E-2</v>
      </c>
      <c r="T28" s="156"/>
    </row>
    <row r="29" spans="2:20" ht="21.95" customHeight="1" thickBot="1" x14ac:dyDescent="0.3">
      <c r="B29" s="165">
        <v>39</v>
      </c>
      <c r="C29" s="166" t="s">
        <v>114</v>
      </c>
      <c r="D29" s="317">
        <v>2.8208744710860366E-3</v>
      </c>
      <c r="E29" s="318">
        <v>8.2644628099173556E-3</v>
      </c>
      <c r="F29" s="318">
        <v>0</v>
      </c>
      <c r="G29" s="319">
        <v>0</v>
      </c>
      <c r="H29" s="320">
        <v>6.0773480662983425E-3</v>
      </c>
      <c r="I29" s="317">
        <v>2.274715660542432E-3</v>
      </c>
      <c r="J29" s="318">
        <v>5.0361079437476241E-3</v>
      </c>
      <c r="K29" s="318">
        <v>3.7523452157598499E-3</v>
      </c>
      <c r="L29" s="319">
        <v>0</v>
      </c>
      <c r="M29" s="320">
        <v>4.0541346211172722E-3</v>
      </c>
      <c r="N29" s="317">
        <v>4.754937820043892E-3</v>
      </c>
      <c r="O29" s="318">
        <v>5.1863234729158667E-3</v>
      </c>
      <c r="P29" s="318">
        <v>2.2271714922048997E-3</v>
      </c>
      <c r="Q29" s="319">
        <v>0</v>
      </c>
      <c r="R29" s="320">
        <v>4.8873524853975444E-3</v>
      </c>
      <c r="S29" s="320">
        <v>4.4490582826635025E-3</v>
      </c>
      <c r="T29" s="156"/>
    </row>
    <row r="30" spans="2:20" ht="21.95" customHeight="1" thickTop="1" thickBot="1" x14ac:dyDescent="0.3">
      <c r="B30" s="292" t="s">
        <v>115</v>
      </c>
      <c r="C30" s="160" t="s">
        <v>116</v>
      </c>
      <c r="D30" s="316">
        <v>0.21438645980253879</v>
      </c>
      <c r="E30" s="308">
        <v>0.1248852157943067</v>
      </c>
      <c r="F30" s="308">
        <v>0.25</v>
      </c>
      <c r="G30" s="297">
        <v>0</v>
      </c>
      <c r="H30" s="291">
        <v>0.16077348066298341</v>
      </c>
      <c r="I30" s="316">
        <v>0.16255468066491685</v>
      </c>
      <c r="J30" s="308">
        <v>0.11754085898897758</v>
      </c>
      <c r="K30" s="308">
        <v>9.193245778611632E-2</v>
      </c>
      <c r="L30" s="297">
        <v>0</v>
      </c>
      <c r="M30" s="291">
        <v>0.13205747332021703</v>
      </c>
      <c r="N30" s="316">
        <v>0.14850036576444769</v>
      </c>
      <c r="O30" s="308">
        <v>0.11678832116788321</v>
      </c>
      <c r="P30" s="308">
        <v>6.6815144766147E-2</v>
      </c>
      <c r="Q30" s="297">
        <v>0</v>
      </c>
      <c r="R30" s="291">
        <v>0.12444868279890332</v>
      </c>
      <c r="S30" s="291">
        <v>0.13161797419546198</v>
      </c>
    </row>
    <row r="31" spans="2:20" ht="21.95" customHeight="1" thickTop="1" x14ac:dyDescent="0.25">
      <c r="B31" s="165">
        <v>40</v>
      </c>
      <c r="C31" s="166" t="s">
        <v>117</v>
      </c>
      <c r="D31" s="317">
        <v>3.244005641748942E-2</v>
      </c>
      <c r="E31" s="318">
        <v>2.2038567493112948E-2</v>
      </c>
      <c r="F31" s="318">
        <v>0</v>
      </c>
      <c r="G31" s="319">
        <v>0</v>
      </c>
      <c r="H31" s="320">
        <v>2.5966850828729283E-2</v>
      </c>
      <c r="I31" s="317">
        <v>2.1347331583552055E-2</v>
      </c>
      <c r="J31" s="318">
        <v>2.3565184340554921E-2</v>
      </c>
      <c r="K31" s="318">
        <v>2.6266416510318951E-2</v>
      </c>
      <c r="L31" s="319">
        <v>0</v>
      </c>
      <c r="M31" s="320">
        <v>2.2893936683956357E-2</v>
      </c>
      <c r="N31" s="317">
        <v>2.3408924652523776E-2</v>
      </c>
      <c r="O31" s="318">
        <v>2.7660391855551286E-2</v>
      </c>
      <c r="P31" s="318">
        <v>1.1135857461024499E-2</v>
      </c>
      <c r="Q31" s="319">
        <v>0</v>
      </c>
      <c r="R31" s="320">
        <v>2.5390392180236022E-2</v>
      </c>
      <c r="S31" s="320">
        <v>2.3876612783627467E-2</v>
      </c>
      <c r="T31" s="156"/>
    </row>
    <row r="32" spans="2:20" ht="21.95" customHeight="1" x14ac:dyDescent="0.25">
      <c r="B32" s="165">
        <v>41</v>
      </c>
      <c r="C32" s="166" t="s">
        <v>118</v>
      </c>
      <c r="D32" s="317">
        <v>4.2313117066290554E-3</v>
      </c>
      <c r="E32" s="318">
        <v>8.2644628099173556E-3</v>
      </c>
      <c r="F32" s="318">
        <v>8.3333333333333329E-2</v>
      </c>
      <c r="G32" s="319">
        <v>0</v>
      </c>
      <c r="H32" s="320">
        <v>7.1823204419889505E-3</v>
      </c>
      <c r="I32" s="317">
        <v>3.3245844269466315E-3</v>
      </c>
      <c r="J32" s="318">
        <v>4.1809198023565189E-3</v>
      </c>
      <c r="K32" s="318">
        <v>3.7523452157598499E-3</v>
      </c>
      <c r="L32" s="319">
        <v>0</v>
      </c>
      <c r="M32" s="320">
        <v>3.8752757407738629E-3</v>
      </c>
      <c r="N32" s="317">
        <v>2.926115581565472E-3</v>
      </c>
      <c r="O32" s="318">
        <v>5.3784095274683058E-3</v>
      </c>
      <c r="P32" s="318">
        <v>4.4543429844097994E-3</v>
      </c>
      <c r="Q32" s="319">
        <v>0</v>
      </c>
      <c r="R32" s="320">
        <v>4.5297413279294313E-3</v>
      </c>
      <c r="S32" s="320">
        <v>4.3007563399080524E-3</v>
      </c>
      <c r="T32" s="156"/>
    </row>
    <row r="33" spans="2:20" ht="21.95" customHeight="1" x14ac:dyDescent="0.25">
      <c r="B33" s="165">
        <v>42</v>
      </c>
      <c r="C33" s="166" t="s">
        <v>119</v>
      </c>
      <c r="D33" s="317">
        <v>9.8730606488011286E-3</v>
      </c>
      <c r="E33" s="318">
        <v>2.1120293847566574E-2</v>
      </c>
      <c r="F33" s="318">
        <v>8.3333333333333329E-2</v>
      </c>
      <c r="G33" s="319">
        <v>0</v>
      </c>
      <c r="H33" s="320">
        <v>1.7127071823204418E-2</v>
      </c>
      <c r="I33" s="317">
        <v>1.9247594050743656E-2</v>
      </c>
      <c r="J33" s="318">
        <v>3.0501710376282781E-2</v>
      </c>
      <c r="K33" s="318">
        <v>3.0018761726078799E-2</v>
      </c>
      <c r="L33" s="319">
        <v>0</v>
      </c>
      <c r="M33" s="320">
        <v>2.6649973171167948E-2</v>
      </c>
      <c r="N33" s="317">
        <v>1.3899049012435992E-2</v>
      </c>
      <c r="O33" s="318">
        <v>2.5547445255474453E-2</v>
      </c>
      <c r="P33" s="318">
        <v>1.5590200445434299E-2</v>
      </c>
      <c r="Q33" s="319">
        <v>0</v>
      </c>
      <c r="R33" s="320">
        <v>2.1218262009774704E-2</v>
      </c>
      <c r="S33" s="320">
        <v>2.4321518611893817E-2</v>
      </c>
      <c r="T33" s="156"/>
    </row>
    <row r="34" spans="2:20" ht="21.95" customHeight="1" x14ac:dyDescent="0.25">
      <c r="B34" s="165">
        <v>43</v>
      </c>
      <c r="C34" s="166" t="s">
        <v>120</v>
      </c>
      <c r="D34" s="317">
        <v>6.7700987306064886E-2</v>
      </c>
      <c r="E34" s="318">
        <v>2.3875114784205693E-2</v>
      </c>
      <c r="F34" s="318">
        <v>0</v>
      </c>
      <c r="G34" s="319">
        <v>0</v>
      </c>
      <c r="H34" s="320">
        <v>4.0883977900552489E-2</v>
      </c>
      <c r="I34" s="317">
        <v>4.059492563429571E-2</v>
      </c>
      <c r="J34" s="318">
        <v>1.5393386545039909E-2</v>
      </c>
      <c r="K34" s="318">
        <v>5.6285178236397749E-3</v>
      </c>
      <c r="L34" s="319">
        <v>0</v>
      </c>
      <c r="M34" s="320">
        <v>2.366899183211113E-2</v>
      </c>
      <c r="N34" s="317">
        <v>2.5969275786393561E-2</v>
      </c>
      <c r="O34" s="318">
        <v>1.4022281982328083E-2</v>
      </c>
      <c r="P34" s="318">
        <v>4.4543429844097994E-3</v>
      </c>
      <c r="Q34" s="319">
        <v>0</v>
      </c>
      <c r="R34" s="320">
        <v>1.7403742996781501E-2</v>
      </c>
      <c r="S34" s="320">
        <v>2.2875574670028178E-2</v>
      </c>
      <c r="T34" s="156"/>
    </row>
    <row r="35" spans="2:20" ht="21.95" customHeight="1" x14ac:dyDescent="0.25">
      <c r="B35" s="165">
        <v>44</v>
      </c>
      <c r="C35" s="166" t="s">
        <v>121</v>
      </c>
      <c r="D35" s="317">
        <v>8.8857545839210156E-2</v>
      </c>
      <c r="E35" s="318">
        <v>4.4077134986225897E-2</v>
      </c>
      <c r="F35" s="318">
        <v>0</v>
      </c>
      <c r="G35" s="319">
        <v>0</v>
      </c>
      <c r="H35" s="320">
        <v>6.132596685082873E-2</v>
      </c>
      <c r="I35" s="317">
        <v>6.8066491688538927E-2</v>
      </c>
      <c r="J35" s="318">
        <v>3.7533257316609656E-2</v>
      </c>
      <c r="K35" s="318">
        <v>2.0637898686679174E-2</v>
      </c>
      <c r="L35" s="319">
        <v>0</v>
      </c>
      <c r="M35" s="320">
        <v>4.7397603291003398E-2</v>
      </c>
      <c r="N35" s="317">
        <v>7.351865398683248E-2</v>
      </c>
      <c r="O35" s="318">
        <v>3.6304264310411061E-2</v>
      </c>
      <c r="P35" s="318">
        <v>3.1180400890868598E-2</v>
      </c>
      <c r="Q35" s="319">
        <v>0</v>
      </c>
      <c r="R35" s="320">
        <v>4.8158302539039216E-2</v>
      </c>
      <c r="S35" s="320">
        <v>4.8568886252409904E-2</v>
      </c>
      <c r="T35" s="156"/>
    </row>
    <row r="36" spans="2:20" ht="21.95" customHeight="1" x14ac:dyDescent="0.25">
      <c r="B36" s="165">
        <v>45</v>
      </c>
      <c r="C36" s="166" t="s">
        <v>122</v>
      </c>
      <c r="D36" s="317">
        <v>2.8208744710860366E-3</v>
      </c>
      <c r="E36" s="318">
        <v>9.1827364554637281E-4</v>
      </c>
      <c r="F36" s="318">
        <v>0</v>
      </c>
      <c r="G36" s="319">
        <v>0</v>
      </c>
      <c r="H36" s="320">
        <v>1.6574585635359116E-3</v>
      </c>
      <c r="I36" s="317">
        <v>4.0244969378827643E-3</v>
      </c>
      <c r="J36" s="318">
        <v>1.7103762827822121E-3</v>
      </c>
      <c r="K36" s="318">
        <v>3.7523452157598499E-3</v>
      </c>
      <c r="L36" s="319">
        <v>0</v>
      </c>
      <c r="M36" s="320">
        <v>2.5636439515888633E-3</v>
      </c>
      <c r="N36" s="317">
        <v>2.5603511338697879E-3</v>
      </c>
      <c r="O36" s="318">
        <v>1.536688436419516E-3</v>
      </c>
      <c r="P36" s="318">
        <v>0</v>
      </c>
      <c r="Q36" s="319">
        <v>0</v>
      </c>
      <c r="R36" s="320">
        <v>1.7880557873405651E-3</v>
      </c>
      <c r="S36" s="320">
        <v>2.2616046270206138E-3</v>
      </c>
      <c r="T36" s="156"/>
    </row>
    <row r="37" spans="2:20" ht="21.95" customHeight="1" thickBot="1" x14ac:dyDescent="0.3">
      <c r="B37" s="165">
        <v>49</v>
      </c>
      <c r="C37" s="166" t="s">
        <v>123</v>
      </c>
      <c r="D37" s="317">
        <v>8.4626234132581107E-3</v>
      </c>
      <c r="E37" s="318">
        <v>4.5913682277318639E-3</v>
      </c>
      <c r="F37" s="318">
        <v>8.3333333333333329E-2</v>
      </c>
      <c r="G37" s="319">
        <v>0</v>
      </c>
      <c r="H37" s="320">
        <v>6.6298342541436465E-3</v>
      </c>
      <c r="I37" s="317">
        <v>5.9492563429571306E-3</v>
      </c>
      <c r="J37" s="318">
        <v>4.6560243253515772E-3</v>
      </c>
      <c r="K37" s="318">
        <v>1.876172607879925E-3</v>
      </c>
      <c r="L37" s="319">
        <v>0</v>
      </c>
      <c r="M37" s="320">
        <v>5.0080486496154536E-3</v>
      </c>
      <c r="N37" s="317">
        <v>6.2179956108266276E-3</v>
      </c>
      <c r="O37" s="318">
        <v>6.3388398002305031E-3</v>
      </c>
      <c r="P37" s="318">
        <v>0</v>
      </c>
      <c r="Q37" s="319">
        <v>0</v>
      </c>
      <c r="R37" s="320">
        <v>5.9601859578018836E-3</v>
      </c>
      <c r="S37" s="320">
        <v>5.4130209105739289E-3</v>
      </c>
      <c r="T37" s="156"/>
    </row>
    <row r="38" spans="2:20" ht="21.95" customHeight="1" thickTop="1" thickBot="1" x14ac:dyDescent="0.3">
      <c r="B38" s="292" t="s">
        <v>124</v>
      </c>
      <c r="C38" s="160" t="s">
        <v>125</v>
      </c>
      <c r="D38" s="316">
        <v>7.7574047954865999E-2</v>
      </c>
      <c r="E38" s="308">
        <v>0.1616161616161616</v>
      </c>
      <c r="F38" s="308">
        <v>0.16666666666666666</v>
      </c>
      <c r="G38" s="297">
        <v>0</v>
      </c>
      <c r="H38" s="291">
        <v>0.12872928176795581</v>
      </c>
      <c r="I38" s="316">
        <v>0.12073490813648294</v>
      </c>
      <c r="J38" s="308">
        <v>0.18101482326111745</v>
      </c>
      <c r="K38" s="308">
        <v>0.21951219512195119</v>
      </c>
      <c r="L38" s="297">
        <v>0</v>
      </c>
      <c r="M38" s="291">
        <v>0.16168842783044179</v>
      </c>
      <c r="N38" s="316">
        <v>0.19934162399414776</v>
      </c>
      <c r="O38" s="308">
        <v>0.29466000768344219</v>
      </c>
      <c r="P38" s="308">
        <v>0.32516703786191542</v>
      </c>
      <c r="Q38" s="297">
        <v>0</v>
      </c>
      <c r="R38" s="291">
        <v>0.26522827512218383</v>
      </c>
      <c r="S38" s="291">
        <v>0.19168026101141925</v>
      </c>
    </row>
    <row r="39" spans="2:20" ht="21.95" customHeight="1" thickTop="1" x14ac:dyDescent="0.25">
      <c r="B39" s="165">
        <v>50</v>
      </c>
      <c r="C39" s="166" t="s">
        <v>126</v>
      </c>
      <c r="D39" s="317">
        <v>1.9746121297602257E-2</v>
      </c>
      <c r="E39" s="318">
        <v>4.2240587695133149E-2</v>
      </c>
      <c r="F39" s="318">
        <v>0</v>
      </c>
      <c r="G39" s="319">
        <v>0</v>
      </c>
      <c r="H39" s="320">
        <v>3.3149171270718231E-2</v>
      </c>
      <c r="I39" s="317">
        <v>3.1846019247594053E-2</v>
      </c>
      <c r="J39" s="318">
        <v>4.4089699733941466E-2</v>
      </c>
      <c r="K39" s="318">
        <v>5.0656660412757973E-2</v>
      </c>
      <c r="L39" s="319">
        <v>0</v>
      </c>
      <c r="M39" s="320">
        <v>4.0124008823704767E-2</v>
      </c>
      <c r="N39" s="317">
        <v>4.864667154352597E-2</v>
      </c>
      <c r="O39" s="318">
        <v>6.665386092969651E-2</v>
      </c>
      <c r="P39" s="318">
        <v>5.7906458797327393E-2</v>
      </c>
      <c r="Q39" s="319">
        <v>0</v>
      </c>
      <c r="R39" s="320">
        <v>6.0317081892955059E-2</v>
      </c>
      <c r="S39" s="320">
        <v>4.5936526768500664E-2</v>
      </c>
      <c r="T39" s="156"/>
    </row>
    <row r="40" spans="2:20" ht="21.95" customHeight="1" x14ac:dyDescent="0.25">
      <c r="B40" s="165">
        <v>51</v>
      </c>
      <c r="C40" s="166" t="s">
        <v>127</v>
      </c>
      <c r="D40" s="317">
        <v>9.8730606488011286E-3</v>
      </c>
      <c r="E40" s="318">
        <v>2.7548209366391185E-2</v>
      </c>
      <c r="F40" s="318">
        <v>8.3333333333333329E-2</v>
      </c>
      <c r="G40" s="319">
        <v>0</v>
      </c>
      <c r="H40" s="320">
        <v>2.0994475138121547E-2</v>
      </c>
      <c r="I40" s="317">
        <v>1.6272965879265092E-2</v>
      </c>
      <c r="J40" s="318">
        <v>2.9741543139490689E-2</v>
      </c>
      <c r="K40" s="318">
        <v>5.4409005628517824E-2</v>
      </c>
      <c r="L40" s="319">
        <v>0</v>
      </c>
      <c r="M40" s="320">
        <v>2.5934537649794313E-2</v>
      </c>
      <c r="N40" s="317">
        <v>1.7922457937088514E-2</v>
      </c>
      <c r="O40" s="318">
        <v>4.2066845946984247E-2</v>
      </c>
      <c r="P40" s="318">
        <v>5.1224944320712694E-2</v>
      </c>
      <c r="Q40" s="319">
        <v>0</v>
      </c>
      <c r="R40" s="320">
        <v>3.4688282274406963E-2</v>
      </c>
      <c r="S40" s="320">
        <v>2.8325671066290969E-2</v>
      </c>
      <c r="T40" s="156"/>
    </row>
    <row r="41" spans="2:20" ht="21.95" customHeight="1" x14ac:dyDescent="0.25">
      <c r="B41" s="165">
        <v>52</v>
      </c>
      <c r="C41" s="166" t="s">
        <v>128</v>
      </c>
      <c r="D41" s="317">
        <v>4.5133991537376586E-2</v>
      </c>
      <c r="E41" s="318">
        <v>8.8154269972451793E-2</v>
      </c>
      <c r="F41" s="318">
        <v>8.3333333333333329E-2</v>
      </c>
      <c r="G41" s="319">
        <v>0</v>
      </c>
      <c r="H41" s="320">
        <v>7.12707182320442E-2</v>
      </c>
      <c r="I41" s="317">
        <v>7.0341207349081364E-2</v>
      </c>
      <c r="J41" s="318">
        <v>0.10110224249334854</v>
      </c>
      <c r="K41" s="318">
        <v>0.10881801125703565</v>
      </c>
      <c r="L41" s="319">
        <v>0</v>
      </c>
      <c r="M41" s="320">
        <v>9.0860311214451803E-2</v>
      </c>
      <c r="N41" s="317">
        <v>0.12655449890270665</v>
      </c>
      <c r="O41" s="318">
        <v>0.17652708413369189</v>
      </c>
      <c r="P41" s="318">
        <v>0.20712694877505569</v>
      </c>
      <c r="Q41" s="319">
        <v>0</v>
      </c>
      <c r="R41" s="320">
        <v>0.16187865061389917</v>
      </c>
      <c r="S41" s="320">
        <v>0.11163428740916506</v>
      </c>
      <c r="T41" s="156"/>
    </row>
    <row r="42" spans="2:20" ht="21.95" customHeight="1" thickBot="1" x14ac:dyDescent="0.3">
      <c r="B42" s="165">
        <v>59</v>
      </c>
      <c r="C42" s="166" t="s">
        <v>129</v>
      </c>
      <c r="D42" s="317">
        <v>2.8208744710860366E-3</v>
      </c>
      <c r="E42" s="318">
        <v>3.6730945821854912E-3</v>
      </c>
      <c r="F42" s="318">
        <v>0</v>
      </c>
      <c r="G42" s="319">
        <v>0</v>
      </c>
      <c r="H42" s="320">
        <v>3.3149171270718232E-3</v>
      </c>
      <c r="I42" s="317">
        <v>2.274715660542432E-3</v>
      </c>
      <c r="J42" s="318">
        <v>6.081337894336754E-3</v>
      </c>
      <c r="K42" s="318">
        <v>5.6285178236397749E-3</v>
      </c>
      <c r="L42" s="319">
        <v>0</v>
      </c>
      <c r="M42" s="320">
        <v>4.7695701424909078E-3</v>
      </c>
      <c r="N42" s="317">
        <v>6.2179956108266276E-3</v>
      </c>
      <c r="O42" s="318">
        <v>9.4122166730695352E-3</v>
      </c>
      <c r="P42" s="318">
        <v>8.9086859688195987E-3</v>
      </c>
      <c r="Q42" s="319">
        <v>0</v>
      </c>
      <c r="R42" s="320">
        <v>8.3442603409226365E-3</v>
      </c>
      <c r="S42" s="320">
        <v>5.7837757674625541E-3</v>
      </c>
      <c r="T42" s="156"/>
    </row>
    <row r="43" spans="2:20" ht="21.95" customHeight="1" thickTop="1" thickBot="1" x14ac:dyDescent="0.3">
      <c r="B43" s="292" t="s">
        <v>130</v>
      </c>
      <c r="C43" s="160" t="s">
        <v>131</v>
      </c>
      <c r="D43" s="316">
        <v>0.23413258110014107</v>
      </c>
      <c r="E43" s="308">
        <v>0.1726354453627181</v>
      </c>
      <c r="F43" s="308">
        <v>0.25</v>
      </c>
      <c r="G43" s="297">
        <v>0</v>
      </c>
      <c r="H43" s="291">
        <v>0.19723756906077347</v>
      </c>
      <c r="I43" s="316">
        <v>0.22554680664916885</v>
      </c>
      <c r="J43" s="308">
        <v>0.15583428354237933</v>
      </c>
      <c r="K43" s="308">
        <v>0.11069418386491557</v>
      </c>
      <c r="L43" s="297">
        <v>1</v>
      </c>
      <c r="M43" s="291">
        <v>0.17820306444881653</v>
      </c>
      <c r="N43" s="316">
        <v>0.24945135332845647</v>
      </c>
      <c r="O43" s="308">
        <v>0.16653860929696504</v>
      </c>
      <c r="P43" s="308">
        <v>0.13140311804008906</v>
      </c>
      <c r="Q43" s="297">
        <v>0</v>
      </c>
      <c r="R43" s="291">
        <v>0.19167958040290858</v>
      </c>
      <c r="S43" s="291">
        <v>0.18367195610262496</v>
      </c>
    </row>
    <row r="44" spans="2:20" ht="21.95" customHeight="1" thickTop="1" x14ac:dyDescent="0.25">
      <c r="B44" s="165">
        <v>60</v>
      </c>
      <c r="C44" s="166" t="s">
        <v>132</v>
      </c>
      <c r="D44" s="317">
        <v>2.8208744710860368E-2</v>
      </c>
      <c r="E44" s="318">
        <v>2.2038567493112948E-2</v>
      </c>
      <c r="F44" s="318">
        <v>0</v>
      </c>
      <c r="G44" s="319">
        <v>0</v>
      </c>
      <c r="H44" s="320">
        <v>2.430939226519337E-2</v>
      </c>
      <c r="I44" s="317">
        <v>1.6797900262467191E-2</v>
      </c>
      <c r="J44" s="318">
        <v>1.7768909160015202E-2</v>
      </c>
      <c r="K44" s="318">
        <v>1.3133208255159476E-2</v>
      </c>
      <c r="L44" s="319">
        <v>0</v>
      </c>
      <c r="M44" s="320">
        <v>1.7289691766529541E-2</v>
      </c>
      <c r="N44" s="317">
        <v>1.9019751280175568E-2</v>
      </c>
      <c r="O44" s="318">
        <v>1.8056089127929314E-2</v>
      </c>
      <c r="P44" s="318">
        <v>1.3363028953229399E-2</v>
      </c>
      <c r="Q44" s="319">
        <v>0</v>
      </c>
      <c r="R44" s="320">
        <v>1.8118965311717725E-2</v>
      </c>
      <c r="S44" s="320">
        <v>1.8018686044787187E-2</v>
      </c>
      <c r="T44" s="156"/>
    </row>
    <row r="45" spans="2:20" ht="21.95" customHeight="1" x14ac:dyDescent="0.25">
      <c r="B45" s="165">
        <v>61</v>
      </c>
      <c r="C45" s="166" t="s">
        <v>133</v>
      </c>
      <c r="D45" s="317">
        <v>5.6417489421720732E-3</v>
      </c>
      <c r="E45" s="318">
        <v>3.6730945821854912E-3</v>
      </c>
      <c r="F45" s="318">
        <v>0</v>
      </c>
      <c r="G45" s="319">
        <v>0</v>
      </c>
      <c r="H45" s="320">
        <v>4.4198895027624313E-3</v>
      </c>
      <c r="I45" s="317">
        <v>1.0498687664041995E-3</v>
      </c>
      <c r="J45" s="318">
        <v>7.6016723679209425E-4</v>
      </c>
      <c r="K45" s="318">
        <v>0</v>
      </c>
      <c r="L45" s="319">
        <v>0</v>
      </c>
      <c r="M45" s="320">
        <v>8.3467477493590894E-4</v>
      </c>
      <c r="N45" s="317">
        <v>2.1945866861741038E-3</v>
      </c>
      <c r="O45" s="318">
        <v>1.1525163273146369E-3</v>
      </c>
      <c r="P45" s="318">
        <v>2.2271714922048997E-3</v>
      </c>
      <c r="Q45" s="319">
        <v>0</v>
      </c>
      <c r="R45" s="320">
        <v>1.5496483490284897E-3</v>
      </c>
      <c r="S45" s="320">
        <v>1.2976419991101884E-3</v>
      </c>
      <c r="T45" s="156"/>
    </row>
    <row r="46" spans="2:20" ht="21.95" customHeight="1" x14ac:dyDescent="0.25">
      <c r="B46" s="165">
        <v>62</v>
      </c>
      <c r="C46" s="166" t="s">
        <v>134</v>
      </c>
      <c r="D46" s="317">
        <v>0</v>
      </c>
      <c r="E46" s="318">
        <v>5.5096418732782371E-3</v>
      </c>
      <c r="F46" s="318">
        <v>0</v>
      </c>
      <c r="G46" s="319">
        <v>0</v>
      </c>
      <c r="H46" s="320">
        <v>3.3149171270718232E-3</v>
      </c>
      <c r="I46" s="317">
        <v>1.5748031496062992E-3</v>
      </c>
      <c r="J46" s="318">
        <v>4.2759407069555304E-3</v>
      </c>
      <c r="K46" s="318">
        <v>1.876172607879925E-3</v>
      </c>
      <c r="L46" s="319">
        <v>0</v>
      </c>
      <c r="M46" s="320">
        <v>3.2790794729624993E-3</v>
      </c>
      <c r="N46" s="317">
        <v>4.3891733723482075E-3</v>
      </c>
      <c r="O46" s="318">
        <v>4.8021513638109876E-3</v>
      </c>
      <c r="P46" s="318">
        <v>0</v>
      </c>
      <c r="Q46" s="319">
        <v>0</v>
      </c>
      <c r="R46" s="320">
        <v>4.4105376087733936E-3</v>
      </c>
      <c r="S46" s="320">
        <v>3.6333975975085275E-3</v>
      </c>
      <c r="T46" s="156"/>
    </row>
    <row r="47" spans="2:20" ht="21.95" customHeight="1" x14ac:dyDescent="0.25">
      <c r="B47" s="165">
        <v>63</v>
      </c>
      <c r="C47" s="166" t="s">
        <v>135</v>
      </c>
      <c r="D47" s="317">
        <v>3.9492242595204514E-2</v>
      </c>
      <c r="E47" s="318">
        <v>3.8567493112947659E-2</v>
      </c>
      <c r="F47" s="318">
        <v>0.16666666666666666</v>
      </c>
      <c r="G47" s="319">
        <v>0</v>
      </c>
      <c r="H47" s="320">
        <v>3.9779005524861875E-2</v>
      </c>
      <c r="I47" s="317">
        <v>3.6220472440944881E-2</v>
      </c>
      <c r="J47" s="318">
        <v>3.0786773090079819E-2</v>
      </c>
      <c r="K47" s="318">
        <v>3.5647279549718573E-2</v>
      </c>
      <c r="L47" s="319">
        <v>1</v>
      </c>
      <c r="M47" s="320">
        <v>3.2850414356406128E-2</v>
      </c>
      <c r="N47" s="317">
        <v>4.3891733723482075E-2</v>
      </c>
      <c r="O47" s="318">
        <v>3.4575489819439108E-2</v>
      </c>
      <c r="P47" s="318">
        <v>2.8953229398663696E-2</v>
      </c>
      <c r="Q47" s="319">
        <v>0</v>
      </c>
      <c r="R47" s="320">
        <v>3.7310764095839791E-2</v>
      </c>
      <c r="S47" s="320">
        <v>3.470265460477532E-2</v>
      </c>
      <c r="T47" s="156"/>
    </row>
    <row r="48" spans="2:20" ht="21.95" customHeight="1" x14ac:dyDescent="0.25">
      <c r="B48" s="165">
        <v>64</v>
      </c>
      <c r="C48" s="166" t="s">
        <v>136</v>
      </c>
      <c r="D48" s="317">
        <v>0.15232722143864599</v>
      </c>
      <c r="E48" s="318">
        <v>9.4582185491276394E-2</v>
      </c>
      <c r="F48" s="318">
        <v>0</v>
      </c>
      <c r="G48" s="319">
        <v>0</v>
      </c>
      <c r="H48" s="320">
        <v>0.11657458563535912</v>
      </c>
      <c r="I48" s="317">
        <v>0.15643044619422572</v>
      </c>
      <c r="J48" s="318">
        <v>9.264538198403649E-2</v>
      </c>
      <c r="K48" s="318">
        <v>5.0656660412757973E-2</v>
      </c>
      <c r="L48" s="319">
        <v>0</v>
      </c>
      <c r="M48" s="320">
        <v>0.11303881237703452</v>
      </c>
      <c r="N48" s="317">
        <v>0.16093635698610095</v>
      </c>
      <c r="O48" s="318">
        <v>9.7195543603534384E-2</v>
      </c>
      <c r="P48" s="318">
        <v>8.4632516703786187E-2</v>
      </c>
      <c r="Q48" s="319">
        <v>0</v>
      </c>
      <c r="R48" s="320">
        <v>0.11729645964954107</v>
      </c>
      <c r="S48" s="320">
        <v>0.11460032626427406</v>
      </c>
      <c r="T48" s="156"/>
    </row>
    <row r="49" spans="2:20" ht="21.95" customHeight="1" thickBot="1" x14ac:dyDescent="0.3">
      <c r="B49" s="165">
        <v>69</v>
      </c>
      <c r="C49" s="166" t="s">
        <v>137</v>
      </c>
      <c r="D49" s="317">
        <v>8.4626234132581107E-3</v>
      </c>
      <c r="E49" s="318">
        <v>8.2644628099173556E-3</v>
      </c>
      <c r="F49" s="318">
        <v>8.3333333333333329E-2</v>
      </c>
      <c r="G49" s="319">
        <v>0</v>
      </c>
      <c r="H49" s="320">
        <v>8.8397790055248626E-3</v>
      </c>
      <c r="I49" s="317">
        <v>1.347331583552056E-2</v>
      </c>
      <c r="J49" s="318">
        <v>9.5971113645001906E-3</v>
      </c>
      <c r="K49" s="318">
        <v>9.3808630393996256E-3</v>
      </c>
      <c r="L49" s="319">
        <v>0</v>
      </c>
      <c r="M49" s="320">
        <v>1.0910391700947953E-2</v>
      </c>
      <c r="N49" s="317">
        <v>1.9019751280175568E-2</v>
      </c>
      <c r="O49" s="318">
        <v>1.0756819054936612E-2</v>
      </c>
      <c r="P49" s="318">
        <v>2.2271714922048997E-3</v>
      </c>
      <c r="Q49" s="319">
        <v>0</v>
      </c>
      <c r="R49" s="320">
        <v>1.2993205388008106E-2</v>
      </c>
      <c r="S49" s="320">
        <v>1.1419249592169658E-2</v>
      </c>
      <c r="T49" s="156"/>
    </row>
    <row r="50" spans="2:20" ht="21.95" customHeight="1" thickTop="1" thickBot="1" x14ac:dyDescent="0.3">
      <c r="B50" s="292" t="s">
        <v>138</v>
      </c>
      <c r="C50" s="160" t="s">
        <v>139</v>
      </c>
      <c r="D50" s="316">
        <v>8.885754583921017E-2</v>
      </c>
      <c r="E50" s="308">
        <v>0.17814508723599634</v>
      </c>
      <c r="F50" s="308">
        <v>8.3333333333333329E-2</v>
      </c>
      <c r="G50" s="297">
        <v>0</v>
      </c>
      <c r="H50" s="291">
        <v>0.1425414364640884</v>
      </c>
      <c r="I50" s="316">
        <v>0.10831146106736658</v>
      </c>
      <c r="J50" s="308">
        <v>0.1977385024705435</v>
      </c>
      <c r="K50" s="308">
        <v>0.21951219512195122</v>
      </c>
      <c r="L50" s="297">
        <v>0</v>
      </c>
      <c r="M50" s="291">
        <v>0.16794848864246112</v>
      </c>
      <c r="N50" s="316">
        <v>0.1163130943672275</v>
      </c>
      <c r="O50" s="308">
        <v>0.18478678447944677</v>
      </c>
      <c r="P50" s="308">
        <v>0.17817371937639198</v>
      </c>
      <c r="Q50" s="297">
        <v>0</v>
      </c>
      <c r="R50" s="291">
        <v>0.16211705805221122</v>
      </c>
      <c r="S50" s="291">
        <v>0.16442977903010528</v>
      </c>
    </row>
    <row r="51" spans="2:20" ht="21.95" customHeight="1" thickTop="1" x14ac:dyDescent="0.25">
      <c r="B51" s="165">
        <v>70</v>
      </c>
      <c r="C51" s="166" t="s">
        <v>140</v>
      </c>
      <c r="D51" s="317">
        <v>1.5514809590973202E-2</v>
      </c>
      <c r="E51" s="318">
        <v>1.3774104683195593E-2</v>
      </c>
      <c r="F51" s="318">
        <v>0</v>
      </c>
      <c r="G51" s="319">
        <v>0</v>
      </c>
      <c r="H51" s="320">
        <v>1.4364640883977901E-2</v>
      </c>
      <c r="I51" s="317">
        <v>2.2047244094488189E-2</v>
      </c>
      <c r="J51" s="318">
        <v>2.6510832383124287E-2</v>
      </c>
      <c r="K51" s="318">
        <v>3.3771106941838651E-2</v>
      </c>
      <c r="L51" s="319">
        <v>0</v>
      </c>
      <c r="M51" s="320">
        <v>2.5219102128420677E-2</v>
      </c>
      <c r="N51" s="317">
        <v>2.2677395757132408E-2</v>
      </c>
      <c r="O51" s="318">
        <v>2.9197080291970802E-2</v>
      </c>
      <c r="P51" s="318">
        <v>2.0044543429844099E-2</v>
      </c>
      <c r="Q51" s="319">
        <v>0</v>
      </c>
      <c r="R51" s="320">
        <v>2.65824293717964E-2</v>
      </c>
      <c r="S51" s="320">
        <v>2.4914726382915618E-2</v>
      </c>
      <c r="T51" s="156"/>
    </row>
    <row r="52" spans="2:20" ht="21.95" customHeight="1" x14ac:dyDescent="0.25">
      <c r="B52" s="165">
        <v>71</v>
      </c>
      <c r="C52" s="166" t="s">
        <v>141</v>
      </c>
      <c r="D52" s="317">
        <v>3.8081805359661498E-2</v>
      </c>
      <c r="E52" s="318">
        <v>7.5298438934802578E-2</v>
      </c>
      <c r="F52" s="318">
        <v>0</v>
      </c>
      <c r="G52" s="319">
        <v>0</v>
      </c>
      <c r="H52" s="320">
        <v>6.0220994475138123E-2</v>
      </c>
      <c r="I52" s="317">
        <v>3.709536307961505E-2</v>
      </c>
      <c r="J52" s="318">
        <v>7.1170657544659829E-2</v>
      </c>
      <c r="K52" s="318">
        <v>7.3170731707317069E-2</v>
      </c>
      <c r="L52" s="319">
        <v>0</v>
      </c>
      <c r="M52" s="320">
        <v>5.9619626781136352E-2</v>
      </c>
      <c r="N52" s="317">
        <v>4.2794440380395024E-2</v>
      </c>
      <c r="O52" s="318">
        <v>6.300422589320015E-2</v>
      </c>
      <c r="P52" s="318">
        <v>8.2405345211581285E-2</v>
      </c>
      <c r="Q52" s="319">
        <v>0</v>
      </c>
      <c r="R52" s="320">
        <v>5.7456192633210154E-2</v>
      </c>
      <c r="S52" s="320">
        <v>5.8987097730980279E-2</v>
      </c>
      <c r="T52" s="156"/>
    </row>
    <row r="53" spans="2:20" ht="21.95" customHeight="1" x14ac:dyDescent="0.25">
      <c r="B53" s="165">
        <v>72</v>
      </c>
      <c r="C53" s="166" t="s">
        <v>142</v>
      </c>
      <c r="D53" s="317">
        <v>5.6417489421720732E-3</v>
      </c>
      <c r="E53" s="318">
        <v>2.4793388429752067E-2</v>
      </c>
      <c r="F53" s="318">
        <v>0</v>
      </c>
      <c r="G53" s="319">
        <v>0</v>
      </c>
      <c r="H53" s="320">
        <v>1.7127071823204418E-2</v>
      </c>
      <c r="I53" s="317">
        <v>1.3123359580052493E-2</v>
      </c>
      <c r="J53" s="318">
        <v>2.394526795895097E-2</v>
      </c>
      <c r="K53" s="318">
        <v>4.3151969981238276E-2</v>
      </c>
      <c r="L53" s="319">
        <v>0</v>
      </c>
      <c r="M53" s="320">
        <v>2.0866869373397722E-2</v>
      </c>
      <c r="N53" s="317">
        <v>1.4264813460131675E-2</v>
      </c>
      <c r="O53" s="318">
        <v>2.4779101037264696E-2</v>
      </c>
      <c r="P53" s="318">
        <v>1.3363028953229399E-2</v>
      </c>
      <c r="Q53" s="319">
        <v>0</v>
      </c>
      <c r="R53" s="320">
        <v>2.0741447133150553E-2</v>
      </c>
      <c r="S53" s="320">
        <v>2.05768945573187E-2</v>
      </c>
      <c r="T53" s="156"/>
    </row>
    <row r="54" spans="2:20" ht="21.95" customHeight="1" x14ac:dyDescent="0.25">
      <c r="B54" s="165">
        <v>73</v>
      </c>
      <c r="C54" s="166" t="s">
        <v>143</v>
      </c>
      <c r="D54" s="317">
        <v>4.2313117066290554E-3</v>
      </c>
      <c r="E54" s="318">
        <v>6.4279155188246093E-3</v>
      </c>
      <c r="F54" s="318">
        <v>0</v>
      </c>
      <c r="G54" s="319">
        <v>0</v>
      </c>
      <c r="H54" s="320">
        <v>5.5248618784530384E-3</v>
      </c>
      <c r="I54" s="317">
        <v>5.9492563429571306E-3</v>
      </c>
      <c r="J54" s="318">
        <v>6.9365260357278601E-3</v>
      </c>
      <c r="K54" s="318">
        <v>7.5046904315196998E-3</v>
      </c>
      <c r="L54" s="319">
        <v>0</v>
      </c>
      <c r="M54" s="320">
        <v>6.6177785727061346E-3</v>
      </c>
      <c r="N54" s="317">
        <v>5.1207022677395757E-3</v>
      </c>
      <c r="O54" s="318">
        <v>5.1863234729158667E-3</v>
      </c>
      <c r="P54" s="318">
        <v>0</v>
      </c>
      <c r="Q54" s="319">
        <v>0</v>
      </c>
      <c r="R54" s="320">
        <v>4.8873524853975444E-3</v>
      </c>
      <c r="S54" s="320">
        <v>6.0062286815957293E-3</v>
      </c>
      <c r="T54" s="156"/>
    </row>
    <row r="55" spans="2:20" ht="21.95" customHeight="1" x14ac:dyDescent="0.25">
      <c r="B55" s="165">
        <v>74</v>
      </c>
      <c r="C55" s="166" t="s">
        <v>144</v>
      </c>
      <c r="D55" s="317">
        <v>4.2313117066290554E-3</v>
      </c>
      <c r="E55" s="318">
        <v>5.5096418732782371E-3</v>
      </c>
      <c r="F55" s="318">
        <v>0</v>
      </c>
      <c r="G55" s="319">
        <v>0</v>
      </c>
      <c r="H55" s="320">
        <v>4.9723756906077344E-3</v>
      </c>
      <c r="I55" s="317">
        <v>5.774278215223097E-3</v>
      </c>
      <c r="J55" s="318">
        <v>1.3397947548460661E-2</v>
      </c>
      <c r="K55" s="318">
        <v>1.125703564727955E-2</v>
      </c>
      <c r="L55" s="319">
        <v>0</v>
      </c>
      <c r="M55" s="320">
        <v>1.0731532820604543E-2</v>
      </c>
      <c r="N55" s="317">
        <v>9.1441111923920987E-3</v>
      </c>
      <c r="O55" s="318">
        <v>1.3061851709565886E-2</v>
      </c>
      <c r="P55" s="318">
        <v>2.2271714922048998E-2</v>
      </c>
      <c r="Q55" s="319">
        <v>0</v>
      </c>
      <c r="R55" s="320">
        <v>1.2277983073071879E-2</v>
      </c>
      <c r="S55" s="320">
        <v>1.0826041821147858E-2</v>
      </c>
      <c r="T55" s="156"/>
    </row>
    <row r="56" spans="2:20" ht="21.95" customHeight="1" x14ac:dyDescent="0.25">
      <c r="B56" s="165">
        <v>75</v>
      </c>
      <c r="C56" s="166" t="s">
        <v>145</v>
      </c>
      <c r="D56" s="317">
        <v>1.5514809590973202E-2</v>
      </c>
      <c r="E56" s="318">
        <v>4.2240587695133149E-2</v>
      </c>
      <c r="F56" s="318">
        <v>8.3333333333333329E-2</v>
      </c>
      <c r="G56" s="319">
        <v>0</v>
      </c>
      <c r="H56" s="320">
        <v>3.2044198895027624E-2</v>
      </c>
      <c r="I56" s="317">
        <v>1.5748031496062992E-2</v>
      </c>
      <c r="J56" s="318">
        <v>3.8103382744203725E-2</v>
      </c>
      <c r="K56" s="318">
        <v>3.3771106941838651E-2</v>
      </c>
      <c r="L56" s="319">
        <v>0</v>
      </c>
      <c r="M56" s="320">
        <v>3.0346390031598402E-2</v>
      </c>
      <c r="N56" s="317">
        <v>1.4264813460131675E-2</v>
      </c>
      <c r="O56" s="318">
        <v>3.6304264310411061E-2</v>
      </c>
      <c r="P56" s="318">
        <v>2.6726057906458798E-2</v>
      </c>
      <c r="Q56" s="319">
        <v>0</v>
      </c>
      <c r="R56" s="320">
        <v>2.8608892597449042E-2</v>
      </c>
      <c r="S56" s="320">
        <v>2.9919916950912055E-2</v>
      </c>
      <c r="T56" s="156"/>
    </row>
    <row r="57" spans="2:20" ht="21.95" customHeight="1" thickBot="1" x14ac:dyDescent="0.3">
      <c r="B57" s="165">
        <v>79</v>
      </c>
      <c r="C57" s="166" t="s">
        <v>146</v>
      </c>
      <c r="D57" s="317">
        <v>5.6417489421720732E-3</v>
      </c>
      <c r="E57" s="318">
        <v>1.0101010101010102E-2</v>
      </c>
      <c r="F57" s="318">
        <v>0</v>
      </c>
      <c r="G57" s="319">
        <v>0</v>
      </c>
      <c r="H57" s="320">
        <v>8.2872928176795577E-3</v>
      </c>
      <c r="I57" s="317">
        <v>8.5739282589676283E-3</v>
      </c>
      <c r="J57" s="318">
        <v>1.767388825541619E-2</v>
      </c>
      <c r="K57" s="318">
        <v>1.6885553470919325E-2</v>
      </c>
      <c r="L57" s="319">
        <v>0</v>
      </c>
      <c r="M57" s="320">
        <v>1.454718893459727E-2</v>
      </c>
      <c r="N57" s="317">
        <v>8.0468178493050477E-3</v>
      </c>
      <c r="O57" s="318">
        <v>1.3253937764118325E-2</v>
      </c>
      <c r="P57" s="318">
        <v>1.3363028953229399E-2</v>
      </c>
      <c r="Q57" s="319">
        <v>0</v>
      </c>
      <c r="R57" s="320">
        <v>1.1562760758135653E-2</v>
      </c>
      <c r="S57" s="320">
        <v>1.3198872905235059E-2</v>
      </c>
      <c r="T57" s="156"/>
    </row>
    <row r="58" spans="2:20" ht="21.95" customHeight="1" thickTop="1" thickBot="1" x14ac:dyDescent="0.3">
      <c r="B58" s="292" t="s">
        <v>147</v>
      </c>
      <c r="C58" s="160" t="s">
        <v>148</v>
      </c>
      <c r="D58" s="316">
        <v>0.19746121297602259</v>
      </c>
      <c r="E58" s="308">
        <v>0.17355371900826447</v>
      </c>
      <c r="F58" s="308">
        <v>8.3333333333333329E-2</v>
      </c>
      <c r="G58" s="297">
        <v>0</v>
      </c>
      <c r="H58" s="291">
        <v>0.18232044198895028</v>
      </c>
      <c r="I58" s="316">
        <v>0.19405074365704286</v>
      </c>
      <c r="J58" s="308">
        <v>0.19232231090839985</v>
      </c>
      <c r="K58" s="308">
        <v>0.24390243902439021</v>
      </c>
      <c r="L58" s="297">
        <v>0</v>
      </c>
      <c r="M58" s="291">
        <v>0.19453884218684786</v>
      </c>
      <c r="N58" s="316">
        <v>8.3028529626920256E-2</v>
      </c>
      <c r="O58" s="308">
        <v>8.5286208221283147E-2</v>
      </c>
      <c r="P58" s="308">
        <v>0.16258351893095765</v>
      </c>
      <c r="Q58" s="297">
        <v>0</v>
      </c>
      <c r="R58" s="291">
        <v>8.868756705209202E-2</v>
      </c>
      <c r="S58" s="291">
        <v>0.16079638143259675</v>
      </c>
    </row>
    <row r="59" spans="2:20" ht="21.95" customHeight="1" thickTop="1" x14ac:dyDescent="0.25">
      <c r="B59" s="165">
        <v>80</v>
      </c>
      <c r="C59" s="166" t="s">
        <v>149</v>
      </c>
      <c r="D59" s="317">
        <v>4.7954866008462625E-2</v>
      </c>
      <c r="E59" s="318">
        <v>3.2139577594123052E-2</v>
      </c>
      <c r="F59" s="318">
        <v>0</v>
      </c>
      <c r="G59" s="319">
        <v>0</v>
      </c>
      <c r="H59" s="320">
        <v>3.8121546961325969E-2</v>
      </c>
      <c r="I59" s="317">
        <v>3.8670166229221349E-2</v>
      </c>
      <c r="J59" s="318">
        <v>3.0976814899277842E-2</v>
      </c>
      <c r="K59" s="318">
        <v>4.6904315196998121E-2</v>
      </c>
      <c r="L59" s="319">
        <v>0</v>
      </c>
      <c r="M59" s="320">
        <v>3.4102426518809993E-2</v>
      </c>
      <c r="N59" s="317">
        <v>1.6093635698610095E-2</v>
      </c>
      <c r="O59" s="318">
        <v>1.3830195927775643E-2</v>
      </c>
      <c r="P59" s="318">
        <v>3.1180400890868598E-2</v>
      </c>
      <c r="Q59" s="319">
        <v>0</v>
      </c>
      <c r="R59" s="320">
        <v>1.5496483490284896E-2</v>
      </c>
      <c r="S59" s="320">
        <v>2.8585199466113004E-2</v>
      </c>
      <c r="T59" s="156"/>
    </row>
    <row r="60" spans="2:20" ht="21.95" customHeight="1" x14ac:dyDescent="0.25">
      <c r="B60" s="165">
        <v>81</v>
      </c>
      <c r="C60" s="166" t="s">
        <v>150</v>
      </c>
      <c r="D60" s="317">
        <v>1.6925246826516221E-2</v>
      </c>
      <c r="E60" s="318">
        <v>2.0202020202020204E-2</v>
      </c>
      <c r="F60" s="318">
        <v>0</v>
      </c>
      <c r="G60" s="319">
        <v>0</v>
      </c>
      <c r="H60" s="320">
        <v>1.8784530386740331E-2</v>
      </c>
      <c r="I60" s="317">
        <v>2.2397200349956254E-2</v>
      </c>
      <c r="J60" s="318">
        <v>2.1284682630178638E-2</v>
      </c>
      <c r="K60" s="318">
        <v>1.6885553470919325E-2</v>
      </c>
      <c r="L60" s="319">
        <v>0</v>
      </c>
      <c r="M60" s="320">
        <v>2.1522685267990223E-2</v>
      </c>
      <c r="N60" s="317">
        <v>1.3167520117044623E-2</v>
      </c>
      <c r="O60" s="318">
        <v>1.2293507491356128E-2</v>
      </c>
      <c r="P60" s="318">
        <v>8.9086859688195987E-3</v>
      </c>
      <c r="Q60" s="319">
        <v>0</v>
      </c>
      <c r="R60" s="320">
        <v>1.2397186792227918E-2</v>
      </c>
      <c r="S60" s="320">
        <v>1.8500667358742399E-2</v>
      </c>
      <c r="T60" s="156"/>
    </row>
    <row r="61" spans="2:20" ht="21.95" customHeight="1" x14ac:dyDescent="0.25">
      <c r="B61" s="165">
        <v>82</v>
      </c>
      <c r="C61" s="166" t="s">
        <v>151</v>
      </c>
      <c r="D61" s="317">
        <v>1.1283497884344146E-2</v>
      </c>
      <c r="E61" s="318">
        <v>6.4279155188246093E-3</v>
      </c>
      <c r="F61" s="318">
        <v>0</v>
      </c>
      <c r="G61" s="319">
        <v>0</v>
      </c>
      <c r="H61" s="320">
        <v>8.2872928176795577E-3</v>
      </c>
      <c r="I61" s="317">
        <v>6.2992125984251968E-3</v>
      </c>
      <c r="J61" s="318">
        <v>1.5013302926643862E-2</v>
      </c>
      <c r="K61" s="318">
        <v>3.9399624765478425E-2</v>
      </c>
      <c r="L61" s="319">
        <v>0</v>
      </c>
      <c r="M61" s="320">
        <v>1.2818219757944315E-2</v>
      </c>
      <c r="N61" s="317">
        <v>4.3891733723482075E-3</v>
      </c>
      <c r="O61" s="318">
        <v>6.9150979638878214E-3</v>
      </c>
      <c r="P61" s="318">
        <v>2.4498886414253896E-2</v>
      </c>
      <c r="Q61" s="319">
        <v>0</v>
      </c>
      <c r="R61" s="320">
        <v>7.0330194302062228E-3</v>
      </c>
      <c r="S61" s="320">
        <v>1.0714815364081269E-2</v>
      </c>
      <c r="T61" s="156"/>
    </row>
    <row r="62" spans="2:20" ht="21.95" customHeight="1" x14ac:dyDescent="0.25">
      <c r="B62" s="165">
        <v>83</v>
      </c>
      <c r="C62" s="166" t="s">
        <v>152</v>
      </c>
      <c r="D62" s="317">
        <v>8.8857545839210156E-2</v>
      </c>
      <c r="E62" s="318">
        <v>9.2745638200183653E-2</v>
      </c>
      <c r="F62" s="318">
        <v>8.3333333333333329E-2</v>
      </c>
      <c r="G62" s="319">
        <v>0</v>
      </c>
      <c r="H62" s="320">
        <v>9.1160220994475141E-2</v>
      </c>
      <c r="I62" s="317">
        <v>9.1513560804899391E-2</v>
      </c>
      <c r="J62" s="318">
        <v>0.10148232611174458</v>
      </c>
      <c r="K62" s="318">
        <v>0.12570356472795496</v>
      </c>
      <c r="L62" s="319">
        <v>0</v>
      </c>
      <c r="M62" s="320">
        <v>9.8849341203124066E-2</v>
      </c>
      <c r="N62" s="317">
        <v>2.8163862472567667E-2</v>
      </c>
      <c r="O62" s="318">
        <v>3.7072608528620821E-2</v>
      </c>
      <c r="P62" s="318">
        <v>8.6859688195991089E-2</v>
      </c>
      <c r="Q62" s="319">
        <v>0</v>
      </c>
      <c r="R62" s="320">
        <v>3.6833949219215636E-2</v>
      </c>
      <c r="S62" s="320">
        <v>7.9044935488654905E-2</v>
      </c>
      <c r="T62" s="156"/>
    </row>
    <row r="63" spans="2:20" ht="21.95" customHeight="1" x14ac:dyDescent="0.25">
      <c r="B63" s="165">
        <v>84</v>
      </c>
      <c r="C63" s="166" t="s">
        <v>153</v>
      </c>
      <c r="D63" s="317">
        <v>9.8730606488011286E-3</v>
      </c>
      <c r="E63" s="318">
        <v>8.2644628099173556E-3</v>
      </c>
      <c r="F63" s="318">
        <v>0</v>
      </c>
      <c r="G63" s="319">
        <v>0</v>
      </c>
      <c r="H63" s="320">
        <v>8.8397790055248626E-3</v>
      </c>
      <c r="I63" s="317">
        <v>1.889763779527559E-2</v>
      </c>
      <c r="J63" s="318">
        <v>1.1402508551881414E-2</v>
      </c>
      <c r="K63" s="318">
        <v>3.7523452157598499E-3</v>
      </c>
      <c r="L63" s="319">
        <v>0</v>
      </c>
      <c r="M63" s="320">
        <v>1.3712514159661361E-2</v>
      </c>
      <c r="N63" s="317">
        <v>1.3533284564740308E-2</v>
      </c>
      <c r="O63" s="318">
        <v>1.171724932769881E-2</v>
      </c>
      <c r="P63" s="318">
        <v>2.2271714922048997E-3</v>
      </c>
      <c r="Q63" s="319">
        <v>0</v>
      </c>
      <c r="R63" s="320">
        <v>1.1801168196447729E-2</v>
      </c>
      <c r="S63" s="320">
        <v>1.2791042562657571E-2</v>
      </c>
      <c r="T63" s="156"/>
    </row>
    <row r="64" spans="2:20" ht="21.95" customHeight="1" x14ac:dyDescent="0.25">
      <c r="B64" s="165">
        <v>85</v>
      </c>
      <c r="C64" s="166" t="s">
        <v>154</v>
      </c>
      <c r="D64" s="317">
        <v>1.6925246826516221E-2</v>
      </c>
      <c r="E64" s="318">
        <v>7.3461891643709825E-3</v>
      </c>
      <c r="F64" s="318">
        <v>0</v>
      </c>
      <c r="G64" s="319">
        <v>0</v>
      </c>
      <c r="H64" s="320">
        <v>1.1049723756906077E-2</v>
      </c>
      <c r="I64" s="317">
        <v>1.0148731408573928E-2</v>
      </c>
      <c r="J64" s="318">
        <v>6.7464842265298362E-3</v>
      </c>
      <c r="K64" s="318">
        <v>3.7523452157598499E-3</v>
      </c>
      <c r="L64" s="319">
        <v>0</v>
      </c>
      <c r="M64" s="320">
        <v>7.8101711083288618E-3</v>
      </c>
      <c r="N64" s="317">
        <v>2.5603511338697879E-3</v>
      </c>
      <c r="O64" s="318">
        <v>1.3446023818670765E-3</v>
      </c>
      <c r="P64" s="318">
        <v>2.2271714922048997E-3</v>
      </c>
      <c r="Q64" s="319">
        <v>0</v>
      </c>
      <c r="R64" s="320">
        <v>1.7880557873405651E-3</v>
      </c>
      <c r="S64" s="320">
        <v>6.1545306243511793E-3</v>
      </c>
      <c r="T64" s="156"/>
    </row>
    <row r="65" spans="1:156" ht="21.95" customHeight="1" thickBot="1" x14ac:dyDescent="0.3">
      <c r="B65" s="165">
        <v>89</v>
      </c>
      <c r="C65" s="166" t="s">
        <v>155</v>
      </c>
      <c r="D65" s="317">
        <v>5.6417489421720732E-3</v>
      </c>
      <c r="E65" s="318">
        <v>6.4279155188246093E-3</v>
      </c>
      <c r="F65" s="318">
        <v>0</v>
      </c>
      <c r="G65" s="319">
        <v>0</v>
      </c>
      <c r="H65" s="320">
        <v>6.0773480662983425E-3</v>
      </c>
      <c r="I65" s="317">
        <v>6.1242344706911632E-3</v>
      </c>
      <c r="J65" s="318">
        <v>5.4161915621436718E-3</v>
      </c>
      <c r="K65" s="318">
        <v>7.5046904315196998E-3</v>
      </c>
      <c r="L65" s="319">
        <v>0</v>
      </c>
      <c r="M65" s="320">
        <v>5.7234841709890892E-3</v>
      </c>
      <c r="N65" s="317">
        <v>5.1207022677395757E-3</v>
      </c>
      <c r="O65" s="318">
        <v>2.1129466000768342E-3</v>
      </c>
      <c r="P65" s="318">
        <v>6.6815144766146995E-3</v>
      </c>
      <c r="Q65" s="319">
        <v>0</v>
      </c>
      <c r="R65" s="320">
        <v>3.3377041363690549E-3</v>
      </c>
      <c r="S65" s="320">
        <v>5.0051905679964412E-3</v>
      </c>
      <c r="T65" s="156"/>
    </row>
    <row r="66" spans="1:156" ht="21.95" customHeight="1" thickTop="1" thickBot="1" x14ac:dyDescent="0.3">
      <c r="B66" s="292">
        <v>99</v>
      </c>
      <c r="C66" s="160" t="s">
        <v>505</v>
      </c>
      <c r="D66" s="316">
        <v>6.2059238363892807E-2</v>
      </c>
      <c r="E66" s="308">
        <v>4.0404040404040407E-2</v>
      </c>
      <c r="F66" s="308">
        <v>0</v>
      </c>
      <c r="G66" s="297">
        <v>0</v>
      </c>
      <c r="H66" s="291">
        <v>4.861878453038674E-2</v>
      </c>
      <c r="I66" s="316">
        <v>4.7944006999125106E-2</v>
      </c>
      <c r="J66" s="308">
        <v>3.0311668567084758E-2</v>
      </c>
      <c r="K66" s="308">
        <v>1.6885553470919325E-2</v>
      </c>
      <c r="L66" s="297">
        <v>0</v>
      </c>
      <c r="M66" s="291">
        <v>3.5891015322244084E-2</v>
      </c>
      <c r="N66" s="316">
        <v>5.5879899916597163E-2</v>
      </c>
      <c r="O66" s="308">
        <v>2.4971187091817133E-2</v>
      </c>
      <c r="P66" s="308">
        <v>2.2271714922048998E-2</v>
      </c>
      <c r="Q66" s="297">
        <v>0</v>
      </c>
      <c r="R66" s="291">
        <v>3.409226367862677E-2</v>
      </c>
      <c r="S66" s="291">
        <v>3.618567403232982E-2</v>
      </c>
      <c r="T66" s="156"/>
    </row>
    <row r="67" spans="1:156" ht="21.95" customHeight="1" thickTop="1" thickBot="1" x14ac:dyDescent="0.3">
      <c r="B67" s="487" t="s">
        <v>51</v>
      </c>
      <c r="C67" s="532"/>
      <c r="D67" s="321">
        <v>1</v>
      </c>
      <c r="E67" s="322">
        <v>1</v>
      </c>
      <c r="F67" s="322">
        <v>1</v>
      </c>
      <c r="G67" s="304">
        <v>0</v>
      </c>
      <c r="H67" s="323">
        <v>0.99999999999999989</v>
      </c>
      <c r="I67" s="321">
        <v>1</v>
      </c>
      <c r="J67" s="322">
        <v>1</v>
      </c>
      <c r="K67" s="322">
        <v>1</v>
      </c>
      <c r="L67" s="304">
        <v>1</v>
      </c>
      <c r="M67" s="323">
        <v>1</v>
      </c>
      <c r="N67" s="321">
        <v>1.0024782905530274</v>
      </c>
      <c r="O67" s="322">
        <v>1</v>
      </c>
      <c r="P67" s="322">
        <v>1</v>
      </c>
      <c r="Q67" s="304">
        <v>0</v>
      </c>
      <c r="R67" s="323">
        <v>1</v>
      </c>
      <c r="S67" s="323">
        <v>1</v>
      </c>
      <c r="T67" s="296"/>
    </row>
    <row r="68" spans="1:156" ht="21.95" customHeight="1" thickTop="1" thickBot="1" x14ac:dyDescent="0.3">
      <c r="B68" s="178"/>
      <c r="C68" s="231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</row>
    <row r="69" spans="1:156" s="233" customFormat="1" ht="21.95" customHeight="1" thickTop="1" x14ac:dyDescent="0.25">
      <c r="A69" s="226"/>
      <c r="B69" s="227" t="s">
        <v>499</v>
      </c>
      <c r="C69" s="228"/>
      <c r="D69" s="229"/>
      <c r="E69" s="230"/>
      <c r="F69" s="230"/>
      <c r="G69" s="230"/>
      <c r="H69" s="230"/>
      <c r="I69" s="230"/>
      <c r="J69" s="230"/>
      <c r="K69" s="230"/>
      <c r="L69" s="230"/>
      <c r="M69" s="231"/>
      <c r="N69" s="231"/>
      <c r="O69" s="231"/>
      <c r="P69" s="231"/>
      <c r="Q69" s="231"/>
      <c r="R69" s="231"/>
      <c r="S69" s="231"/>
      <c r="T69" s="231"/>
      <c r="U69" s="231"/>
      <c r="V69" s="232"/>
      <c r="W69" s="231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</row>
    <row r="70" spans="1:156" s="233" customFormat="1" ht="21.95" customHeight="1" thickBot="1" x14ac:dyDescent="0.3">
      <c r="A70" s="226"/>
      <c r="B70" s="234" t="s">
        <v>501</v>
      </c>
      <c r="C70" s="235"/>
      <c r="D70" s="230"/>
      <c r="E70" s="230"/>
      <c r="F70" s="230"/>
      <c r="G70" s="230"/>
      <c r="H70" s="230"/>
      <c r="I70" s="230"/>
      <c r="J70" s="230"/>
      <c r="K70" s="230"/>
      <c r="L70" s="230"/>
      <c r="M70" s="231"/>
      <c r="N70" s="231"/>
      <c r="O70" s="231"/>
      <c r="P70" s="231"/>
      <c r="Q70" s="231"/>
      <c r="R70" s="231"/>
      <c r="S70" s="231"/>
      <c r="T70" s="231"/>
      <c r="U70" s="231"/>
      <c r="V70" s="232"/>
      <c r="W70" s="231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26"/>
      <c r="CD70" s="226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6"/>
      <c r="CQ70" s="226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6"/>
      <c r="DD70" s="226"/>
      <c r="DE70" s="226"/>
      <c r="DF70" s="226"/>
      <c r="DG70" s="226"/>
      <c r="DH70" s="226"/>
      <c r="DI70" s="226"/>
      <c r="DJ70" s="226"/>
      <c r="DK70" s="226"/>
      <c r="DL70" s="226"/>
      <c r="DM70" s="226"/>
      <c r="DN70" s="226"/>
      <c r="DO70" s="226"/>
      <c r="DP70" s="226"/>
      <c r="DQ70" s="226"/>
      <c r="DR70" s="226"/>
      <c r="DS70" s="226"/>
      <c r="DT70" s="226"/>
      <c r="DU70" s="226"/>
      <c r="DV70" s="226"/>
      <c r="DW70" s="226"/>
      <c r="DX70" s="226"/>
      <c r="DY70" s="226"/>
      <c r="DZ70" s="226"/>
      <c r="EA70" s="226"/>
      <c r="EB70" s="226"/>
      <c r="EC70" s="226"/>
      <c r="ED70" s="226"/>
      <c r="EE70" s="226"/>
      <c r="EF70" s="226"/>
      <c r="EG70" s="226"/>
      <c r="EH70" s="226"/>
      <c r="EI70" s="226"/>
      <c r="EJ70" s="226"/>
      <c r="EK70" s="226"/>
      <c r="EL70" s="226"/>
      <c r="EM70" s="226"/>
      <c r="EN70" s="226"/>
      <c r="EO70" s="226"/>
      <c r="EP70" s="226"/>
      <c r="EQ70" s="226"/>
      <c r="ER70" s="226"/>
      <c r="ES70" s="226"/>
      <c r="ET70" s="226"/>
      <c r="EU70" s="226"/>
      <c r="EV70" s="226"/>
      <c r="EW70" s="226"/>
      <c r="EX70" s="226"/>
      <c r="EY70" s="226"/>
      <c r="EZ70" s="226"/>
    </row>
    <row r="71" spans="1:156" ht="15.75" thickTop="1" x14ac:dyDescent="0.25">
      <c r="B71" s="236"/>
      <c r="C71" s="184"/>
      <c r="D71" s="183"/>
      <c r="E71" s="183"/>
      <c r="F71" s="183"/>
      <c r="G71" s="183"/>
      <c r="H71" s="184"/>
      <c r="I71" s="183"/>
      <c r="J71" s="183"/>
      <c r="K71" s="183"/>
      <c r="L71" s="183"/>
      <c r="M71" s="184"/>
      <c r="N71" s="183"/>
      <c r="O71" s="183"/>
      <c r="P71" s="183"/>
      <c r="Q71" s="183"/>
      <c r="R71" s="184"/>
      <c r="S71" s="183"/>
    </row>
    <row r="72" spans="1:156" x14ac:dyDescent="0.25">
      <c r="B72" s="183"/>
      <c r="C72" s="184"/>
      <c r="D72" s="183"/>
      <c r="E72" s="183"/>
      <c r="F72" s="183"/>
      <c r="G72" s="183"/>
      <c r="H72" s="184"/>
      <c r="I72" s="183"/>
      <c r="J72" s="183"/>
      <c r="K72" s="183"/>
      <c r="L72" s="183"/>
      <c r="M72" s="184"/>
      <c r="N72" s="183"/>
      <c r="O72" s="183"/>
      <c r="P72" s="183"/>
      <c r="Q72" s="183"/>
      <c r="R72" s="184"/>
      <c r="S72" s="183"/>
    </row>
    <row r="73" spans="1:156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156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156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156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156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156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156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156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  <row r="708" spans="2:19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</row>
    <row r="709" spans="2:19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</row>
    <row r="710" spans="2:19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</row>
    <row r="711" spans="2:19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</row>
    <row r="712" spans="2:19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</row>
    <row r="713" spans="2:19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</row>
    <row r="714" spans="2:19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</row>
    <row r="715" spans="2:19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</row>
    <row r="716" spans="2:19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</row>
    <row r="717" spans="2:19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</row>
    <row r="718" spans="2:19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</row>
    <row r="719" spans="2:19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</row>
    <row r="720" spans="2:19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</row>
    <row r="721" spans="2:19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</row>
    <row r="722" spans="2:19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</row>
    <row r="723" spans="2:19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</row>
    <row r="724" spans="2:19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</row>
    <row r="725" spans="2:19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</row>
    <row r="726" spans="2:19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</row>
    <row r="727" spans="2:19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</row>
    <row r="728" spans="2:19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</row>
    <row r="729" spans="2:19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</row>
    <row r="730" spans="2:19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</row>
    <row r="731" spans="2:19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</row>
    <row r="732" spans="2:19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</row>
    <row r="733" spans="2:19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</row>
    <row r="734" spans="2:19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</row>
    <row r="735" spans="2:19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</row>
    <row r="736" spans="2:19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</row>
    <row r="737" spans="2:19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</row>
    <row r="738" spans="2:19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</row>
    <row r="739" spans="2:19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</row>
    <row r="740" spans="2:19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</row>
    <row r="741" spans="2:19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</row>
    <row r="742" spans="2:19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</row>
    <row r="743" spans="2:19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</row>
    <row r="744" spans="2:19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</row>
    <row r="745" spans="2:19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</row>
    <row r="746" spans="2:19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</row>
    <row r="747" spans="2:19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</row>
    <row r="748" spans="2:19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</row>
    <row r="749" spans="2:19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</row>
    <row r="750" spans="2:19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</row>
    <row r="751" spans="2:19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</row>
    <row r="752" spans="2:19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</row>
    <row r="753" spans="2:19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</row>
    <row r="754" spans="2:19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</row>
    <row r="755" spans="2:19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</row>
    <row r="756" spans="2:19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</row>
    <row r="757" spans="2:19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</row>
    <row r="758" spans="2:19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</row>
    <row r="759" spans="2:19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</row>
    <row r="760" spans="2:19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</row>
    <row r="761" spans="2:19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</row>
    <row r="762" spans="2:19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</row>
    <row r="763" spans="2:19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</row>
    <row r="764" spans="2:19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</row>
    <row r="765" spans="2:19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</row>
    <row r="766" spans="2:19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</row>
    <row r="767" spans="2:19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</row>
    <row r="768" spans="2:19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</row>
    <row r="769" spans="2:19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</row>
    <row r="770" spans="2:19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</row>
    <row r="771" spans="2:19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</row>
    <row r="772" spans="2:19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</row>
    <row r="773" spans="2:19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</row>
    <row r="774" spans="2:19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</row>
    <row r="775" spans="2:19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</row>
    <row r="776" spans="2:19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</row>
    <row r="777" spans="2:19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</row>
    <row r="778" spans="2:19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</row>
    <row r="779" spans="2:19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</row>
    <row r="780" spans="2:19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</row>
    <row r="781" spans="2:19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</row>
    <row r="782" spans="2:19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</row>
    <row r="783" spans="2:19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</row>
    <row r="784" spans="2:19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</row>
    <row r="785" spans="2:19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</row>
    <row r="786" spans="2:19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</row>
    <row r="787" spans="2:19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</row>
    <row r="788" spans="2:19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</row>
    <row r="789" spans="2:19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</row>
    <row r="790" spans="2:19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</row>
    <row r="791" spans="2:19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</row>
    <row r="792" spans="2:19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</row>
    <row r="793" spans="2:19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</row>
    <row r="794" spans="2:19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</row>
    <row r="795" spans="2:19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</row>
    <row r="796" spans="2:19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</row>
    <row r="797" spans="2:19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</row>
    <row r="798" spans="2:19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</row>
    <row r="799" spans="2:19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</row>
    <row r="800" spans="2:19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</row>
    <row r="801" spans="2:19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</row>
    <row r="802" spans="2:19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</row>
    <row r="803" spans="2:19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</row>
    <row r="804" spans="2:19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</row>
    <row r="805" spans="2:19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</row>
    <row r="806" spans="2:19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</row>
    <row r="807" spans="2:19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</row>
    <row r="808" spans="2:19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</row>
    <row r="809" spans="2:19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</row>
    <row r="810" spans="2:19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</row>
    <row r="811" spans="2:19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</row>
    <row r="812" spans="2:19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</row>
    <row r="813" spans="2:19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</row>
    <row r="814" spans="2:19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</row>
    <row r="815" spans="2:19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</row>
    <row r="816" spans="2:19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</row>
    <row r="817" spans="2:19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</row>
    <row r="818" spans="2:19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</row>
    <row r="819" spans="2:19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</row>
    <row r="820" spans="2:19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</row>
    <row r="821" spans="2:19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</row>
    <row r="822" spans="2:19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</row>
    <row r="823" spans="2:19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</row>
    <row r="824" spans="2:19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</row>
    <row r="825" spans="2:19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</row>
    <row r="826" spans="2:19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</row>
    <row r="827" spans="2:19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</row>
    <row r="828" spans="2:19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</row>
    <row r="829" spans="2:19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</row>
    <row r="830" spans="2:19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</row>
    <row r="831" spans="2:19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</row>
    <row r="832" spans="2:19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</row>
    <row r="833" spans="2:19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</row>
    <row r="834" spans="2:19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</row>
    <row r="835" spans="2:19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</row>
    <row r="836" spans="2:19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</row>
    <row r="837" spans="2:19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</row>
    <row r="838" spans="2:19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</row>
    <row r="839" spans="2:19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</row>
    <row r="840" spans="2:19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</row>
    <row r="841" spans="2:19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</row>
    <row r="842" spans="2:19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</row>
    <row r="843" spans="2:19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</row>
    <row r="844" spans="2:19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</row>
    <row r="845" spans="2:19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</row>
    <row r="846" spans="2:19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</row>
    <row r="847" spans="2:19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</row>
    <row r="848" spans="2:19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</row>
    <row r="849" spans="2:19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</row>
    <row r="850" spans="2:19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</row>
    <row r="851" spans="2:19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</row>
    <row r="852" spans="2:19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</row>
    <row r="853" spans="2:19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</row>
    <row r="854" spans="2:19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</row>
    <row r="855" spans="2:19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</row>
    <row r="856" spans="2:19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</row>
    <row r="857" spans="2:19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</row>
    <row r="858" spans="2:19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</row>
    <row r="859" spans="2:19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</row>
    <row r="860" spans="2:19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</row>
    <row r="861" spans="2:19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</row>
    <row r="862" spans="2:19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</row>
    <row r="863" spans="2:19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</row>
    <row r="864" spans="2:19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</row>
    <row r="865" spans="2:19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</row>
    <row r="866" spans="2:19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</row>
    <row r="867" spans="2:19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</row>
    <row r="868" spans="2:19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</row>
    <row r="869" spans="2:19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</row>
    <row r="870" spans="2:19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</row>
    <row r="871" spans="2:19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</row>
    <row r="872" spans="2:19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</row>
    <row r="873" spans="2:19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</row>
    <row r="874" spans="2:19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</row>
    <row r="875" spans="2:19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</row>
    <row r="876" spans="2:19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</row>
    <row r="877" spans="2:19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</row>
    <row r="878" spans="2:19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</row>
    <row r="879" spans="2:19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</row>
    <row r="880" spans="2:19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</row>
    <row r="881" spans="2:19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</row>
    <row r="882" spans="2:19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</row>
    <row r="883" spans="2:19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</row>
    <row r="884" spans="2:19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</row>
    <row r="885" spans="2:19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</row>
    <row r="886" spans="2:19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</row>
    <row r="887" spans="2:19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</row>
    <row r="888" spans="2:19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</row>
    <row r="889" spans="2:19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</row>
    <row r="890" spans="2:19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</row>
    <row r="891" spans="2:19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</row>
    <row r="892" spans="2:19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</row>
    <row r="893" spans="2:19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</row>
    <row r="894" spans="2:19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</row>
    <row r="895" spans="2:19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</row>
    <row r="896" spans="2:19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</row>
    <row r="897" spans="2:19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</row>
    <row r="898" spans="2:19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</row>
    <row r="899" spans="2:19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</row>
    <row r="900" spans="2:19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</row>
    <row r="901" spans="2:19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</row>
    <row r="902" spans="2:19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</row>
    <row r="903" spans="2:19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</row>
    <row r="904" spans="2:19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</row>
    <row r="905" spans="2:19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</row>
    <row r="906" spans="2:19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</row>
    <row r="907" spans="2:19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</row>
    <row r="908" spans="2:19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</row>
    <row r="909" spans="2:19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</row>
    <row r="910" spans="2:19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</row>
    <row r="911" spans="2:19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</row>
    <row r="912" spans="2:19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</row>
    <row r="913" spans="2:19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</row>
    <row r="914" spans="2:19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</row>
    <row r="915" spans="2:19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</row>
    <row r="916" spans="2:19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</row>
    <row r="917" spans="2:19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</row>
    <row r="918" spans="2:19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</row>
    <row r="919" spans="2:19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</row>
    <row r="920" spans="2:19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</row>
    <row r="921" spans="2:19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</row>
    <row r="922" spans="2:19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</row>
    <row r="923" spans="2:19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</row>
    <row r="924" spans="2:19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</row>
    <row r="925" spans="2:19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</row>
    <row r="926" spans="2:19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</row>
    <row r="927" spans="2:19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</row>
    <row r="928" spans="2:19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</row>
    <row r="929" spans="2:19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</row>
    <row r="930" spans="2:19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</row>
    <row r="931" spans="2:19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</row>
    <row r="932" spans="2:19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</row>
    <row r="933" spans="2:19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</row>
    <row r="934" spans="2:19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</row>
    <row r="935" spans="2:19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</row>
    <row r="936" spans="2:19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</row>
    <row r="937" spans="2:19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</row>
    <row r="938" spans="2:19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</row>
    <row r="939" spans="2:19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</row>
    <row r="940" spans="2:19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</row>
    <row r="941" spans="2:19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</row>
    <row r="942" spans="2:19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</row>
    <row r="943" spans="2:19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</row>
    <row r="944" spans="2:19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</row>
    <row r="945" spans="2:19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</row>
    <row r="946" spans="2:19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</row>
    <row r="947" spans="2:19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</row>
    <row r="948" spans="2:19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</row>
    <row r="949" spans="2:19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</row>
    <row r="950" spans="2:19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</row>
    <row r="951" spans="2:19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</row>
    <row r="952" spans="2:19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</row>
    <row r="953" spans="2:19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</row>
    <row r="954" spans="2:19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</row>
    <row r="955" spans="2:19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</row>
    <row r="956" spans="2:19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</row>
    <row r="957" spans="2:19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</row>
    <row r="958" spans="2:19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</row>
    <row r="959" spans="2:19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</row>
    <row r="960" spans="2:19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</row>
    <row r="961" spans="2:19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</row>
    <row r="962" spans="2:19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</row>
    <row r="963" spans="2:19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</row>
    <row r="964" spans="2:19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</row>
    <row r="965" spans="2:19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</row>
    <row r="966" spans="2:19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</row>
    <row r="967" spans="2:19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</row>
    <row r="968" spans="2:19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</row>
    <row r="969" spans="2:19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</row>
    <row r="970" spans="2:19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</row>
    <row r="971" spans="2:19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</row>
    <row r="972" spans="2:19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</row>
    <row r="973" spans="2:19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</row>
    <row r="974" spans="2:19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</row>
    <row r="975" spans="2:19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</row>
    <row r="976" spans="2:19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</row>
    <row r="977" spans="2:19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</row>
    <row r="978" spans="2:19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</row>
    <row r="979" spans="2:19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</row>
    <row r="980" spans="2:19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</row>
    <row r="981" spans="2:19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</row>
    <row r="982" spans="2:19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</row>
    <row r="983" spans="2:19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</row>
    <row r="984" spans="2:19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</row>
    <row r="985" spans="2:19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</row>
    <row r="986" spans="2:19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</row>
    <row r="987" spans="2:19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</row>
    <row r="988" spans="2:19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</row>
    <row r="989" spans="2:19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</row>
    <row r="990" spans="2:19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</row>
    <row r="991" spans="2:19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</row>
    <row r="992" spans="2:19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</row>
    <row r="993" spans="2:19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</row>
    <row r="994" spans="2:19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</row>
    <row r="995" spans="2:19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</row>
    <row r="996" spans="2:19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</row>
    <row r="997" spans="2:19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</row>
    <row r="998" spans="2:19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</row>
    <row r="999" spans="2:19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</row>
    <row r="1000" spans="2:19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</row>
    <row r="1001" spans="2:19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</row>
    <row r="1002" spans="2:19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</row>
    <row r="1003" spans="2:19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</row>
    <row r="1004" spans="2:19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</row>
    <row r="1005" spans="2:19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</row>
    <row r="1006" spans="2:19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</row>
    <row r="1007" spans="2:19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</row>
    <row r="1008" spans="2:19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</row>
    <row r="1009" spans="2:19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</row>
    <row r="1010" spans="2:19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</row>
    <row r="1011" spans="2:19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</row>
    <row r="1012" spans="2:19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</row>
    <row r="1013" spans="2:19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</row>
    <row r="1014" spans="2:19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</row>
    <row r="1015" spans="2:19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</row>
    <row r="1016" spans="2:19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</row>
    <row r="1017" spans="2:19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</row>
    <row r="1018" spans="2:19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</row>
    <row r="1019" spans="2:19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</row>
    <row r="1020" spans="2:19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</row>
    <row r="1021" spans="2:19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</row>
    <row r="1022" spans="2:19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</row>
    <row r="1023" spans="2:19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</row>
    <row r="1024" spans="2:19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</row>
    <row r="1025" spans="2:19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</row>
    <row r="1026" spans="2:19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</row>
    <row r="1027" spans="2:19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</row>
    <row r="1028" spans="2:19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</row>
    <row r="1029" spans="2:19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</row>
    <row r="1030" spans="2:19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</row>
    <row r="1031" spans="2:19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</row>
    <row r="1032" spans="2:19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</row>
    <row r="1033" spans="2:19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</row>
    <row r="1034" spans="2:19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</row>
    <row r="1035" spans="2:19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</row>
    <row r="1036" spans="2:19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</row>
    <row r="1037" spans="2:19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</row>
    <row r="1038" spans="2:19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</row>
    <row r="1039" spans="2:19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</row>
    <row r="1040" spans="2:19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</row>
    <row r="1041" spans="2:19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</row>
    <row r="1042" spans="2:19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</row>
    <row r="1043" spans="2:19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</row>
    <row r="1044" spans="2:19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</row>
    <row r="1045" spans="2:19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</row>
    <row r="1046" spans="2:19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</row>
    <row r="1047" spans="2:19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</row>
    <row r="1048" spans="2:19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</row>
    <row r="1049" spans="2:19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</row>
    <row r="1050" spans="2:19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</row>
    <row r="1051" spans="2:19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</row>
    <row r="1052" spans="2:19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</row>
    <row r="1053" spans="2:19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</row>
    <row r="1054" spans="2:19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</row>
    <row r="1055" spans="2:19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</row>
    <row r="1056" spans="2:19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</row>
    <row r="1057" spans="2:19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</row>
    <row r="1058" spans="2:19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</row>
    <row r="1059" spans="2:19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</row>
    <row r="1060" spans="2:19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</row>
    <row r="1061" spans="2:19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</row>
    <row r="1062" spans="2:19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</row>
    <row r="1063" spans="2:19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</row>
    <row r="1064" spans="2:19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</row>
    <row r="1065" spans="2:19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</row>
    <row r="1066" spans="2:19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</row>
    <row r="1067" spans="2:19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</row>
    <row r="1068" spans="2:19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</row>
    <row r="1069" spans="2:19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</row>
    <row r="1070" spans="2:19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</row>
    <row r="1071" spans="2:19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</row>
    <row r="1072" spans="2:19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</row>
    <row r="1073" spans="2:19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</row>
    <row r="1074" spans="2:19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</row>
    <row r="1075" spans="2:19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</row>
    <row r="1076" spans="2:19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</row>
    <row r="1077" spans="2:19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</row>
    <row r="1078" spans="2:19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</row>
    <row r="1079" spans="2:19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</row>
    <row r="1080" spans="2:19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</row>
    <row r="1081" spans="2:19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</row>
    <row r="1082" spans="2:19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</row>
    <row r="1083" spans="2:19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</row>
    <row r="1084" spans="2:19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</row>
    <row r="1085" spans="2:19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</row>
    <row r="1086" spans="2:19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</row>
    <row r="1087" spans="2:19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</row>
    <row r="1088" spans="2:19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</row>
    <row r="1089" spans="2:19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</row>
    <row r="1090" spans="2:19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</row>
    <row r="1091" spans="2:19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</row>
    <row r="1092" spans="2:19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</row>
    <row r="1093" spans="2:19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</row>
    <row r="1094" spans="2:19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</row>
    <row r="1095" spans="2:19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</row>
    <row r="1096" spans="2:19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</row>
    <row r="1097" spans="2:19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</row>
    <row r="1098" spans="2:19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</row>
    <row r="1099" spans="2:19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</row>
    <row r="1100" spans="2:19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</row>
    <row r="1101" spans="2:19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</row>
    <row r="1102" spans="2:19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</row>
    <row r="1103" spans="2:19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</row>
    <row r="1104" spans="2:19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</row>
    <row r="1105" spans="2:19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</row>
    <row r="1106" spans="2:19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</row>
    <row r="1107" spans="2:19" x14ac:dyDescent="0.25"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</row>
    <row r="1108" spans="2:19" x14ac:dyDescent="0.25"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</row>
    <row r="1109" spans="2:19" x14ac:dyDescent="0.25"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</row>
    <row r="1110" spans="2:19" x14ac:dyDescent="0.25"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</row>
    <row r="1111" spans="2:19" x14ac:dyDescent="0.25"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</row>
    <row r="1112" spans="2:19" x14ac:dyDescent="0.25"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</row>
    <row r="1113" spans="2:19" x14ac:dyDescent="0.25"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</row>
    <row r="1114" spans="2:19" x14ac:dyDescent="0.25"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</row>
    <row r="1115" spans="2:19" x14ac:dyDescent="0.25"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</row>
    <row r="1116" spans="2:19" x14ac:dyDescent="0.25"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</row>
    <row r="1117" spans="2:19" x14ac:dyDescent="0.25"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</row>
    <row r="1118" spans="2:19" x14ac:dyDescent="0.25"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</row>
    <row r="1119" spans="2:19" x14ac:dyDescent="0.25"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</row>
    <row r="1120" spans="2:19" x14ac:dyDescent="0.25"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</row>
    <row r="1121" spans="2:19" x14ac:dyDescent="0.25"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</row>
    <row r="1122" spans="2:19" x14ac:dyDescent="0.25"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</row>
    <row r="1123" spans="2:19" x14ac:dyDescent="0.25"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</row>
    <row r="1124" spans="2:19" x14ac:dyDescent="0.25"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</row>
    <row r="1125" spans="2:19" x14ac:dyDescent="0.25"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</row>
    <row r="1126" spans="2:19" x14ac:dyDescent="0.25"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</row>
    <row r="1127" spans="2:19" x14ac:dyDescent="0.25"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</row>
    <row r="1128" spans="2:19" x14ac:dyDescent="0.25"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</row>
    <row r="1129" spans="2:19" x14ac:dyDescent="0.25"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</row>
    <row r="1130" spans="2:19" x14ac:dyDescent="0.25"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</row>
    <row r="1131" spans="2:19" x14ac:dyDescent="0.25"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</row>
    <row r="1132" spans="2:19" x14ac:dyDescent="0.25"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</row>
    <row r="1133" spans="2:19" x14ac:dyDescent="0.25"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</row>
    <row r="1134" spans="2:19" x14ac:dyDescent="0.25"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</row>
    <row r="1135" spans="2:19" x14ac:dyDescent="0.25"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</row>
    <row r="1136" spans="2:19" x14ac:dyDescent="0.25"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</row>
    <row r="1137" spans="2:19" x14ac:dyDescent="0.25"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</row>
    <row r="1138" spans="2:19" x14ac:dyDescent="0.25"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</row>
    <row r="1139" spans="2:19" x14ac:dyDescent="0.25"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</row>
    <row r="1140" spans="2:19" x14ac:dyDescent="0.25"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</row>
    <row r="1141" spans="2:19" x14ac:dyDescent="0.25"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</row>
    <row r="1142" spans="2:19" x14ac:dyDescent="0.25"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</row>
    <row r="1143" spans="2:19" x14ac:dyDescent="0.25"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</row>
    <row r="1144" spans="2:19" x14ac:dyDescent="0.25"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</row>
    <row r="1145" spans="2:19" x14ac:dyDescent="0.25"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</row>
    <row r="1146" spans="2:19" x14ac:dyDescent="0.25"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</row>
    <row r="1147" spans="2:19" x14ac:dyDescent="0.25"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</row>
    <row r="1148" spans="2:19" x14ac:dyDescent="0.25"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</row>
    <row r="1149" spans="2:19" x14ac:dyDescent="0.25"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</row>
    <row r="1150" spans="2:19" x14ac:dyDescent="0.25"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</row>
    <row r="1151" spans="2:19" x14ac:dyDescent="0.25"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</row>
    <row r="1152" spans="2:19" x14ac:dyDescent="0.25"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</row>
    <row r="1153" spans="2:19" x14ac:dyDescent="0.25"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</row>
    <row r="1154" spans="2:19" x14ac:dyDescent="0.25"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</row>
    <row r="1155" spans="2:19" x14ac:dyDescent="0.25"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</row>
    <row r="1156" spans="2:19" x14ac:dyDescent="0.25"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</row>
    <row r="1157" spans="2:19" x14ac:dyDescent="0.25"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</row>
    <row r="1158" spans="2:19" x14ac:dyDescent="0.25"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</row>
    <row r="1159" spans="2:19" x14ac:dyDescent="0.25"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</row>
    <row r="1160" spans="2:19" x14ac:dyDescent="0.25"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</row>
    <row r="1161" spans="2:19" x14ac:dyDescent="0.25"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</row>
    <row r="1162" spans="2:19" x14ac:dyDescent="0.25"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</row>
    <row r="1163" spans="2:19" x14ac:dyDescent="0.25"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</row>
    <row r="1164" spans="2:19" x14ac:dyDescent="0.25"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</row>
    <row r="1165" spans="2:19" x14ac:dyDescent="0.25"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</row>
    <row r="1166" spans="2:19" x14ac:dyDescent="0.25"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</row>
    <row r="1167" spans="2:19" x14ac:dyDescent="0.25"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</row>
    <row r="1168" spans="2:19" x14ac:dyDescent="0.25"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</row>
    <row r="1169" spans="2:19" x14ac:dyDescent="0.25"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</row>
    <row r="1170" spans="2:19" x14ac:dyDescent="0.25"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</row>
    <row r="1171" spans="2:19" x14ac:dyDescent="0.25"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</row>
    <row r="1172" spans="2:19" x14ac:dyDescent="0.25"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</row>
    <row r="1173" spans="2:19" x14ac:dyDescent="0.25"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</row>
    <row r="1174" spans="2:19" x14ac:dyDescent="0.25"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</row>
    <row r="1175" spans="2:19" x14ac:dyDescent="0.25"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</row>
    <row r="1176" spans="2:19" x14ac:dyDescent="0.25"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</row>
    <row r="1177" spans="2:19" x14ac:dyDescent="0.25"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</row>
    <row r="1178" spans="2:19" x14ac:dyDescent="0.25"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</row>
    <row r="1179" spans="2:19" x14ac:dyDescent="0.25"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</row>
    <row r="1180" spans="2:19" x14ac:dyDescent="0.25"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</row>
    <row r="1181" spans="2:19" x14ac:dyDescent="0.25"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</row>
    <row r="1182" spans="2:19" x14ac:dyDescent="0.25"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</row>
    <row r="1183" spans="2:19" x14ac:dyDescent="0.25"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</row>
    <row r="1184" spans="2:19" x14ac:dyDescent="0.25"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</row>
    <row r="1185" spans="2:19" x14ac:dyDescent="0.25"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</row>
    <row r="1186" spans="2:19" x14ac:dyDescent="0.25"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</row>
    <row r="1187" spans="2:19" x14ac:dyDescent="0.25"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</row>
    <row r="1188" spans="2:19" x14ac:dyDescent="0.25"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</row>
    <row r="1189" spans="2:19" x14ac:dyDescent="0.25"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</row>
    <row r="1190" spans="2:19" x14ac:dyDescent="0.25"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</row>
    <row r="1191" spans="2:19" x14ac:dyDescent="0.25"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</row>
    <row r="1192" spans="2:19" x14ac:dyDescent="0.25"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</row>
    <row r="1193" spans="2:19" x14ac:dyDescent="0.25"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</row>
    <row r="1194" spans="2:19" x14ac:dyDescent="0.25"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</row>
    <row r="1195" spans="2:19" x14ac:dyDescent="0.25"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</row>
    <row r="1196" spans="2:19" x14ac:dyDescent="0.25"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</row>
    <row r="1197" spans="2:19" x14ac:dyDescent="0.25"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</row>
    <row r="1198" spans="2:19" x14ac:dyDescent="0.25"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</row>
    <row r="1199" spans="2:19" x14ac:dyDescent="0.25"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</row>
    <row r="1200" spans="2:19" x14ac:dyDescent="0.25"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</row>
    <row r="1201" spans="2:19" x14ac:dyDescent="0.25"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</row>
    <row r="1202" spans="2:19" x14ac:dyDescent="0.25"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</row>
    <row r="1203" spans="2:19" x14ac:dyDescent="0.25"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</row>
    <row r="1204" spans="2:19" x14ac:dyDescent="0.25"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</row>
    <row r="1205" spans="2:19" x14ac:dyDescent="0.25"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</row>
    <row r="1206" spans="2:19" x14ac:dyDescent="0.25"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</row>
    <row r="1207" spans="2:19" x14ac:dyDescent="0.25"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</row>
    <row r="1208" spans="2:19" x14ac:dyDescent="0.25"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</row>
    <row r="1209" spans="2:19" x14ac:dyDescent="0.25"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</row>
    <row r="1210" spans="2:19" x14ac:dyDescent="0.25"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</row>
    <row r="1211" spans="2:19" x14ac:dyDescent="0.25"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</row>
    <row r="1212" spans="2:19" x14ac:dyDescent="0.25"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</row>
    <row r="1213" spans="2:19" x14ac:dyDescent="0.25"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</row>
    <row r="1214" spans="2:19" x14ac:dyDescent="0.25"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</row>
    <row r="1215" spans="2:19" x14ac:dyDescent="0.25"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</row>
    <row r="1216" spans="2:19" x14ac:dyDescent="0.25"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</row>
    <row r="1217" spans="2:19" x14ac:dyDescent="0.25"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</row>
    <row r="1218" spans="2:19" x14ac:dyDescent="0.25"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</row>
    <row r="1219" spans="2:19" x14ac:dyDescent="0.25"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</row>
    <row r="1220" spans="2:19" x14ac:dyDescent="0.25"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</row>
    <row r="1221" spans="2:19" x14ac:dyDescent="0.25"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</row>
    <row r="1222" spans="2:19" x14ac:dyDescent="0.25"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</row>
    <row r="1223" spans="2:19" x14ac:dyDescent="0.25"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</row>
    <row r="1224" spans="2:19" x14ac:dyDescent="0.25"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</row>
    <row r="1225" spans="2:19" x14ac:dyDescent="0.25"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</row>
    <row r="1226" spans="2:19" x14ac:dyDescent="0.25"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</row>
    <row r="1227" spans="2:19" x14ac:dyDescent="0.25"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</row>
    <row r="1228" spans="2:19" x14ac:dyDescent="0.25"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</row>
    <row r="1229" spans="2:19" x14ac:dyDescent="0.25"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</row>
    <row r="1230" spans="2:19" x14ac:dyDescent="0.25"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</row>
    <row r="1231" spans="2:19" x14ac:dyDescent="0.25"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</row>
    <row r="1232" spans="2:19" x14ac:dyDescent="0.25"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</row>
    <row r="1233" spans="2:19" x14ac:dyDescent="0.25"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</row>
    <row r="1234" spans="2:19" x14ac:dyDescent="0.25"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</row>
  </sheetData>
  <mergeCells count="15">
    <mergeCell ref="B67:C67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3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B1:K531"/>
  <sheetViews>
    <sheetView topLeftCell="A37" zoomScale="70" zoomScaleNormal="70" workbookViewId="0">
      <selection activeCell="D6" sqref="D6:J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4.28515625" style="101" customWidth="1"/>
    <col min="4" max="4" width="13.7109375" style="144" customWidth="1"/>
    <col min="5" max="5" width="18.85546875" style="144" customWidth="1"/>
    <col min="6" max="6" width="16.140625" style="144" customWidth="1"/>
    <col min="7" max="7" width="15.7109375" style="144" customWidth="1"/>
    <col min="8" max="10" width="13.7109375" style="144" customWidth="1"/>
    <col min="11" max="11" width="13.7109375" style="479" customWidth="1"/>
    <col min="12" max="16384" width="11.42578125" style="154"/>
  </cols>
  <sheetData>
    <row r="1" spans="2:11" ht="15.75" thickBot="1" x14ac:dyDescent="0.3">
      <c r="B1" s="154"/>
      <c r="C1" s="154"/>
      <c r="D1" s="324"/>
      <c r="E1" s="324"/>
      <c r="F1" s="324"/>
      <c r="G1" s="324"/>
      <c r="H1" s="324"/>
      <c r="I1" s="324"/>
      <c r="J1" s="324"/>
    </row>
    <row r="2" spans="2:11" ht="21.95" customHeight="1" thickTop="1" thickBot="1" x14ac:dyDescent="0.3">
      <c r="B2" s="506" t="s">
        <v>563</v>
      </c>
      <c r="C2" s="507"/>
      <c r="D2" s="507"/>
      <c r="E2" s="507"/>
      <c r="F2" s="507"/>
      <c r="G2" s="507"/>
      <c r="H2" s="507"/>
      <c r="I2" s="507"/>
      <c r="J2" s="516"/>
    </row>
    <row r="3" spans="2:11" ht="21.95" customHeight="1" thickTop="1" x14ac:dyDescent="0.25">
      <c r="B3" s="492" t="s">
        <v>496</v>
      </c>
      <c r="C3" s="495" t="s">
        <v>89</v>
      </c>
      <c r="D3" s="590" t="s">
        <v>452</v>
      </c>
      <c r="E3" s="581" t="s">
        <v>506</v>
      </c>
      <c r="F3" s="593" t="s">
        <v>454</v>
      </c>
      <c r="G3" s="581" t="s">
        <v>455</v>
      </c>
      <c r="H3" s="581" t="s">
        <v>456</v>
      </c>
      <c r="I3" s="584" t="s">
        <v>457</v>
      </c>
      <c r="J3" s="587" t="s">
        <v>51</v>
      </c>
    </row>
    <row r="4" spans="2:11" ht="21.95" customHeight="1" x14ac:dyDescent="0.25">
      <c r="B4" s="493"/>
      <c r="C4" s="496"/>
      <c r="D4" s="591" t="s">
        <v>452</v>
      </c>
      <c r="E4" s="582" t="s">
        <v>453</v>
      </c>
      <c r="F4" s="594" t="s">
        <v>454</v>
      </c>
      <c r="G4" s="582" t="s">
        <v>455</v>
      </c>
      <c r="H4" s="582" t="s">
        <v>456</v>
      </c>
      <c r="I4" s="585" t="s">
        <v>457</v>
      </c>
      <c r="J4" s="588"/>
    </row>
    <row r="5" spans="2:11" ht="21.95" customHeight="1" thickBot="1" x14ac:dyDescent="0.3">
      <c r="B5" s="494"/>
      <c r="C5" s="497"/>
      <c r="D5" s="592"/>
      <c r="E5" s="583"/>
      <c r="F5" s="595"/>
      <c r="G5" s="583"/>
      <c r="H5" s="583"/>
      <c r="I5" s="586"/>
      <c r="J5" s="589"/>
    </row>
    <row r="6" spans="2:11" ht="21.95" customHeight="1" thickTop="1" thickBot="1" x14ac:dyDescent="0.3">
      <c r="B6" s="290" t="s">
        <v>49</v>
      </c>
      <c r="C6" s="160" t="s">
        <v>50</v>
      </c>
      <c r="D6" s="325">
        <v>40</v>
      </c>
      <c r="E6" s="326">
        <v>276</v>
      </c>
      <c r="F6" s="327">
        <v>141</v>
      </c>
      <c r="G6" s="326">
        <v>79</v>
      </c>
      <c r="H6" s="326">
        <v>4</v>
      </c>
      <c r="I6" s="327">
        <v>56</v>
      </c>
      <c r="J6" s="328">
        <v>596</v>
      </c>
      <c r="K6" s="480" t="s">
        <v>282</v>
      </c>
    </row>
    <row r="7" spans="2:11" ht="21.95" customHeight="1" thickTop="1" thickBot="1" x14ac:dyDescent="0.3">
      <c r="B7" s="292" t="s">
        <v>90</v>
      </c>
      <c r="C7" s="160" t="s">
        <v>91</v>
      </c>
      <c r="D7" s="329">
        <v>7</v>
      </c>
      <c r="E7" s="330">
        <v>93</v>
      </c>
      <c r="F7" s="331">
        <v>31</v>
      </c>
      <c r="G7" s="330">
        <v>18</v>
      </c>
      <c r="H7" s="330">
        <v>0</v>
      </c>
      <c r="I7" s="331">
        <v>7</v>
      </c>
      <c r="J7" s="332">
        <v>156</v>
      </c>
      <c r="K7" s="479">
        <v>0</v>
      </c>
    </row>
    <row r="8" spans="2:11" ht="21.95" customHeight="1" thickTop="1" x14ac:dyDescent="0.25">
      <c r="B8" s="165">
        <v>10</v>
      </c>
      <c r="C8" s="166" t="s">
        <v>92</v>
      </c>
      <c r="D8" s="333">
        <v>0</v>
      </c>
      <c r="E8" s="314">
        <v>3</v>
      </c>
      <c r="F8" s="315">
        <v>1</v>
      </c>
      <c r="G8" s="314">
        <v>2</v>
      </c>
      <c r="H8" s="314">
        <v>0</v>
      </c>
      <c r="I8" s="315">
        <v>0</v>
      </c>
      <c r="J8" s="334">
        <v>6</v>
      </c>
      <c r="K8" s="480" t="s">
        <v>341</v>
      </c>
    </row>
    <row r="9" spans="2:11" ht="21.95" customHeight="1" x14ac:dyDescent="0.25">
      <c r="B9" s="165">
        <v>11</v>
      </c>
      <c r="C9" s="166" t="s">
        <v>93</v>
      </c>
      <c r="D9" s="333">
        <v>1</v>
      </c>
      <c r="E9" s="314">
        <v>1</v>
      </c>
      <c r="F9" s="315">
        <v>6</v>
      </c>
      <c r="G9" s="314">
        <v>1</v>
      </c>
      <c r="H9" s="314">
        <v>0</v>
      </c>
      <c r="I9" s="315">
        <v>0</v>
      </c>
      <c r="J9" s="334">
        <v>9</v>
      </c>
      <c r="K9" s="480" t="s">
        <v>342</v>
      </c>
    </row>
    <row r="10" spans="2:11" ht="21.95" customHeight="1" x14ac:dyDescent="0.25">
      <c r="B10" s="165">
        <v>12</v>
      </c>
      <c r="C10" s="166" t="s">
        <v>94</v>
      </c>
      <c r="D10" s="333">
        <v>3</v>
      </c>
      <c r="E10" s="314">
        <v>7</v>
      </c>
      <c r="F10" s="315">
        <v>8</v>
      </c>
      <c r="G10" s="314">
        <v>5</v>
      </c>
      <c r="H10" s="314">
        <v>0</v>
      </c>
      <c r="I10" s="315">
        <v>3</v>
      </c>
      <c r="J10" s="334">
        <v>26</v>
      </c>
      <c r="K10" s="480" t="s">
        <v>343</v>
      </c>
    </row>
    <row r="11" spans="2:11" ht="21.95" customHeight="1" x14ac:dyDescent="0.25">
      <c r="B11" s="165">
        <v>13</v>
      </c>
      <c r="C11" s="166" t="s">
        <v>95</v>
      </c>
      <c r="D11" s="333">
        <v>0</v>
      </c>
      <c r="E11" s="314">
        <v>21</v>
      </c>
      <c r="F11" s="315">
        <v>3</v>
      </c>
      <c r="G11" s="314">
        <v>4</v>
      </c>
      <c r="H11" s="314">
        <v>0</v>
      </c>
      <c r="I11" s="315">
        <v>1</v>
      </c>
      <c r="J11" s="334">
        <v>29</v>
      </c>
      <c r="K11" s="480" t="s">
        <v>344</v>
      </c>
    </row>
    <row r="12" spans="2:11" ht="21.95" customHeight="1" x14ac:dyDescent="0.25">
      <c r="B12" s="165">
        <v>14</v>
      </c>
      <c r="C12" s="166" t="s">
        <v>96</v>
      </c>
      <c r="D12" s="333">
        <v>0</v>
      </c>
      <c r="E12" s="314">
        <v>47</v>
      </c>
      <c r="F12" s="315">
        <v>7</v>
      </c>
      <c r="G12" s="314">
        <v>5</v>
      </c>
      <c r="H12" s="314">
        <v>0</v>
      </c>
      <c r="I12" s="315">
        <v>1</v>
      </c>
      <c r="J12" s="334">
        <v>60</v>
      </c>
      <c r="K12" s="480" t="s">
        <v>345</v>
      </c>
    </row>
    <row r="13" spans="2:11" ht="21.95" customHeight="1" thickBot="1" x14ac:dyDescent="0.3">
      <c r="B13" s="165">
        <v>19</v>
      </c>
      <c r="C13" s="166" t="s">
        <v>97</v>
      </c>
      <c r="D13" s="333">
        <v>3</v>
      </c>
      <c r="E13" s="314">
        <v>14</v>
      </c>
      <c r="F13" s="315">
        <v>6</v>
      </c>
      <c r="G13" s="314">
        <v>1</v>
      </c>
      <c r="H13" s="314">
        <v>0</v>
      </c>
      <c r="I13" s="315">
        <v>2</v>
      </c>
      <c r="J13" s="334">
        <v>26</v>
      </c>
      <c r="K13" s="480" t="s">
        <v>346</v>
      </c>
    </row>
    <row r="14" spans="2:11" ht="21.95" customHeight="1" thickTop="1" thickBot="1" x14ac:dyDescent="0.3">
      <c r="B14" s="292" t="s">
        <v>98</v>
      </c>
      <c r="C14" s="160" t="s">
        <v>99</v>
      </c>
      <c r="D14" s="329">
        <v>11</v>
      </c>
      <c r="E14" s="330">
        <v>203</v>
      </c>
      <c r="F14" s="331">
        <v>200</v>
      </c>
      <c r="G14" s="330">
        <v>192</v>
      </c>
      <c r="H14" s="330">
        <v>2</v>
      </c>
      <c r="I14" s="331">
        <v>88</v>
      </c>
      <c r="J14" s="332">
        <v>696</v>
      </c>
      <c r="K14" s="479">
        <v>0</v>
      </c>
    </row>
    <row r="15" spans="2:11" ht="21.95" customHeight="1" thickTop="1" x14ac:dyDescent="0.25">
      <c r="B15" s="165">
        <v>20</v>
      </c>
      <c r="C15" s="166" t="s">
        <v>100</v>
      </c>
      <c r="D15" s="333">
        <v>1</v>
      </c>
      <c r="E15" s="314">
        <v>12</v>
      </c>
      <c r="F15" s="315">
        <v>25</v>
      </c>
      <c r="G15" s="314">
        <v>7</v>
      </c>
      <c r="H15" s="314">
        <v>0</v>
      </c>
      <c r="I15" s="315">
        <v>15</v>
      </c>
      <c r="J15" s="334">
        <v>60</v>
      </c>
      <c r="K15" s="480" t="s">
        <v>347</v>
      </c>
    </row>
    <row r="16" spans="2:11" ht="21.95" customHeight="1" x14ac:dyDescent="0.25">
      <c r="B16" s="165">
        <v>21</v>
      </c>
      <c r="C16" s="166" t="s">
        <v>101</v>
      </c>
      <c r="D16" s="333">
        <v>0</v>
      </c>
      <c r="E16" s="314">
        <v>9</v>
      </c>
      <c r="F16" s="315">
        <v>14</v>
      </c>
      <c r="G16" s="314">
        <v>8</v>
      </c>
      <c r="H16" s="314">
        <v>0</v>
      </c>
      <c r="I16" s="315">
        <v>5</v>
      </c>
      <c r="J16" s="334">
        <v>36</v>
      </c>
      <c r="K16" s="480" t="s">
        <v>348</v>
      </c>
    </row>
    <row r="17" spans="2:11" ht="21.95" customHeight="1" x14ac:dyDescent="0.25">
      <c r="B17" s="165">
        <v>22</v>
      </c>
      <c r="C17" s="166" t="s">
        <v>102</v>
      </c>
      <c r="D17" s="333">
        <v>5</v>
      </c>
      <c r="E17" s="314">
        <v>104</v>
      </c>
      <c r="F17" s="315">
        <v>72</v>
      </c>
      <c r="G17" s="314">
        <v>139</v>
      </c>
      <c r="H17" s="314">
        <v>2</v>
      </c>
      <c r="I17" s="315">
        <v>45</v>
      </c>
      <c r="J17" s="334">
        <v>367</v>
      </c>
      <c r="K17" s="480" t="s">
        <v>349</v>
      </c>
    </row>
    <row r="18" spans="2:11" ht="21.95" customHeight="1" x14ac:dyDescent="0.25">
      <c r="B18" s="165">
        <v>23</v>
      </c>
      <c r="C18" s="166" t="s">
        <v>103</v>
      </c>
      <c r="D18" s="333">
        <v>0</v>
      </c>
      <c r="E18" s="314">
        <v>30</v>
      </c>
      <c r="F18" s="315">
        <v>14</v>
      </c>
      <c r="G18" s="314">
        <v>23</v>
      </c>
      <c r="H18" s="314">
        <v>0</v>
      </c>
      <c r="I18" s="315">
        <v>5</v>
      </c>
      <c r="J18" s="334">
        <v>72</v>
      </c>
      <c r="K18" s="480" t="s">
        <v>350</v>
      </c>
    </row>
    <row r="19" spans="2:11" ht="21.95" customHeight="1" x14ac:dyDescent="0.25">
      <c r="B19" s="165">
        <v>24</v>
      </c>
      <c r="C19" s="166" t="s">
        <v>104</v>
      </c>
      <c r="D19" s="333">
        <v>2</v>
      </c>
      <c r="E19" s="314">
        <v>33</v>
      </c>
      <c r="F19" s="315">
        <v>59</v>
      </c>
      <c r="G19" s="314">
        <v>11</v>
      </c>
      <c r="H19" s="314">
        <v>0</v>
      </c>
      <c r="I19" s="315">
        <v>13</v>
      </c>
      <c r="J19" s="334">
        <v>118</v>
      </c>
      <c r="K19" s="480" t="s">
        <v>351</v>
      </c>
    </row>
    <row r="20" spans="2:11" ht="21.95" customHeight="1" thickBot="1" x14ac:dyDescent="0.3">
      <c r="B20" s="165">
        <v>29</v>
      </c>
      <c r="C20" s="166" t="s">
        <v>105</v>
      </c>
      <c r="D20" s="333">
        <v>3</v>
      </c>
      <c r="E20" s="314">
        <v>15</v>
      </c>
      <c r="F20" s="315">
        <v>16</v>
      </c>
      <c r="G20" s="314">
        <v>4</v>
      </c>
      <c r="H20" s="314">
        <v>0</v>
      </c>
      <c r="I20" s="315">
        <v>5</v>
      </c>
      <c r="J20" s="334">
        <v>43</v>
      </c>
      <c r="K20" s="480" t="s">
        <v>352</v>
      </c>
    </row>
    <row r="21" spans="2:11" ht="21.95" customHeight="1" thickTop="1" thickBot="1" x14ac:dyDescent="0.3">
      <c r="B21" s="292" t="s">
        <v>106</v>
      </c>
      <c r="C21" s="160" t="s">
        <v>107</v>
      </c>
      <c r="D21" s="329">
        <v>45</v>
      </c>
      <c r="E21" s="330">
        <v>797</v>
      </c>
      <c r="F21" s="331">
        <v>586</v>
      </c>
      <c r="G21" s="330">
        <v>345</v>
      </c>
      <c r="H21" s="330">
        <v>11</v>
      </c>
      <c r="I21" s="331">
        <v>318</v>
      </c>
      <c r="J21" s="332">
        <v>2102</v>
      </c>
      <c r="K21" s="479">
        <v>0</v>
      </c>
    </row>
    <row r="22" spans="2:11" ht="21.95" customHeight="1" thickTop="1" x14ac:dyDescent="0.25">
      <c r="B22" s="165">
        <v>30</v>
      </c>
      <c r="C22" s="166" t="s">
        <v>108</v>
      </c>
      <c r="D22" s="333">
        <v>16</v>
      </c>
      <c r="E22" s="314">
        <v>129</v>
      </c>
      <c r="F22" s="315">
        <v>153</v>
      </c>
      <c r="G22" s="314">
        <v>62</v>
      </c>
      <c r="H22" s="314">
        <v>1</v>
      </c>
      <c r="I22" s="315">
        <v>71</v>
      </c>
      <c r="J22" s="334">
        <v>432</v>
      </c>
      <c r="K22" s="480" t="s">
        <v>353</v>
      </c>
    </row>
    <row r="23" spans="2:11" ht="21.95" customHeight="1" x14ac:dyDescent="0.25">
      <c r="B23" s="165">
        <v>31</v>
      </c>
      <c r="C23" s="166" t="s">
        <v>109</v>
      </c>
      <c r="D23" s="333">
        <v>0</v>
      </c>
      <c r="E23" s="314">
        <v>40</v>
      </c>
      <c r="F23" s="315">
        <v>27</v>
      </c>
      <c r="G23" s="314">
        <v>20</v>
      </c>
      <c r="H23" s="314">
        <v>1</v>
      </c>
      <c r="I23" s="315">
        <v>15</v>
      </c>
      <c r="J23" s="334">
        <v>103</v>
      </c>
      <c r="K23" s="480" t="s">
        <v>354</v>
      </c>
    </row>
    <row r="24" spans="2:11" ht="21.95" customHeight="1" x14ac:dyDescent="0.25">
      <c r="B24" s="165">
        <v>32</v>
      </c>
      <c r="C24" s="166" t="s">
        <v>110</v>
      </c>
      <c r="D24" s="333">
        <v>2</v>
      </c>
      <c r="E24" s="314">
        <v>74</v>
      </c>
      <c r="F24" s="315">
        <v>69</v>
      </c>
      <c r="G24" s="314">
        <v>28</v>
      </c>
      <c r="H24" s="314">
        <v>0</v>
      </c>
      <c r="I24" s="315">
        <v>48</v>
      </c>
      <c r="J24" s="334">
        <v>221</v>
      </c>
      <c r="K24" s="480" t="s">
        <v>355</v>
      </c>
    </row>
    <row r="25" spans="2:11" ht="21.95" customHeight="1" x14ac:dyDescent="0.25">
      <c r="B25" s="165">
        <v>33</v>
      </c>
      <c r="C25" s="166" t="s">
        <v>111</v>
      </c>
      <c r="D25" s="333">
        <v>11</v>
      </c>
      <c r="E25" s="314">
        <v>231</v>
      </c>
      <c r="F25" s="315">
        <v>164</v>
      </c>
      <c r="G25" s="314">
        <v>94</v>
      </c>
      <c r="H25" s="314">
        <v>3</v>
      </c>
      <c r="I25" s="315">
        <v>88</v>
      </c>
      <c r="J25" s="334">
        <v>591</v>
      </c>
      <c r="K25" s="480" t="s">
        <v>356</v>
      </c>
    </row>
    <row r="26" spans="2:11" ht="21.95" customHeight="1" x14ac:dyDescent="0.25">
      <c r="B26" s="165">
        <v>34</v>
      </c>
      <c r="C26" s="166" t="s">
        <v>112</v>
      </c>
      <c r="D26" s="333">
        <v>1</v>
      </c>
      <c r="E26" s="314">
        <v>74</v>
      </c>
      <c r="F26" s="315">
        <v>32</v>
      </c>
      <c r="G26" s="314">
        <v>28</v>
      </c>
      <c r="H26" s="314">
        <v>1</v>
      </c>
      <c r="I26" s="315">
        <v>14</v>
      </c>
      <c r="J26" s="334">
        <v>150</v>
      </c>
      <c r="K26" s="480" t="s">
        <v>357</v>
      </c>
    </row>
    <row r="27" spans="2:11" ht="21.95" customHeight="1" x14ac:dyDescent="0.25">
      <c r="B27" s="165">
        <v>35</v>
      </c>
      <c r="C27" s="166" t="s">
        <v>113</v>
      </c>
      <c r="D27" s="333">
        <v>9</v>
      </c>
      <c r="E27" s="314">
        <v>220</v>
      </c>
      <c r="F27" s="315">
        <v>103</v>
      </c>
      <c r="G27" s="314">
        <v>92</v>
      </c>
      <c r="H27" s="314">
        <v>3</v>
      </c>
      <c r="I27" s="315">
        <v>58</v>
      </c>
      <c r="J27" s="334">
        <v>485</v>
      </c>
      <c r="K27" s="480" t="s">
        <v>358</v>
      </c>
    </row>
    <row r="28" spans="2:11" ht="21.95" customHeight="1" thickBot="1" x14ac:dyDescent="0.3">
      <c r="B28" s="165">
        <v>39</v>
      </c>
      <c r="C28" s="166" t="s">
        <v>114</v>
      </c>
      <c r="D28" s="333">
        <v>6</v>
      </c>
      <c r="E28" s="314">
        <v>29</v>
      </c>
      <c r="F28" s="315">
        <v>38</v>
      </c>
      <c r="G28" s="314">
        <v>21</v>
      </c>
      <c r="H28" s="314">
        <v>2</v>
      </c>
      <c r="I28" s="315">
        <v>24</v>
      </c>
      <c r="J28" s="334">
        <v>120</v>
      </c>
      <c r="K28" s="480" t="s">
        <v>359</v>
      </c>
    </row>
    <row r="29" spans="2:11" ht="21.95" customHeight="1" thickTop="1" thickBot="1" x14ac:dyDescent="0.3">
      <c r="B29" s="292" t="s">
        <v>115</v>
      </c>
      <c r="C29" s="160" t="s">
        <v>116</v>
      </c>
      <c r="D29" s="329">
        <v>87</v>
      </c>
      <c r="E29" s="330">
        <v>1384</v>
      </c>
      <c r="F29" s="331">
        <v>762</v>
      </c>
      <c r="G29" s="330">
        <v>891</v>
      </c>
      <c r="H29" s="330">
        <v>13</v>
      </c>
      <c r="I29" s="331">
        <v>413</v>
      </c>
      <c r="J29" s="332">
        <v>3550</v>
      </c>
      <c r="K29" s="479">
        <v>0</v>
      </c>
    </row>
    <row r="30" spans="2:11" ht="21.95" customHeight="1" thickTop="1" x14ac:dyDescent="0.25">
      <c r="B30" s="165">
        <v>40</v>
      </c>
      <c r="C30" s="166" t="s">
        <v>117</v>
      </c>
      <c r="D30" s="333">
        <v>24</v>
      </c>
      <c r="E30" s="314">
        <v>207</v>
      </c>
      <c r="F30" s="315">
        <v>192</v>
      </c>
      <c r="G30" s="314">
        <v>108</v>
      </c>
      <c r="H30" s="314">
        <v>4</v>
      </c>
      <c r="I30" s="315">
        <v>109</v>
      </c>
      <c r="J30" s="334">
        <v>644</v>
      </c>
      <c r="K30" s="480" t="s">
        <v>360</v>
      </c>
    </row>
    <row r="31" spans="2:11" ht="21.95" customHeight="1" x14ac:dyDescent="0.25">
      <c r="B31" s="165">
        <v>41</v>
      </c>
      <c r="C31" s="166" t="s">
        <v>118</v>
      </c>
      <c r="D31" s="333">
        <v>3</v>
      </c>
      <c r="E31" s="314">
        <v>36</v>
      </c>
      <c r="F31" s="315">
        <v>41</v>
      </c>
      <c r="G31" s="314">
        <v>15</v>
      </c>
      <c r="H31" s="314">
        <v>1</v>
      </c>
      <c r="I31" s="315">
        <v>20</v>
      </c>
      <c r="J31" s="334">
        <v>116</v>
      </c>
      <c r="K31" s="480" t="s">
        <v>361</v>
      </c>
    </row>
    <row r="32" spans="2:11" ht="21.95" customHeight="1" x14ac:dyDescent="0.25">
      <c r="B32" s="165">
        <v>42</v>
      </c>
      <c r="C32" s="166" t="s">
        <v>119</v>
      </c>
      <c r="D32" s="333">
        <v>4</v>
      </c>
      <c r="E32" s="314">
        <v>396</v>
      </c>
      <c r="F32" s="315">
        <v>97</v>
      </c>
      <c r="G32" s="314">
        <v>112</v>
      </c>
      <c r="H32" s="314">
        <v>2</v>
      </c>
      <c r="I32" s="315">
        <v>45</v>
      </c>
      <c r="J32" s="334">
        <v>656</v>
      </c>
      <c r="K32" s="480" t="s">
        <v>362</v>
      </c>
    </row>
    <row r="33" spans="2:11" ht="21.95" customHeight="1" x14ac:dyDescent="0.25">
      <c r="B33" s="165">
        <v>43</v>
      </c>
      <c r="C33" s="166" t="s">
        <v>120</v>
      </c>
      <c r="D33" s="333">
        <v>23</v>
      </c>
      <c r="E33" s="314">
        <v>191</v>
      </c>
      <c r="F33" s="315">
        <v>119</v>
      </c>
      <c r="G33" s="314">
        <v>216</v>
      </c>
      <c r="H33" s="314">
        <v>0</v>
      </c>
      <c r="I33" s="315">
        <v>68</v>
      </c>
      <c r="J33" s="334">
        <v>617</v>
      </c>
      <c r="K33" s="480" t="s">
        <v>363</v>
      </c>
    </row>
    <row r="34" spans="2:11" ht="21.95" customHeight="1" x14ac:dyDescent="0.25">
      <c r="B34" s="165">
        <v>44</v>
      </c>
      <c r="C34" s="166" t="s">
        <v>121</v>
      </c>
      <c r="D34" s="333">
        <v>30</v>
      </c>
      <c r="E34" s="314">
        <v>459</v>
      </c>
      <c r="F34" s="315">
        <v>268</v>
      </c>
      <c r="G34" s="314">
        <v>401</v>
      </c>
      <c r="H34" s="314">
        <v>5</v>
      </c>
      <c r="I34" s="315">
        <v>147</v>
      </c>
      <c r="J34" s="334">
        <v>1310</v>
      </c>
      <c r="K34" s="480" t="s">
        <v>364</v>
      </c>
    </row>
    <row r="35" spans="2:11" ht="21.95" customHeight="1" x14ac:dyDescent="0.25">
      <c r="B35" s="165">
        <v>45</v>
      </c>
      <c r="C35" s="166" t="s">
        <v>122</v>
      </c>
      <c r="D35" s="333">
        <v>0</v>
      </c>
      <c r="E35" s="314">
        <v>46</v>
      </c>
      <c r="F35" s="315">
        <v>3</v>
      </c>
      <c r="G35" s="314">
        <v>9</v>
      </c>
      <c r="H35" s="314">
        <v>0</v>
      </c>
      <c r="I35" s="315">
        <v>3</v>
      </c>
      <c r="J35" s="334">
        <v>61</v>
      </c>
      <c r="K35" s="480" t="s">
        <v>365</v>
      </c>
    </row>
    <row r="36" spans="2:11" ht="21.95" customHeight="1" thickBot="1" x14ac:dyDescent="0.3">
      <c r="B36" s="165">
        <v>49</v>
      </c>
      <c r="C36" s="166" t="s">
        <v>123</v>
      </c>
      <c r="D36" s="333">
        <v>3</v>
      </c>
      <c r="E36" s="314">
        <v>49</v>
      </c>
      <c r="F36" s="315">
        <v>42</v>
      </c>
      <c r="G36" s="314">
        <v>30</v>
      </c>
      <c r="H36" s="314">
        <v>1</v>
      </c>
      <c r="I36" s="315">
        <v>21</v>
      </c>
      <c r="J36" s="334">
        <v>146</v>
      </c>
      <c r="K36" s="480" t="s">
        <v>366</v>
      </c>
    </row>
    <row r="37" spans="2:11" ht="21.95" customHeight="1" thickTop="1" thickBot="1" x14ac:dyDescent="0.3">
      <c r="B37" s="292" t="s">
        <v>124</v>
      </c>
      <c r="C37" s="160" t="s">
        <v>125</v>
      </c>
      <c r="D37" s="329">
        <v>224</v>
      </c>
      <c r="E37" s="330">
        <v>2643</v>
      </c>
      <c r="F37" s="331">
        <v>867</v>
      </c>
      <c r="G37" s="330">
        <v>948</v>
      </c>
      <c r="H37" s="330">
        <v>13</v>
      </c>
      <c r="I37" s="331">
        <v>475</v>
      </c>
      <c r="J37" s="332">
        <v>5170</v>
      </c>
      <c r="K37" s="479">
        <v>0</v>
      </c>
    </row>
    <row r="38" spans="2:11" ht="21.95" customHeight="1" thickTop="1" x14ac:dyDescent="0.25">
      <c r="B38" s="165">
        <v>50</v>
      </c>
      <c r="C38" s="166" t="s">
        <v>126</v>
      </c>
      <c r="D38" s="333">
        <v>1</v>
      </c>
      <c r="E38" s="314">
        <v>663</v>
      </c>
      <c r="F38" s="315">
        <v>198</v>
      </c>
      <c r="G38" s="314">
        <v>246</v>
      </c>
      <c r="H38" s="314">
        <v>3</v>
      </c>
      <c r="I38" s="315">
        <v>128</v>
      </c>
      <c r="J38" s="334">
        <v>1239</v>
      </c>
      <c r="K38" s="480" t="s">
        <v>367</v>
      </c>
    </row>
    <row r="39" spans="2:11" ht="21.95" customHeight="1" x14ac:dyDescent="0.25">
      <c r="B39" s="165">
        <v>51</v>
      </c>
      <c r="C39" s="166" t="s">
        <v>127</v>
      </c>
      <c r="D39" s="333">
        <v>66</v>
      </c>
      <c r="E39" s="314">
        <v>365</v>
      </c>
      <c r="F39" s="315">
        <v>132</v>
      </c>
      <c r="G39" s="314">
        <v>117</v>
      </c>
      <c r="H39" s="314">
        <v>2</v>
      </c>
      <c r="I39" s="315">
        <v>82</v>
      </c>
      <c r="J39" s="334">
        <v>764</v>
      </c>
      <c r="K39" s="480" t="s">
        <v>368</v>
      </c>
    </row>
    <row r="40" spans="2:11" ht="21.95" customHeight="1" x14ac:dyDescent="0.25">
      <c r="B40" s="165">
        <v>52</v>
      </c>
      <c r="C40" s="166" t="s">
        <v>128</v>
      </c>
      <c r="D40" s="333">
        <v>150</v>
      </c>
      <c r="E40" s="314">
        <v>1545</v>
      </c>
      <c r="F40" s="315">
        <v>507</v>
      </c>
      <c r="G40" s="314">
        <v>556</v>
      </c>
      <c r="H40" s="314">
        <v>7</v>
      </c>
      <c r="I40" s="315">
        <v>246</v>
      </c>
      <c r="J40" s="334">
        <v>3011</v>
      </c>
      <c r="K40" s="480" t="s">
        <v>369</v>
      </c>
    </row>
    <row r="41" spans="2:11" ht="21.95" customHeight="1" thickBot="1" x14ac:dyDescent="0.3">
      <c r="B41" s="165">
        <v>59</v>
      </c>
      <c r="C41" s="166" t="s">
        <v>129</v>
      </c>
      <c r="D41" s="333">
        <v>7</v>
      </c>
      <c r="E41" s="314">
        <v>70</v>
      </c>
      <c r="F41" s="315">
        <v>30</v>
      </c>
      <c r="G41" s="314">
        <v>29</v>
      </c>
      <c r="H41" s="314">
        <v>1</v>
      </c>
      <c r="I41" s="315">
        <v>19</v>
      </c>
      <c r="J41" s="334">
        <v>156</v>
      </c>
      <c r="K41" s="480" t="s">
        <v>370</v>
      </c>
    </row>
    <row r="42" spans="2:11" ht="21.95" customHeight="1" thickTop="1" thickBot="1" x14ac:dyDescent="0.3">
      <c r="B42" s="292" t="s">
        <v>130</v>
      </c>
      <c r="C42" s="160" t="s">
        <v>131</v>
      </c>
      <c r="D42" s="329">
        <v>82</v>
      </c>
      <c r="E42" s="330">
        <v>2491</v>
      </c>
      <c r="F42" s="331">
        <v>828</v>
      </c>
      <c r="G42" s="330">
        <v>931</v>
      </c>
      <c r="H42" s="330">
        <v>23</v>
      </c>
      <c r="I42" s="331">
        <v>599</v>
      </c>
      <c r="J42" s="332">
        <v>4954</v>
      </c>
      <c r="K42" s="479">
        <v>0</v>
      </c>
    </row>
    <row r="43" spans="2:11" ht="21.95" customHeight="1" thickTop="1" x14ac:dyDescent="0.25">
      <c r="B43" s="165">
        <v>60</v>
      </c>
      <c r="C43" s="166" t="s">
        <v>132</v>
      </c>
      <c r="D43" s="333">
        <v>16</v>
      </c>
      <c r="E43" s="314">
        <v>196</v>
      </c>
      <c r="F43" s="315">
        <v>114</v>
      </c>
      <c r="G43" s="314">
        <v>86</v>
      </c>
      <c r="H43" s="314">
        <v>1</v>
      </c>
      <c r="I43" s="315">
        <v>73</v>
      </c>
      <c r="J43" s="334">
        <v>486</v>
      </c>
      <c r="K43" s="480" t="s">
        <v>371</v>
      </c>
    </row>
    <row r="44" spans="2:11" ht="21.95" customHeight="1" x14ac:dyDescent="0.25">
      <c r="B44" s="165">
        <v>61</v>
      </c>
      <c r="C44" s="166" t="s">
        <v>133</v>
      </c>
      <c r="D44" s="333">
        <v>0</v>
      </c>
      <c r="E44" s="314">
        <v>16</v>
      </c>
      <c r="F44" s="315">
        <v>11</v>
      </c>
      <c r="G44" s="314">
        <v>4</v>
      </c>
      <c r="H44" s="314">
        <v>0</v>
      </c>
      <c r="I44" s="315">
        <v>4</v>
      </c>
      <c r="J44" s="334">
        <v>35</v>
      </c>
      <c r="K44" s="480" t="s">
        <v>372</v>
      </c>
    </row>
    <row r="45" spans="2:11" ht="21.95" customHeight="1" x14ac:dyDescent="0.25">
      <c r="B45" s="165">
        <v>62</v>
      </c>
      <c r="C45" s="166" t="s">
        <v>134</v>
      </c>
      <c r="D45" s="333">
        <v>1</v>
      </c>
      <c r="E45" s="314">
        <v>43</v>
      </c>
      <c r="F45" s="315">
        <v>24</v>
      </c>
      <c r="G45" s="314">
        <v>21</v>
      </c>
      <c r="H45" s="314">
        <v>0</v>
      </c>
      <c r="I45" s="315">
        <v>9</v>
      </c>
      <c r="J45" s="334">
        <v>98</v>
      </c>
      <c r="K45" s="480" t="s">
        <v>373</v>
      </c>
    </row>
    <row r="46" spans="2:11" ht="21.95" customHeight="1" x14ac:dyDescent="0.25">
      <c r="B46" s="165">
        <v>63</v>
      </c>
      <c r="C46" s="166" t="s">
        <v>135</v>
      </c>
      <c r="D46" s="333">
        <v>13</v>
      </c>
      <c r="E46" s="314">
        <v>470</v>
      </c>
      <c r="F46" s="315">
        <v>194</v>
      </c>
      <c r="G46" s="314">
        <v>162</v>
      </c>
      <c r="H46" s="314">
        <v>2</v>
      </c>
      <c r="I46" s="315">
        <v>95</v>
      </c>
      <c r="J46" s="334">
        <v>936</v>
      </c>
      <c r="K46" s="480" t="s">
        <v>374</v>
      </c>
    </row>
    <row r="47" spans="2:11" ht="21.95" customHeight="1" x14ac:dyDescent="0.25">
      <c r="B47" s="165">
        <v>64</v>
      </c>
      <c r="C47" s="166" t="s">
        <v>136</v>
      </c>
      <c r="D47" s="333">
        <v>35</v>
      </c>
      <c r="E47" s="314">
        <v>1654</v>
      </c>
      <c r="F47" s="315">
        <v>414</v>
      </c>
      <c r="G47" s="314">
        <v>592</v>
      </c>
      <c r="H47" s="314">
        <v>18</v>
      </c>
      <c r="I47" s="315">
        <v>378</v>
      </c>
      <c r="J47" s="334">
        <v>3091</v>
      </c>
      <c r="K47" s="480" t="s">
        <v>375</v>
      </c>
    </row>
    <row r="48" spans="2:11" ht="21.95" customHeight="1" thickBot="1" x14ac:dyDescent="0.3">
      <c r="B48" s="165">
        <v>69</v>
      </c>
      <c r="C48" s="166" t="s">
        <v>137</v>
      </c>
      <c r="D48" s="333">
        <v>17</v>
      </c>
      <c r="E48" s="314">
        <v>112</v>
      </c>
      <c r="F48" s="315">
        <v>71</v>
      </c>
      <c r="G48" s="314">
        <v>66</v>
      </c>
      <c r="H48" s="314">
        <v>2</v>
      </c>
      <c r="I48" s="315">
        <v>40</v>
      </c>
      <c r="J48" s="334">
        <v>308</v>
      </c>
      <c r="K48" s="480" t="s">
        <v>376</v>
      </c>
    </row>
    <row r="49" spans="2:11" ht="21.95" customHeight="1" thickTop="1" thickBot="1" x14ac:dyDescent="0.3">
      <c r="B49" s="292" t="s">
        <v>138</v>
      </c>
      <c r="C49" s="160" t="s">
        <v>139</v>
      </c>
      <c r="D49" s="329">
        <v>159</v>
      </c>
      <c r="E49" s="330">
        <v>1967</v>
      </c>
      <c r="F49" s="331">
        <v>986</v>
      </c>
      <c r="G49" s="330">
        <v>781</v>
      </c>
      <c r="H49" s="330">
        <v>11</v>
      </c>
      <c r="I49" s="331">
        <v>531</v>
      </c>
      <c r="J49" s="332">
        <v>4435</v>
      </c>
      <c r="K49" s="479">
        <v>0</v>
      </c>
    </row>
    <row r="50" spans="2:11" ht="21.95" customHeight="1" thickTop="1" x14ac:dyDescent="0.25">
      <c r="B50" s="165">
        <v>70</v>
      </c>
      <c r="C50" s="166" t="s">
        <v>140</v>
      </c>
      <c r="D50" s="333">
        <v>32</v>
      </c>
      <c r="E50" s="314">
        <v>357</v>
      </c>
      <c r="F50" s="315">
        <v>109</v>
      </c>
      <c r="G50" s="314">
        <v>111</v>
      </c>
      <c r="H50" s="314">
        <v>5</v>
      </c>
      <c r="I50" s="315">
        <v>58</v>
      </c>
      <c r="J50" s="334">
        <v>672</v>
      </c>
      <c r="K50" s="480" t="s">
        <v>377</v>
      </c>
    </row>
    <row r="51" spans="2:11" ht="21.95" customHeight="1" x14ac:dyDescent="0.25">
      <c r="B51" s="165">
        <v>71</v>
      </c>
      <c r="C51" s="166" t="s">
        <v>141</v>
      </c>
      <c r="D51" s="333">
        <v>17</v>
      </c>
      <c r="E51" s="314">
        <v>595</v>
      </c>
      <c r="F51" s="315">
        <v>402</v>
      </c>
      <c r="G51" s="314">
        <v>340</v>
      </c>
      <c r="H51" s="314">
        <v>1</v>
      </c>
      <c r="I51" s="315">
        <v>236</v>
      </c>
      <c r="J51" s="334">
        <v>1591</v>
      </c>
      <c r="K51" s="480" t="s">
        <v>378</v>
      </c>
    </row>
    <row r="52" spans="2:11" ht="21.95" customHeight="1" x14ac:dyDescent="0.25">
      <c r="B52" s="165">
        <v>72</v>
      </c>
      <c r="C52" s="166" t="s">
        <v>142</v>
      </c>
      <c r="D52" s="333">
        <v>25</v>
      </c>
      <c r="E52" s="314">
        <v>251</v>
      </c>
      <c r="F52" s="315">
        <v>126</v>
      </c>
      <c r="G52" s="314">
        <v>90</v>
      </c>
      <c r="H52" s="314">
        <v>0</v>
      </c>
      <c r="I52" s="315">
        <v>63</v>
      </c>
      <c r="J52" s="334">
        <v>555</v>
      </c>
      <c r="K52" s="480" t="s">
        <v>379</v>
      </c>
    </row>
    <row r="53" spans="2:11" ht="21.95" customHeight="1" x14ac:dyDescent="0.25">
      <c r="B53" s="165">
        <v>73</v>
      </c>
      <c r="C53" s="166" t="s">
        <v>143</v>
      </c>
      <c r="D53" s="333">
        <v>2</v>
      </c>
      <c r="E53" s="314">
        <v>74</v>
      </c>
      <c r="F53" s="315">
        <v>31</v>
      </c>
      <c r="G53" s="314">
        <v>31</v>
      </c>
      <c r="H53" s="314">
        <v>0</v>
      </c>
      <c r="I53" s="315">
        <v>24</v>
      </c>
      <c r="J53" s="334">
        <v>162</v>
      </c>
      <c r="K53" s="480" t="s">
        <v>380</v>
      </c>
    </row>
    <row r="54" spans="2:11" ht="21.95" customHeight="1" x14ac:dyDescent="0.25">
      <c r="B54" s="165">
        <v>74</v>
      </c>
      <c r="C54" s="166" t="s">
        <v>144</v>
      </c>
      <c r="D54" s="333">
        <v>6</v>
      </c>
      <c r="E54" s="314">
        <v>137</v>
      </c>
      <c r="F54" s="315">
        <v>76</v>
      </c>
      <c r="G54" s="314">
        <v>51</v>
      </c>
      <c r="H54" s="314">
        <v>0</v>
      </c>
      <c r="I54" s="315">
        <v>22</v>
      </c>
      <c r="J54" s="334">
        <v>292</v>
      </c>
      <c r="K54" s="480" t="s">
        <v>381</v>
      </c>
    </row>
    <row r="55" spans="2:11" ht="21.95" customHeight="1" x14ac:dyDescent="0.25">
      <c r="B55" s="165">
        <v>75</v>
      </c>
      <c r="C55" s="166" t="s">
        <v>145</v>
      </c>
      <c r="D55" s="333">
        <v>63</v>
      </c>
      <c r="E55" s="314">
        <v>377</v>
      </c>
      <c r="F55" s="315">
        <v>180</v>
      </c>
      <c r="G55" s="314">
        <v>106</v>
      </c>
      <c r="H55" s="314">
        <v>1</v>
      </c>
      <c r="I55" s="315">
        <v>80</v>
      </c>
      <c r="J55" s="334">
        <v>807</v>
      </c>
      <c r="K55" s="480" t="s">
        <v>382</v>
      </c>
    </row>
    <row r="56" spans="2:11" ht="21.95" customHeight="1" thickBot="1" x14ac:dyDescent="0.3">
      <c r="B56" s="165">
        <v>79</v>
      </c>
      <c r="C56" s="166" t="s">
        <v>146</v>
      </c>
      <c r="D56" s="333">
        <v>14</v>
      </c>
      <c r="E56" s="314">
        <v>176</v>
      </c>
      <c r="F56" s="315">
        <v>62</v>
      </c>
      <c r="G56" s="314">
        <v>52</v>
      </c>
      <c r="H56" s="314">
        <v>4</v>
      </c>
      <c r="I56" s="315">
        <v>48</v>
      </c>
      <c r="J56" s="334">
        <v>356</v>
      </c>
      <c r="K56" s="480" t="s">
        <v>383</v>
      </c>
    </row>
    <row r="57" spans="2:11" ht="21.95" customHeight="1" thickTop="1" thickBot="1" x14ac:dyDescent="0.3">
      <c r="B57" s="292" t="s">
        <v>147</v>
      </c>
      <c r="C57" s="160" t="s">
        <v>148</v>
      </c>
      <c r="D57" s="329">
        <v>473</v>
      </c>
      <c r="E57" s="330">
        <v>2658</v>
      </c>
      <c r="F57" s="331">
        <v>343</v>
      </c>
      <c r="G57" s="330">
        <v>580</v>
      </c>
      <c r="H57" s="330">
        <v>14</v>
      </c>
      <c r="I57" s="331">
        <v>269</v>
      </c>
      <c r="J57" s="332">
        <v>4337</v>
      </c>
      <c r="K57" s="479">
        <v>0</v>
      </c>
    </row>
    <row r="58" spans="2:11" ht="21.95" customHeight="1" thickTop="1" x14ac:dyDescent="0.25">
      <c r="B58" s="165">
        <v>80</v>
      </c>
      <c r="C58" s="166" t="s">
        <v>149</v>
      </c>
      <c r="D58" s="333">
        <v>8</v>
      </c>
      <c r="E58" s="314">
        <v>531</v>
      </c>
      <c r="F58" s="315">
        <v>41</v>
      </c>
      <c r="G58" s="314">
        <v>112</v>
      </c>
      <c r="H58" s="314">
        <v>0</v>
      </c>
      <c r="I58" s="315">
        <v>79</v>
      </c>
      <c r="J58" s="334">
        <v>771</v>
      </c>
      <c r="K58" s="480" t="s">
        <v>384</v>
      </c>
    </row>
    <row r="59" spans="2:11" ht="21.95" customHeight="1" x14ac:dyDescent="0.25">
      <c r="B59" s="165">
        <v>81</v>
      </c>
      <c r="C59" s="166" t="s">
        <v>150</v>
      </c>
      <c r="D59" s="333">
        <v>193</v>
      </c>
      <c r="E59" s="314">
        <v>125</v>
      </c>
      <c r="F59" s="315">
        <v>80</v>
      </c>
      <c r="G59" s="314">
        <v>53</v>
      </c>
      <c r="H59" s="314">
        <v>1</v>
      </c>
      <c r="I59" s="315">
        <v>47</v>
      </c>
      <c r="J59" s="334">
        <v>499</v>
      </c>
      <c r="K59" s="480" t="s">
        <v>385</v>
      </c>
    </row>
    <row r="60" spans="2:11" ht="21.95" customHeight="1" x14ac:dyDescent="0.25">
      <c r="B60" s="165">
        <v>82</v>
      </c>
      <c r="C60" s="166" t="s">
        <v>151</v>
      </c>
      <c r="D60" s="333">
        <v>25</v>
      </c>
      <c r="E60" s="314">
        <v>196</v>
      </c>
      <c r="F60" s="315">
        <v>12</v>
      </c>
      <c r="G60" s="314">
        <v>46</v>
      </c>
      <c r="H60" s="314">
        <v>2</v>
      </c>
      <c r="I60" s="315">
        <v>8</v>
      </c>
      <c r="J60" s="334">
        <v>289</v>
      </c>
      <c r="K60" s="480" t="s">
        <v>386</v>
      </c>
    </row>
    <row r="61" spans="2:11" ht="21.95" customHeight="1" x14ac:dyDescent="0.25">
      <c r="B61" s="165">
        <v>83</v>
      </c>
      <c r="C61" s="166" t="s">
        <v>152</v>
      </c>
      <c r="D61" s="333">
        <v>240</v>
      </c>
      <c r="E61" s="314">
        <v>1437</v>
      </c>
      <c r="F61" s="315">
        <v>97</v>
      </c>
      <c r="G61" s="314">
        <v>286</v>
      </c>
      <c r="H61" s="314">
        <v>9</v>
      </c>
      <c r="I61" s="315">
        <v>63</v>
      </c>
      <c r="J61" s="334">
        <v>2132</v>
      </c>
      <c r="K61" s="480" t="s">
        <v>387</v>
      </c>
    </row>
    <row r="62" spans="2:11" ht="21.95" customHeight="1" x14ac:dyDescent="0.25">
      <c r="B62" s="165">
        <v>84</v>
      </c>
      <c r="C62" s="166" t="s">
        <v>153</v>
      </c>
      <c r="D62" s="333">
        <v>3</v>
      </c>
      <c r="E62" s="314">
        <v>172</v>
      </c>
      <c r="F62" s="315">
        <v>94</v>
      </c>
      <c r="G62" s="314">
        <v>32</v>
      </c>
      <c r="H62" s="314">
        <v>0</v>
      </c>
      <c r="I62" s="315">
        <v>44</v>
      </c>
      <c r="J62" s="334">
        <v>345</v>
      </c>
      <c r="K62" s="480" t="s">
        <v>388</v>
      </c>
    </row>
    <row r="63" spans="2:11" ht="21.95" customHeight="1" x14ac:dyDescent="0.25">
      <c r="B63" s="165">
        <v>85</v>
      </c>
      <c r="C63" s="166" t="s">
        <v>154</v>
      </c>
      <c r="D63" s="333">
        <v>0</v>
      </c>
      <c r="E63" s="314">
        <v>119</v>
      </c>
      <c r="F63" s="315">
        <v>3</v>
      </c>
      <c r="G63" s="314">
        <v>30</v>
      </c>
      <c r="H63" s="314">
        <v>2</v>
      </c>
      <c r="I63" s="315">
        <v>12</v>
      </c>
      <c r="J63" s="334">
        <v>166</v>
      </c>
      <c r="K63" s="480" t="s">
        <v>389</v>
      </c>
    </row>
    <row r="64" spans="2:11" ht="21.95" customHeight="1" thickBot="1" x14ac:dyDescent="0.3">
      <c r="B64" s="165">
        <v>89</v>
      </c>
      <c r="C64" s="166" t="s">
        <v>155</v>
      </c>
      <c r="D64" s="333">
        <v>4</v>
      </c>
      <c r="E64" s="314">
        <v>78</v>
      </c>
      <c r="F64" s="315">
        <v>16</v>
      </c>
      <c r="G64" s="314">
        <v>21</v>
      </c>
      <c r="H64" s="314">
        <v>0</v>
      </c>
      <c r="I64" s="315">
        <v>16</v>
      </c>
      <c r="J64" s="334">
        <v>135</v>
      </c>
      <c r="K64" s="480" t="s">
        <v>390</v>
      </c>
    </row>
    <row r="65" spans="2:11" ht="21.95" customHeight="1" thickTop="1" thickBot="1" x14ac:dyDescent="0.3">
      <c r="B65" s="292">
        <v>99</v>
      </c>
      <c r="C65" s="160" t="s">
        <v>156</v>
      </c>
      <c r="D65" s="329">
        <v>187</v>
      </c>
      <c r="E65" s="330">
        <v>337</v>
      </c>
      <c r="F65" s="331">
        <v>179</v>
      </c>
      <c r="G65" s="330">
        <v>166</v>
      </c>
      <c r="H65" s="330">
        <v>10</v>
      </c>
      <c r="I65" s="331">
        <v>97</v>
      </c>
      <c r="J65" s="332">
        <v>976</v>
      </c>
      <c r="K65" s="480" t="s">
        <v>391</v>
      </c>
    </row>
    <row r="66" spans="2:11" ht="21.95" customHeight="1" thickTop="1" thickBot="1" x14ac:dyDescent="0.3">
      <c r="B66" s="487" t="s">
        <v>51</v>
      </c>
      <c r="C66" s="532"/>
      <c r="D66" s="249">
        <v>1315</v>
      </c>
      <c r="E66" s="250">
        <v>12849</v>
      </c>
      <c r="F66" s="251">
        <v>4923</v>
      </c>
      <c r="G66" s="250">
        <v>4931</v>
      </c>
      <c r="H66" s="250">
        <v>101</v>
      </c>
      <c r="I66" s="251">
        <v>2853</v>
      </c>
      <c r="J66" s="252">
        <v>26972</v>
      </c>
      <c r="K66" s="484" t="s">
        <v>80</v>
      </c>
    </row>
    <row r="67" spans="2:11" ht="15.75" thickTop="1" x14ac:dyDescent="0.25">
      <c r="B67" s="178"/>
      <c r="C67" s="231"/>
      <c r="D67" s="335"/>
      <c r="E67" s="335"/>
      <c r="F67" s="324"/>
      <c r="G67" s="324"/>
      <c r="H67" s="324"/>
      <c r="I67" s="324"/>
      <c r="J67" s="324"/>
    </row>
    <row r="68" spans="2:11" x14ac:dyDescent="0.25">
      <c r="B68" s="253"/>
      <c r="C68" s="254"/>
      <c r="D68" s="336"/>
      <c r="E68" s="336"/>
      <c r="F68" s="324"/>
      <c r="G68" s="324"/>
      <c r="H68" s="324"/>
      <c r="I68" s="324"/>
      <c r="J68" s="324"/>
    </row>
    <row r="69" spans="2:11" x14ac:dyDescent="0.25">
      <c r="B69" s="256"/>
      <c r="C69" s="254"/>
      <c r="D69" s="336"/>
      <c r="E69" s="336"/>
      <c r="F69" s="324"/>
      <c r="G69" s="324"/>
      <c r="H69" s="324"/>
      <c r="I69" s="324"/>
      <c r="J69" s="324"/>
    </row>
    <row r="70" spans="2:11" x14ac:dyDescent="0.25">
      <c r="B70" s="236"/>
      <c r="C70" s="184"/>
      <c r="D70" s="337"/>
      <c r="E70" s="337"/>
      <c r="F70" s="324"/>
      <c r="G70" s="324"/>
      <c r="H70" s="324"/>
      <c r="I70" s="324"/>
      <c r="J70" s="324"/>
    </row>
    <row r="71" spans="2:11" x14ac:dyDescent="0.25">
      <c r="B71" s="154"/>
      <c r="C71" s="154"/>
      <c r="D71" s="324"/>
      <c r="E71" s="324"/>
      <c r="F71" s="324"/>
      <c r="G71" s="324"/>
      <c r="H71" s="324"/>
      <c r="I71" s="324"/>
      <c r="J71" s="324"/>
    </row>
    <row r="72" spans="2:11" x14ac:dyDescent="0.25">
      <c r="B72" s="154"/>
      <c r="C72" s="154"/>
      <c r="D72" s="324"/>
      <c r="E72" s="324"/>
      <c r="F72" s="324"/>
      <c r="G72" s="324"/>
      <c r="H72" s="324"/>
      <c r="I72" s="324"/>
      <c r="J72" s="324"/>
    </row>
    <row r="73" spans="2:11" x14ac:dyDescent="0.25">
      <c r="B73" s="154"/>
      <c r="C73" s="154"/>
      <c r="D73" s="324"/>
      <c r="E73" s="324"/>
      <c r="F73" s="324"/>
      <c r="G73" s="324"/>
      <c r="H73" s="324"/>
      <c r="I73" s="324"/>
      <c r="J73" s="324"/>
    </row>
    <row r="74" spans="2:11" x14ac:dyDescent="0.25">
      <c r="B74" s="154"/>
      <c r="C74" s="154"/>
      <c r="D74" s="324"/>
      <c r="E74" s="324"/>
      <c r="F74" s="324"/>
      <c r="G74" s="324"/>
      <c r="H74" s="324"/>
      <c r="I74" s="324"/>
      <c r="J74" s="324"/>
    </row>
    <row r="75" spans="2:11" x14ac:dyDescent="0.25">
      <c r="B75" s="154"/>
      <c r="C75" s="154"/>
      <c r="D75" s="324"/>
      <c r="E75" s="324"/>
      <c r="F75" s="324"/>
      <c r="G75" s="324"/>
      <c r="H75" s="324"/>
      <c r="I75" s="324"/>
      <c r="J75" s="324"/>
    </row>
    <row r="76" spans="2:11" x14ac:dyDescent="0.25">
      <c r="B76" s="154"/>
      <c r="C76" s="154"/>
      <c r="D76" s="324"/>
      <c r="E76" s="324"/>
      <c r="F76" s="324"/>
      <c r="G76" s="324"/>
      <c r="H76" s="324"/>
      <c r="I76" s="324"/>
      <c r="J76" s="324"/>
    </row>
    <row r="77" spans="2:11" x14ac:dyDescent="0.25">
      <c r="B77" s="154"/>
      <c r="C77" s="154"/>
      <c r="D77" s="324"/>
      <c r="E77" s="324"/>
      <c r="F77" s="324"/>
      <c r="G77" s="324"/>
      <c r="H77" s="324"/>
      <c r="I77" s="324"/>
      <c r="J77" s="324"/>
    </row>
    <row r="78" spans="2:11" x14ac:dyDescent="0.25">
      <c r="B78" s="154"/>
      <c r="C78" s="154"/>
      <c r="D78" s="324"/>
      <c r="E78" s="324"/>
      <c r="F78" s="324"/>
      <c r="G78" s="324"/>
      <c r="H78" s="324"/>
      <c r="I78" s="324"/>
      <c r="J78" s="324"/>
    </row>
    <row r="79" spans="2:11" x14ac:dyDescent="0.25">
      <c r="B79" s="154"/>
      <c r="C79" s="154"/>
      <c r="D79" s="324"/>
      <c r="E79" s="324"/>
      <c r="F79" s="324"/>
      <c r="G79" s="324"/>
      <c r="H79" s="324"/>
      <c r="I79" s="324"/>
      <c r="J79" s="324"/>
    </row>
    <row r="80" spans="2:11" x14ac:dyDescent="0.25">
      <c r="B80" s="154"/>
      <c r="C80" s="154"/>
      <c r="D80" s="324"/>
      <c r="E80" s="324"/>
      <c r="F80" s="324"/>
      <c r="G80" s="324"/>
      <c r="H80" s="324"/>
      <c r="I80" s="324"/>
      <c r="J80" s="324"/>
    </row>
    <row r="81" spans="2:10" x14ac:dyDescent="0.25">
      <c r="B81" s="154"/>
      <c r="C81" s="154"/>
      <c r="D81" s="324"/>
      <c r="E81" s="324"/>
      <c r="F81" s="324"/>
      <c r="G81" s="324"/>
      <c r="H81" s="324"/>
      <c r="I81" s="324"/>
      <c r="J81" s="324"/>
    </row>
    <row r="82" spans="2:10" x14ac:dyDescent="0.25">
      <c r="B82" s="154"/>
      <c r="C82" s="154"/>
      <c r="D82" s="324"/>
      <c r="E82" s="324"/>
      <c r="F82" s="324"/>
      <c r="G82" s="324"/>
      <c r="H82" s="324"/>
      <c r="I82" s="324"/>
      <c r="J82" s="324"/>
    </row>
    <row r="83" spans="2:10" x14ac:dyDescent="0.25">
      <c r="B83" s="154"/>
      <c r="C83" s="154"/>
      <c r="D83" s="324"/>
      <c r="E83" s="324"/>
      <c r="F83" s="324"/>
      <c r="G83" s="324"/>
      <c r="H83" s="324"/>
      <c r="I83" s="324"/>
      <c r="J83" s="324"/>
    </row>
    <row r="84" spans="2:10" x14ac:dyDescent="0.25">
      <c r="B84" s="154"/>
      <c r="C84" s="154"/>
      <c r="D84" s="324"/>
      <c r="E84" s="324"/>
      <c r="F84" s="324"/>
      <c r="G84" s="324"/>
      <c r="H84" s="324"/>
      <c r="I84" s="324"/>
      <c r="J84" s="324"/>
    </row>
    <row r="85" spans="2:10" x14ac:dyDescent="0.25">
      <c r="B85" s="154"/>
      <c r="C85" s="154"/>
      <c r="D85" s="324"/>
      <c r="E85" s="324"/>
      <c r="F85" s="324"/>
      <c r="G85" s="324"/>
      <c r="H85" s="324"/>
      <c r="I85" s="324"/>
      <c r="J85" s="324"/>
    </row>
    <row r="86" spans="2:10" x14ac:dyDescent="0.25">
      <c r="B86" s="154"/>
      <c r="C86" s="154"/>
      <c r="D86" s="324"/>
      <c r="E86" s="324"/>
      <c r="F86" s="324"/>
      <c r="G86" s="324"/>
      <c r="H86" s="324"/>
      <c r="I86" s="324"/>
      <c r="J86" s="324"/>
    </row>
    <row r="87" spans="2:10" x14ac:dyDescent="0.25">
      <c r="B87" s="154"/>
      <c r="C87" s="154"/>
      <c r="D87" s="324"/>
      <c r="E87" s="324"/>
      <c r="F87" s="324"/>
      <c r="G87" s="324"/>
      <c r="H87" s="324"/>
      <c r="I87" s="324"/>
      <c r="J87" s="324"/>
    </row>
    <row r="88" spans="2:10" x14ac:dyDescent="0.25">
      <c r="B88" s="154"/>
      <c r="C88" s="154"/>
      <c r="D88" s="324"/>
      <c r="E88" s="324"/>
      <c r="F88" s="324"/>
      <c r="G88" s="324"/>
      <c r="H88" s="324"/>
      <c r="I88" s="324"/>
      <c r="J88" s="324"/>
    </row>
    <row r="89" spans="2:10" x14ac:dyDescent="0.25">
      <c r="B89" s="154"/>
      <c r="C89" s="154"/>
      <c r="D89" s="324"/>
      <c r="E89" s="324"/>
      <c r="F89" s="324"/>
      <c r="G89" s="324"/>
      <c r="H89" s="324"/>
      <c r="I89" s="324"/>
      <c r="J89" s="324"/>
    </row>
    <row r="90" spans="2:10" x14ac:dyDescent="0.25">
      <c r="B90" s="154"/>
      <c r="C90" s="154"/>
      <c r="D90" s="324"/>
      <c r="E90" s="324"/>
      <c r="F90" s="324"/>
      <c r="G90" s="324"/>
      <c r="H90" s="324"/>
      <c r="I90" s="324"/>
      <c r="J90" s="324"/>
    </row>
    <row r="91" spans="2:10" x14ac:dyDescent="0.25">
      <c r="B91" s="154"/>
      <c r="C91" s="154"/>
      <c r="D91" s="324"/>
      <c r="E91" s="324"/>
      <c r="F91" s="324"/>
      <c r="G91" s="324"/>
      <c r="H91" s="324"/>
      <c r="I91" s="324"/>
      <c r="J91" s="324"/>
    </row>
    <row r="92" spans="2:10" x14ac:dyDescent="0.25">
      <c r="B92" s="154"/>
      <c r="C92" s="154"/>
      <c r="D92" s="324"/>
      <c r="E92" s="324"/>
      <c r="F92" s="324"/>
      <c r="G92" s="324"/>
      <c r="H92" s="324"/>
      <c r="I92" s="324"/>
      <c r="J92" s="324"/>
    </row>
    <row r="93" spans="2:10" x14ac:dyDescent="0.25">
      <c r="B93" s="154"/>
      <c r="C93" s="154"/>
      <c r="D93" s="324"/>
      <c r="E93" s="324"/>
      <c r="F93" s="324"/>
      <c r="G93" s="324"/>
      <c r="H93" s="324"/>
      <c r="I93" s="324"/>
      <c r="J93" s="324"/>
    </row>
    <row r="94" spans="2:10" x14ac:dyDescent="0.25">
      <c r="B94" s="154"/>
      <c r="C94" s="154"/>
      <c r="D94" s="324"/>
      <c r="E94" s="324"/>
      <c r="F94" s="324"/>
      <c r="G94" s="324"/>
      <c r="H94" s="324"/>
      <c r="I94" s="324"/>
      <c r="J94" s="324"/>
    </row>
    <row r="95" spans="2:10" x14ac:dyDescent="0.25">
      <c r="B95" s="154"/>
      <c r="C95" s="154"/>
      <c r="D95" s="324"/>
      <c r="E95" s="324"/>
      <c r="F95" s="324"/>
      <c r="G95" s="324"/>
      <c r="H95" s="324"/>
      <c r="I95" s="324"/>
      <c r="J95" s="324"/>
    </row>
    <row r="96" spans="2:10" x14ac:dyDescent="0.25">
      <c r="B96" s="154"/>
      <c r="C96" s="154"/>
      <c r="D96" s="324"/>
      <c r="E96" s="324"/>
      <c r="F96" s="324"/>
      <c r="G96" s="324"/>
      <c r="H96" s="324"/>
      <c r="I96" s="324"/>
      <c r="J96" s="324"/>
    </row>
    <row r="97" spans="2:10" x14ac:dyDescent="0.25">
      <c r="B97" s="154"/>
      <c r="C97" s="154"/>
      <c r="D97" s="324"/>
      <c r="E97" s="324"/>
      <c r="F97" s="324"/>
      <c r="G97" s="324"/>
      <c r="H97" s="324"/>
      <c r="I97" s="324"/>
      <c r="J97" s="324"/>
    </row>
    <row r="98" spans="2:10" x14ac:dyDescent="0.25">
      <c r="B98" s="154"/>
      <c r="C98" s="154"/>
      <c r="D98" s="324"/>
      <c r="E98" s="324"/>
      <c r="F98" s="324"/>
      <c r="G98" s="324"/>
      <c r="H98" s="324"/>
      <c r="I98" s="324"/>
      <c r="J98" s="324"/>
    </row>
    <row r="99" spans="2:10" x14ac:dyDescent="0.25">
      <c r="B99" s="154"/>
      <c r="C99" s="154"/>
      <c r="D99" s="324"/>
      <c r="E99" s="324"/>
      <c r="F99" s="324"/>
      <c r="G99" s="324"/>
      <c r="H99" s="324"/>
      <c r="I99" s="324"/>
      <c r="J99" s="324"/>
    </row>
    <row r="100" spans="2:10" x14ac:dyDescent="0.25">
      <c r="B100" s="154"/>
      <c r="C100" s="154"/>
      <c r="D100" s="324"/>
      <c r="E100" s="324"/>
      <c r="F100" s="324"/>
      <c r="G100" s="324"/>
      <c r="H100" s="324"/>
      <c r="I100" s="324"/>
      <c r="J100" s="324"/>
    </row>
    <row r="101" spans="2:10" x14ac:dyDescent="0.25">
      <c r="B101" s="154"/>
      <c r="C101" s="154"/>
      <c r="D101" s="324"/>
      <c r="E101" s="324"/>
      <c r="F101" s="324"/>
      <c r="G101" s="324"/>
      <c r="H101" s="324"/>
      <c r="I101" s="324"/>
      <c r="J101" s="324"/>
    </row>
    <row r="102" spans="2:10" x14ac:dyDescent="0.25">
      <c r="B102" s="154"/>
      <c r="C102" s="154"/>
      <c r="D102" s="324"/>
      <c r="E102" s="324"/>
      <c r="F102" s="324"/>
      <c r="G102" s="324"/>
      <c r="H102" s="324"/>
      <c r="I102" s="324"/>
      <c r="J102" s="324"/>
    </row>
    <row r="103" spans="2:10" x14ac:dyDescent="0.25">
      <c r="B103" s="154"/>
      <c r="C103" s="154"/>
      <c r="D103" s="324"/>
      <c r="E103" s="324"/>
      <c r="F103" s="324"/>
      <c r="G103" s="324"/>
      <c r="H103" s="324"/>
      <c r="I103" s="324"/>
      <c r="J103" s="324"/>
    </row>
    <row r="104" spans="2:10" x14ac:dyDescent="0.25">
      <c r="B104" s="154"/>
      <c r="C104" s="154"/>
      <c r="D104" s="324"/>
      <c r="E104" s="324"/>
      <c r="F104" s="324"/>
      <c r="G104" s="324"/>
      <c r="H104" s="324"/>
      <c r="I104" s="324"/>
      <c r="J104" s="324"/>
    </row>
    <row r="105" spans="2:10" x14ac:dyDescent="0.25">
      <c r="B105" s="154"/>
      <c r="C105" s="154"/>
      <c r="D105" s="324"/>
      <c r="E105" s="324"/>
      <c r="F105" s="324"/>
      <c r="G105" s="324"/>
      <c r="H105" s="324"/>
      <c r="I105" s="324"/>
      <c r="J105" s="324"/>
    </row>
    <row r="106" spans="2:10" x14ac:dyDescent="0.25">
      <c r="B106" s="154"/>
      <c r="C106" s="154"/>
      <c r="D106" s="324"/>
      <c r="E106" s="324"/>
      <c r="F106" s="324"/>
      <c r="G106" s="324"/>
      <c r="H106" s="324"/>
      <c r="I106" s="324"/>
      <c r="J106" s="324"/>
    </row>
    <row r="107" spans="2:10" x14ac:dyDescent="0.25">
      <c r="B107" s="154"/>
      <c r="C107" s="154"/>
      <c r="D107" s="324"/>
      <c r="E107" s="324"/>
      <c r="F107" s="324"/>
      <c r="G107" s="324"/>
      <c r="H107" s="324"/>
      <c r="I107" s="324"/>
      <c r="J107" s="324"/>
    </row>
    <row r="108" spans="2:10" x14ac:dyDescent="0.25">
      <c r="B108" s="154"/>
      <c r="C108" s="154"/>
      <c r="D108" s="324"/>
      <c r="E108" s="324"/>
      <c r="F108" s="324"/>
      <c r="G108" s="324"/>
      <c r="H108" s="324"/>
      <c r="I108" s="324"/>
      <c r="J108" s="324"/>
    </row>
    <row r="109" spans="2:10" x14ac:dyDescent="0.25">
      <c r="B109" s="154"/>
      <c r="C109" s="154"/>
      <c r="D109" s="324"/>
      <c r="E109" s="324"/>
      <c r="F109" s="324"/>
      <c r="G109" s="324"/>
      <c r="H109" s="324"/>
      <c r="I109" s="324"/>
      <c r="J109" s="324"/>
    </row>
    <row r="110" spans="2:10" x14ac:dyDescent="0.25">
      <c r="B110" s="154"/>
      <c r="C110" s="154"/>
      <c r="D110" s="324"/>
      <c r="E110" s="324"/>
      <c r="F110" s="324"/>
      <c r="G110" s="324"/>
      <c r="H110" s="324"/>
      <c r="I110" s="324"/>
      <c r="J110" s="324"/>
    </row>
    <row r="111" spans="2:10" x14ac:dyDescent="0.25">
      <c r="B111" s="154"/>
      <c r="C111" s="154"/>
      <c r="D111" s="324"/>
      <c r="E111" s="324"/>
      <c r="F111" s="324"/>
      <c r="G111" s="324"/>
      <c r="H111" s="324"/>
      <c r="I111" s="324"/>
      <c r="J111" s="324"/>
    </row>
    <row r="112" spans="2:10" x14ac:dyDescent="0.25">
      <c r="B112" s="154"/>
      <c r="C112" s="154"/>
      <c r="D112" s="324"/>
      <c r="E112" s="324"/>
      <c r="F112" s="324"/>
      <c r="G112" s="324"/>
      <c r="H112" s="324"/>
      <c r="I112" s="324"/>
      <c r="J112" s="324"/>
    </row>
    <row r="113" spans="2:10" x14ac:dyDescent="0.25">
      <c r="B113" s="154"/>
      <c r="C113" s="154"/>
      <c r="D113" s="324"/>
      <c r="E113" s="324"/>
      <c r="F113" s="324"/>
      <c r="G113" s="324"/>
      <c r="H113" s="324"/>
      <c r="I113" s="324"/>
      <c r="J113" s="324"/>
    </row>
    <row r="114" spans="2:10" x14ac:dyDescent="0.25">
      <c r="B114" s="154"/>
      <c r="C114" s="154"/>
      <c r="D114" s="324"/>
      <c r="E114" s="324"/>
      <c r="F114" s="324"/>
      <c r="G114" s="324"/>
      <c r="H114" s="324"/>
      <c r="I114" s="324"/>
      <c r="J114" s="324"/>
    </row>
    <row r="115" spans="2:10" x14ac:dyDescent="0.25">
      <c r="B115" s="154"/>
      <c r="C115" s="154"/>
      <c r="D115" s="324"/>
      <c r="E115" s="324"/>
      <c r="F115" s="324"/>
      <c r="G115" s="324"/>
      <c r="H115" s="324"/>
      <c r="I115" s="324"/>
      <c r="J115" s="324"/>
    </row>
    <row r="116" spans="2:10" x14ac:dyDescent="0.25">
      <c r="B116" s="154"/>
      <c r="C116" s="154"/>
      <c r="D116" s="324"/>
      <c r="E116" s="324"/>
      <c r="F116" s="324"/>
      <c r="G116" s="324"/>
      <c r="H116" s="324"/>
      <c r="I116" s="324"/>
      <c r="J116" s="324"/>
    </row>
    <row r="117" spans="2:10" x14ac:dyDescent="0.25">
      <c r="B117" s="154"/>
      <c r="C117" s="154"/>
      <c r="D117" s="324"/>
      <c r="E117" s="324"/>
      <c r="F117" s="324"/>
      <c r="G117" s="324"/>
      <c r="H117" s="324"/>
      <c r="I117" s="324"/>
      <c r="J117" s="324"/>
    </row>
    <row r="118" spans="2:10" x14ac:dyDescent="0.25">
      <c r="B118" s="154"/>
      <c r="C118" s="154"/>
      <c r="D118" s="324"/>
      <c r="E118" s="324"/>
      <c r="F118" s="324"/>
      <c r="G118" s="324"/>
      <c r="H118" s="324"/>
      <c r="I118" s="324"/>
      <c r="J118" s="324"/>
    </row>
    <row r="119" spans="2:10" x14ac:dyDescent="0.25">
      <c r="B119" s="154"/>
      <c r="C119" s="154"/>
      <c r="D119" s="324"/>
      <c r="E119" s="324"/>
      <c r="F119" s="324"/>
      <c r="G119" s="324"/>
      <c r="H119" s="324"/>
      <c r="I119" s="324"/>
      <c r="J119" s="324"/>
    </row>
    <row r="120" spans="2:10" x14ac:dyDescent="0.25">
      <c r="B120" s="154"/>
      <c r="C120" s="154"/>
      <c r="D120" s="324"/>
      <c r="E120" s="324"/>
      <c r="F120" s="324"/>
      <c r="G120" s="324"/>
      <c r="H120" s="324"/>
      <c r="I120" s="324"/>
      <c r="J120" s="324"/>
    </row>
    <row r="121" spans="2:10" x14ac:dyDescent="0.25">
      <c r="B121" s="154"/>
      <c r="C121" s="154"/>
      <c r="D121" s="324"/>
      <c r="E121" s="324"/>
      <c r="F121" s="324"/>
      <c r="G121" s="324"/>
      <c r="H121" s="324"/>
      <c r="I121" s="324"/>
      <c r="J121" s="324"/>
    </row>
    <row r="122" spans="2:10" x14ac:dyDescent="0.25">
      <c r="B122" s="154"/>
      <c r="C122" s="154"/>
      <c r="D122" s="324"/>
      <c r="E122" s="324"/>
      <c r="F122" s="324"/>
      <c r="G122" s="324"/>
      <c r="H122" s="324"/>
      <c r="I122" s="324"/>
      <c r="J122" s="324"/>
    </row>
    <row r="123" spans="2:10" x14ac:dyDescent="0.25">
      <c r="B123" s="154"/>
      <c r="C123" s="154"/>
      <c r="D123" s="324"/>
      <c r="E123" s="324"/>
      <c r="F123" s="324"/>
      <c r="G123" s="324"/>
      <c r="H123" s="324"/>
      <c r="I123" s="324"/>
      <c r="J123" s="324"/>
    </row>
    <row r="124" spans="2:10" x14ac:dyDescent="0.25">
      <c r="B124" s="154"/>
      <c r="C124" s="154"/>
      <c r="D124" s="324"/>
      <c r="E124" s="324"/>
      <c r="F124" s="324"/>
      <c r="G124" s="324"/>
      <c r="H124" s="324"/>
      <c r="I124" s="324"/>
      <c r="J124" s="324"/>
    </row>
    <row r="125" spans="2:10" x14ac:dyDescent="0.25">
      <c r="B125" s="154"/>
      <c r="C125" s="154"/>
      <c r="D125" s="324"/>
      <c r="E125" s="324"/>
      <c r="F125" s="324"/>
      <c r="G125" s="324"/>
      <c r="H125" s="324"/>
      <c r="I125" s="324"/>
      <c r="J125" s="324"/>
    </row>
    <row r="126" spans="2:10" x14ac:dyDescent="0.25">
      <c r="B126" s="154"/>
      <c r="C126" s="154"/>
      <c r="D126" s="324"/>
      <c r="E126" s="324"/>
      <c r="F126" s="324"/>
      <c r="G126" s="324"/>
      <c r="H126" s="324"/>
      <c r="I126" s="324"/>
      <c r="J126" s="324"/>
    </row>
    <row r="127" spans="2:10" x14ac:dyDescent="0.25">
      <c r="B127" s="154"/>
      <c r="C127" s="154"/>
      <c r="D127" s="324"/>
      <c r="E127" s="324"/>
      <c r="F127" s="324"/>
      <c r="G127" s="324"/>
      <c r="H127" s="324"/>
      <c r="I127" s="324"/>
      <c r="J127" s="324"/>
    </row>
    <row r="128" spans="2:10" x14ac:dyDescent="0.25">
      <c r="B128" s="154"/>
      <c r="C128" s="154"/>
      <c r="D128" s="324"/>
      <c r="E128" s="324"/>
      <c r="F128" s="324"/>
      <c r="G128" s="324"/>
      <c r="H128" s="324"/>
      <c r="I128" s="324"/>
      <c r="J128" s="324"/>
    </row>
    <row r="129" spans="2:10" x14ac:dyDescent="0.25">
      <c r="B129" s="154"/>
      <c r="C129" s="154"/>
      <c r="D129" s="324"/>
      <c r="E129" s="324"/>
      <c r="F129" s="324"/>
      <c r="G129" s="324"/>
      <c r="H129" s="324"/>
      <c r="I129" s="324"/>
      <c r="J129" s="324"/>
    </row>
    <row r="130" spans="2:10" x14ac:dyDescent="0.25">
      <c r="B130" s="154"/>
      <c r="C130" s="154"/>
      <c r="D130" s="324"/>
      <c r="E130" s="324"/>
      <c r="F130" s="324"/>
      <c r="G130" s="324"/>
      <c r="H130" s="324"/>
      <c r="I130" s="324"/>
      <c r="J130" s="324"/>
    </row>
    <row r="131" spans="2:10" x14ac:dyDescent="0.25">
      <c r="B131" s="154"/>
      <c r="C131" s="154"/>
      <c r="D131" s="324"/>
      <c r="E131" s="324"/>
      <c r="F131" s="324"/>
      <c r="G131" s="324"/>
      <c r="H131" s="324"/>
      <c r="I131" s="324"/>
      <c r="J131" s="324"/>
    </row>
    <row r="132" spans="2:10" x14ac:dyDescent="0.25">
      <c r="B132" s="154"/>
      <c r="C132" s="154"/>
      <c r="D132" s="324"/>
      <c r="E132" s="324"/>
      <c r="F132" s="324"/>
      <c r="G132" s="324"/>
      <c r="H132" s="324"/>
      <c r="I132" s="324"/>
      <c r="J132" s="324"/>
    </row>
    <row r="133" spans="2:10" x14ac:dyDescent="0.25">
      <c r="B133" s="154"/>
      <c r="C133" s="154"/>
      <c r="D133" s="324"/>
      <c r="E133" s="324"/>
      <c r="F133" s="324"/>
      <c r="G133" s="324"/>
      <c r="H133" s="324"/>
      <c r="I133" s="324"/>
      <c r="J133" s="324"/>
    </row>
    <row r="134" spans="2:10" x14ac:dyDescent="0.25">
      <c r="B134" s="154"/>
      <c r="C134" s="154"/>
      <c r="D134" s="324"/>
      <c r="E134" s="324"/>
      <c r="F134" s="324"/>
      <c r="G134" s="324"/>
      <c r="H134" s="324"/>
      <c r="I134" s="324"/>
      <c r="J134" s="324"/>
    </row>
    <row r="135" spans="2:10" x14ac:dyDescent="0.25">
      <c r="B135" s="154"/>
      <c r="C135" s="154"/>
      <c r="D135" s="324"/>
      <c r="E135" s="324"/>
      <c r="F135" s="324"/>
      <c r="G135" s="324"/>
      <c r="H135" s="324"/>
      <c r="I135" s="324"/>
      <c r="J135" s="324"/>
    </row>
    <row r="136" spans="2:10" x14ac:dyDescent="0.25">
      <c r="B136" s="154"/>
      <c r="C136" s="154"/>
      <c r="D136" s="324"/>
      <c r="E136" s="324"/>
      <c r="F136" s="324"/>
      <c r="G136" s="324"/>
      <c r="H136" s="324"/>
      <c r="I136" s="324"/>
      <c r="J136" s="324"/>
    </row>
    <row r="137" spans="2:10" x14ac:dyDescent="0.25">
      <c r="B137" s="154"/>
      <c r="C137" s="154"/>
      <c r="D137" s="324"/>
      <c r="E137" s="324"/>
      <c r="F137" s="324"/>
      <c r="G137" s="324"/>
      <c r="H137" s="324"/>
      <c r="I137" s="324"/>
      <c r="J137" s="324"/>
    </row>
    <row r="138" spans="2:10" x14ac:dyDescent="0.25">
      <c r="B138" s="154"/>
      <c r="C138" s="154"/>
      <c r="D138" s="324"/>
      <c r="E138" s="324"/>
      <c r="F138" s="324"/>
      <c r="G138" s="324"/>
      <c r="H138" s="324"/>
      <c r="I138" s="324"/>
      <c r="J138" s="324"/>
    </row>
    <row r="139" spans="2:10" x14ac:dyDescent="0.25">
      <c r="B139" s="154"/>
      <c r="C139" s="154"/>
      <c r="D139" s="324"/>
      <c r="E139" s="324"/>
      <c r="F139" s="324"/>
      <c r="G139" s="324"/>
      <c r="H139" s="324"/>
      <c r="I139" s="324"/>
      <c r="J139" s="324"/>
    </row>
    <row r="140" spans="2:10" x14ac:dyDescent="0.25">
      <c r="B140" s="154"/>
      <c r="C140" s="154"/>
      <c r="D140" s="324"/>
      <c r="E140" s="324"/>
      <c r="F140" s="324"/>
      <c r="G140" s="324"/>
      <c r="H140" s="324"/>
      <c r="I140" s="324"/>
      <c r="J140" s="324"/>
    </row>
    <row r="141" spans="2:10" x14ac:dyDescent="0.25">
      <c r="B141" s="154"/>
      <c r="C141" s="154"/>
      <c r="D141" s="324"/>
      <c r="E141" s="324"/>
      <c r="F141" s="324"/>
      <c r="G141" s="324"/>
      <c r="H141" s="324"/>
      <c r="I141" s="324"/>
      <c r="J141" s="324"/>
    </row>
    <row r="142" spans="2:10" x14ac:dyDescent="0.25">
      <c r="B142" s="154"/>
      <c r="C142" s="154"/>
      <c r="D142" s="324"/>
      <c r="E142" s="324"/>
      <c r="F142" s="324"/>
      <c r="G142" s="324"/>
      <c r="H142" s="324"/>
      <c r="I142" s="324"/>
      <c r="J142" s="324"/>
    </row>
    <row r="143" spans="2:10" x14ac:dyDescent="0.25">
      <c r="B143" s="154"/>
      <c r="C143" s="154"/>
      <c r="D143" s="324"/>
      <c r="E143" s="324"/>
      <c r="F143" s="324"/>
      <c r="G143" s="324"/>
      <c r="H143" s="324"/>
      <c r="I143" s="324"/>
      <c r="J143" s="324"/>
    </row>
    <row r="144" spans="2:10" x14ac:dyDescent="0.25">
      <c r="B144" s="154"/>
      <c r="C144" s="154"/>
      <c r="D144" s="324"/>
      <c r="E144" s="324"/>
      <c r="F144" s="324"/>
      <c r="G144" s="324"/>
      <c r="H144" s="324"/>
      <c r="I144" s="324"/>
      <c r="J144" s="324"/>
    </row>
    <row r="145" spans="2:10" x14ac:dyDescent="0.25">
      <c r="B145" s="154"/>
      <c r="C145" s="154"/>
      <c r="D145" s="324"/>
      <c r="E145" s="324"/>
      <c r="F145" s="324"/>
      <c r="G145" s="324"/>
      <c r="H145" s="324"/>
      <c r="I145" s="324"/>
      <c r="J145" s="324"/>
    </row>
    <row r="146" spans="2:10" x14ac:dyDescent="0.25">
      <c r="B146" s="154"/>
      <c r="C146" s="154"/>
      <c r="D146" s="324"/>
      <c r="E146" s="324"/>
      <c r="F146" s="324"/>
      <c r="G146" s="324"/>
      <c r="H146" s="324"/>
      <c r="I146" s="324"/>
      <c r="J146" s="324"/>
    </row>
    <row r="147" spans="2:10" x14ac:dyDescent="0.25">
      <c r="B147" s="154"/>
      <c r="C147" s="154"/>
      <c r="D147" s="324"/>
      <c r="E147" s="324"/>
      <c r="F147" s="324"/>
      <c r="G147" s="324"/>
      <c r="H147" s="324"/>
      <c r="I147" s="324"/>
      <c r="J147" s="324"/>
    </row>
    <row r="148" spans="2:10" x14ac:dyDescent="0.25">
      <c r="B148" s="154"/>
      <c r="C148" s="154"/>
      <c r="D148" s="324"/>
      <c r="E148" s="324"/>
      <c r="F148" s="324"/>
      <c r="G148" s="324"/>
      <c r="H148" s="324"/>
      <c r="I148" s="324"/>
      <c r="J148" s="324"/>
    </row>
    <row r="149" spans="2:10" x14ac:dyDescent="0.25">
      <c r="B149" s="154"/>
      <c r="C149" s="154"/>
      <c r="D149" s="324"/>
      <c r="E149" s="324"/>
      <c r="F149" s="324"/>
      <c r="G149" s="324"/>
      <c r="H149" s="324"/>
      <c r="I149" s="324"/>
      <c r="J149" s="324"/>
    </row>
    <row r="150" spans="2:10" x14ac:dyDescent="0.25">
      <c r="B150" s="154"/>
      <c r="C150" s="154"/>
      <c r="D150" s="324"/>
      <c r="E150" s="324"/>
      <c r="F150" s="324"/>
      <c r="G150" s="324"/>
      <c r="H150" s="324"/>
      <c r="I150" s="324"/>
      <c r="J150" s="324"/>
    </row>
    <row r="151" spans="2:10" x14ac:dyDescent="0.25">
      <c r="B151" s="154"/>
      <c r="C151" s="154"/>
      <c r="D151" s="324"/>
      <c r="E151" s="324"/>
      <c r="F151" s="324"/>
      <c r="G151" s="324"/>
      <c r="H151" s="324"/>
      <c r="I151" s="324"/>
      <c r="J151" s="324"/>
    </row>
    <row r="152" spans="2:10" x14ac:dyDescent="0.25">
      <c r="B152" s="154"/>
      <c r="C152" s="154"/>
      <c r="D152" s="324"/>
      <c r="E152" s="324"/>
      <c r="F152" s="324"/>
      <c r="G152" s="324"/>
      <c r="H152" s="324"/>
      <c r="I152" s="324"/>
      <c r="J152" s="324"/>
    </row>
    <row r="153" spans="2:10" x14ac:dyDescent="0.25">
      <c r="B153" s="154"/>
      <c r="C153" s="154"/>
      <c r="D153" s="324"/>
      <c r="E153" s="324"/>
      <c r="F153" s="324"/>
      <c r="G153" s="324"/>
      <c r="H153" s="324"/>
      <c r="I153" s="324"/>
      <c r="J153" s="324"/>
    </row>
    <row r="154" spans="2:10" x14ac:dyDescent="0.25">
      <c r="B154" s="154"/>
      <c r="C154" s="154"/>
      <c r="D154" s="324"/>
      <c r="E154" s="324"/>
      <c r="F154" s="324"/>
      <c r="G154" s="324"/>
      <c r="H154" s="324"/>
      <c r="I154" s="324"/>
      <c r="J154" s="324"/>
    </row>
    <row r="155" spans="2:10" x14ac:dyDescent="0.25">
      <c r="B155" s="154"/>
      <c r="C155" s="154"/>
      <c r="D155" s="324"/>
      <c r="E155" s="324"/>
      <c r="F155" s="324"/>
      <c r="G155" s="324"/>
      <c r="H155" s="324"/>
      <c r="I155" s="324"/>
      <c r="J155" s="324"/>
    </row>
    <row r="156" spans="2:10" x14ac:dyDescent="0.25">
      <c r="B156" s="154"/>
      <c r="C156" s="154"/>
      <c r="D156" s="324"/>
      <c r="E156" s="324"/>
      <c r="F156" s="324"/>
      <c r="G156" s="324"/>
      <c r="H156" s="324"/>
      <c r="I156" s="324"/>
      <c r="J156" s="324"/>
    </row>
    <row r="157" spans="2:10" x14ac:dyDescent="0.25">
      <c r="B157" s="154"/>
      <c r="C157" s="154"/>
      <c r="D157" s="324"/>
      <c r="E157" s="324"/>
      <c r="F157" s="324"/>
      <c r="G157" s="324"/>
      <c r="H157" s="324"/>
      <c r="I157" s="324"/>
      <c r="J157" s="324"/>
    </row>
    <row r="158" spans="2:10" x14ac:dyDescent="0.25">
      <c r="B158" s="154"/>
      <c r="C158" s="154"/>
      <c r="D158" s="324"/>
      <c r="E158" s="324"/>
      <c r="F158" s="324"/>
      <c r="G158" s="324"/>
      <c r="H158" s="324"/>
      <c r="I158" s="324"/>
      <c r="J158" s="324"/>
    </row>
    <row r="159" spans="2:10" x14ac:dyDescent="0.25">
      <c r="B159" s="154"/>
      <c r="C159" s="154"/>
      <c r="D159" s="324"/>
      <c r="E159" s="324"/>
      <c r="F159" s="324"/>
      <c r="G159" s="324"/>
      <c r="H159" s="324"/>
      <c r="I159" s="324"/>
      <c r="J159" s="324"/>
    </row>
    <row r="160" spans="2:10" x14ac:dyDescent="0.25">
      <c r="B160" s="154"/>
      <c r="C160" s="154"/>
      <c r="D160" s="324"/>
      <c r="E160" s="324"/>
      <c r="F160" s="324"/>
      <c r="G160" s="324"/>
      <c r="H160" s="324"/>
      <c r="I160" s="324"/>
      <c r="J160" s="324"/>
    </row>
    <row r="161" spans="2:10" x14ac:dyDescent="0.25">
      <c r="B161" s="154"/>
      <c r="C161" s="154"/>
      <c r="D161" s="324"/>
      <c r="E161" s="324"/>
      <c r="F161" s="324"/>
      <c r="G161" s="324"/>
      <c r="H161" s="324"/>
      <c r="I161" s="324"/>
      <c r="J161" s="324"/>
    </row>
    <row r="162" spans="2:10" x14ac:dyDescent="0.25">
      <c r="B162" s="154"/>
      <c r="C162" s="154"/>
      <c r="D162" s="324"/>
      <c r="E162" s="324"/>
      <c r="F162" s="324"/>
      <c r="G162" s="324"/>
      <c r="H162" s="324"/>
      <c r="I162" s="324"/>
      <c r="J162" s="324"/>
    </row>
    <row r="163" spans="2:10" x14ac:dyDescent="0.25">
      <c r="B163" s="154"/>
      <c r="C163" s="154"/>
      <c r="D163" s="324"/>
      <c r="E163" s="324"/>
      <c r="F163" s="324"/>
      <c r="G163" s="324"/>
      <c r="H163" s="324"/>
      <c r="I163" s="324"/>
      <c r="J163" s="324"/>
    </row>
    <row r="164" spans="2:10" x14ac:dyDescent="0.25">
      <c r="B164" s="154"/>
      <c r="C164" s="154"/>
      <c r="D164" s="324"/>
      <c r="E164" s="324"/>
      <c r="F164" s="324"/>
      <c r="G164" s="324"/>
      <c r="H164" s="324"/>
      <c r="I164" s="324"/>
      <c r="J164" s="324"/>
    </row>
    <row r="165" spans="2:10" x14ac:dyDescent="0.25">
      <c r="B165" s="154"/>
      <c r="C165" s="154"/>
      <c r="D165" s="324"/>
      <c r="E165" s="324"/>
      <c r="F165" s="324"/>
      <c r="G165" s="324"/>
      <c r="H165" s="324"/>
      <c r="I165" s="324"/>
      <c r="J165" s="324"/>
    </row>
    <row r="166" spans="2:10" x14ac:dyDescent="0.25">
      <c r="B166" s="154"/>
      <c r="C166" s="154"/>
      <c r="D166" s="324"/>
      <c r="E166" s="324"/>
      <c r="F166" s="324"/>
      <c r="G166" s="324"/>
      <c r="H166" s="324"/>
      <c r="I166" s="324"/>
      <c r="J166" s="324"/>
    </row>
    <row r="167" spans="2:10" x14ac:dyDescent="0.25">
      <c r="B167" s="154"/>
      <c r="C167" s="154"/>
      <c r="D167" s="324"/>
      <c r="E167" s="324"/>
      <c r="F167" s="324"/>
      <c r="G167" s="324"/>
      <c r="H167" s="324"/>
      <c r="I167" s="324"/>
      <c r="J167" s="324"/>
    </row>
    <row r="168" spans="2:10" x14ac:dyDescent="0.25">
      <c r="B168" s="154"/>
      <c r="C168" s="154"/>
      <c r="D168" s="324"/>
      <c r="E168" s="324"/>
      <c r="F168" s="324"/>
      <c r="G168" s="324"/>
      <c r="H168" s="324"/>
      <c r="I168" s="324"/>
      <c r="J168" s="324"/>
    </row>
    <row r="169" spans="2:10" x14ac:dyDescent="0.25">
      <c r="B169" s="154"/>
      <c r="C169" s="154"/>
      <c r="D169" s="324"/>
      <c r="E169" s="324"/>
      <c r="F169" s="324"/>
      <c r="G169" s="324"/>
      <c r="H169" s="324"/>
      <c r="I169" s="324"/>
      <c r="J169" s="324"/>
    </row>
    <row r="170" spans="2:10" x14ac:dyDescent="0.25">
      <c r="B170" s="154"/>
      <c r="C170" s="154"/>
      <c r="D170" s="324"/>
      <c r="E170" s="324"/>
      <c r="F170" s="324"/>
      <c r="G170" s="324"/>
      <c r="H170" s="324"/>
      <c r="I170" s="324"/>
      <c r="J170" s="324"/>
    </row>
    <row r="171" spans="2:10" x14ac:dyDescent="0.25">
      <c r="B171" s="154"/>
      <c r="C171" s="154"/>
      <c r="D171" s="324"/>
      <c r="E171" s="324"/>
      <c r="F171" s="324"/>
      <c r="G171" s="324"/>
      <c r="H171" s="324"/>
      <c r="I171" s="324"/>
      <c r="J171" s="324"/>
    </row>
    <row r="172" spans="2:10" x14ac:dyDescent="0.25">
      <c r="B172" s="154"/>
      <c r="C172" s="154"/>
      <c r="D172" s="324"/>
      <c r="E172" s="324"/>
      <c r="F172" s="324"/>
      <c r="G172" s="324"/>
      <c r="H172" s="324"/>
      <c r="I172" s="324"/>
      <c r="J172" s="324"/>
    </row>
    <row r="173" spans="2:10" x14ac:dyDescent="0.25">
      <c r="B173" s="154"/>
      <c r="C173" s="154"/>
      <c r="D173" s="324"/>
      <c r="E173" s="324"/>
      <c r="F173" s="324"/>
      <c r="G173" s="324"/>
      <c r="H173" s="324"/>
      <c r="I173" s="324"/>
      <c r="J173" s="324"/>
    </row>
    <row r="174" spans="2:10" x14ac:dyDescent="0.25">
      <c r="B174" s="154"/>
      <c r="C174" s="154"/>
      <c r="D174" s="324"/>
      <c r="E174" s="324"/>
      <c r="F174" s="324"/>
      <c r="G174" s="324"/>
      <c r="H174" s="324"/>
      <c r="I174" s="324"/>
      <c r="J174" s="324"/>
    </row>
    <row r="175" spans="2:10" x14ac:dyDescent="0.25">
      <c r="B175" s="154"/>
      <c r="C175" s="154"/>
      <c r="D175" s="324"/>
      <c r="E175" s="324"/>
      <c r="F175" s="324"/>
      <c r="G175" s="324"/>
      <c r="H175" s="324"/>
      <c r="I175" s="324"/>
      <c r="J175" s="324"/>
    </row>
    <row r="176" spans="2:10" x14ac:dyDescent="0.25">
      <c r="B176" s="154"/>
      <c r="C176" s="154"/>
      <c r="D176" s="324"/>
      <c r="E176" s="324"/>
      <c r="F176" s="324"/>
      <c r="G176" s="324"/>
      <c r="H176" s="324"/>
      <c r="I176" s="324"/>
      <c r="J176" s="324"/>
    </row>
    <row r="177" spans="2:10" x14ac:dyDescent="0.25">
      <c r="B177" s="154"/>
      <c r="C177" s="154"/>
      <c r="D177" s="324"/>
      <c r="E177" s="324"/>
      <c r="F177" s="324"/>
      <c r="G177" s="324"/>
      <c r="H177" s="324"/>
      <c r="I177" s="324"/>
      <c r="J177" s="324"/>
    </row>
    <row r="178" spans="2:10" x14ac:dyDescent="0.25">
      <c r="B178" s="154"/>
      <c r="C178" s="154"/>
      <c r="D178" s="324"/>
      <c r="E178" s="324"/>
      <c r="F178" s="324"/>
      <c r="G178" s="324"/>
      <c r="H178" s="324"/>
      <c r="I178" s="324"/>
      <c r="J178" s="324"/>
    </row>
    <row r="179" spans="2:10" x14ac:dyDescent="0.25">
      <c r="B179" s="154"/>
      <c r="C179" s="154"/>
      <c r="D179" s="324"/>
      <c r="E179" s="324"/>
      <c r="F179" s="324"/>
      <c r="G179" s="324"/>
      <c r="H179" s="324"/>
      <c r="I179" s="324"/>
      <c r="J179" s="324"/>
    </row>
    <row r="180" spans="2:10" x14ac:dyDescent="0.25">
      <c r="B180" s="154"/>
      <c r="C180" s="154"/>
      <c r="D180" s="324"/>
      <c r="E180" s="324"/>
      <c r="F180" s="324"/>
      <c r="G180" s="324"/>
      <c r="H180" s="324"/>
      <c r="I180" s="324"/>
      <c r="J180" s="324"/>
    </row>
    <row r="181" spans="2:10" x14ac:dyDescent="0.25">
      <c r="B181" s="154"/>
      <c r="C181" s="154"/>
      <c r="D181" s="324"/>
      <c r="E181" s="324"/>
      <c r="F181" s="324"/>
      <c r="G181" s="324"/>
      <c r="H181" s="324"/>
      <c r="I181" s="324"/>
      <c r="J181" s="324"/>
    </row>
    <row r="182" spans="2:10" x14ac:dyDescent="0.25">
      <c r="B182" s="154"/>
      <c r="C182" s="154"/>
      <c r="D182" s="324"/>
      <c r="E182" s="324"/>
      <c r="F182" s="324"/>
      <c r="G182" s="324"/>
      <c r="H182" s="324"/>
      <c r="I182" s="324"/>
      <c r="J182" s="324"/>
    </row>
    <row r="183" spans="2:10" x14ac:dyDescent="0.25">
      <c r="B183" s="154"/>
      <c r="C183" s="154"/>
      <c r="D183" s="324"/>
      <c r="E183" s="324"/>
      <c r="F183" s="324"/>
      <c r="G183" s="324"/>
      <c r="H183" s="324"/>
      <c r="I183" s="324"/>
      <c r="J183" s="324"/>
    </row>
    <row r="184" spans="2:10" x14ac:dyDescent="0.25">
      <c r="B184" s="154"/>
      <c r="C184" s="154"/>
      <c r="D184" s="324"/>
      <c r="E184" s="324"/>
      <c r="F184" s="324"/>
      <c r="G184" s="324"/>
      <c r="H184" s="324"/>
      <c r="I184" s="324"/>
      <c r="J184" s="324"/>
    </row>
    <row r="185" spans="2:10" x14ac:dyDescent="0.25">
      <c r="B185" s="154"/>
      <c r="C185" s="154"/>
      <c r="D185" s="324"/>
      <c r="E185" s="324"/>
      <c r="F185" s="324"/>
      <c r="G185" s="324"/>
      <c r="H185" s="324"/>
      <c r="I185" s="324"/>
      <c r="J185" s="324"/>
    </row>
    <row r="186" spans="2:10" x14ac:dyDescent="0.25">
      <c r="B186" s="154"/>
      <c r="C186" s="154"/>
      <c r="D186" s="324"/>
      <c r="E186" s="324"/>
      <c r="F186" s="324"/>
      <c r="G186" s="324"/>
      <c r="H186" s="324"/>
      <c r="I186" s="324"/>
      <c r="J186" s="324"/>
    </row>
    <row r="187" spans="2:10" x14ac:dyDescent="0.25">
      <c r="B187" s="154"/>
      <c r="C187" s="154"/>
      <c r="D187" s="324"/>
      <c r="E187" s="324"/>
      <c r="F187" s="324"/>
      <c r="G187" s="324"/>
      <c r="H187" s="324"/>
      <c r="I187" s="324"/>
      <c r="J187" s="324"/>
    </row>
    <row r="188" spans="2:10" x14ac:dyDescent="0.25">
      <c r="B188" s="154"/>
      <c r="C188" s="154"/>
      <c r="D188" s="324"/>
      <c r="E188" s="324"/>
      <c r="F188" s="324"/>
      <c r="G188" s="324"/>
      <c r="H188" s="324"/>
      <c r="I188" s="324"/>
      <c r="J188" s="324"/>
    </row>
    <row r="189" spans="2:10" x14ac:dyDescent="0.25">
      <c r="B189" s="154"/>
      <c r="C189" s="154"/>
      <c r="D189" s="324"/>
      <c r="E189" s="324"/>
      <c r="F189" s="324"/>
      <c r="G189" s="324"/>
      <c r="H189" s="324"/>
      <c r="I189" s="324"/>
      <c r="J189" s="324"/>
    </row>
    <row r="190" spans="2:10" x14ac:dyDescent="0.25">
      <c r="B190" s="154"/>
      <c r="C190" s="154"/>
      <c r="D190" s="324"/>
      <c r="E190" s="324"/>
      <c r="F190" s="324"/>
      <c r="G190" s="324"/>
      <c r="H190" s="324"/>
      <c r="I190" s="324"/>
      <c r="J190" s="324"/>
    </row>
    <row r="191" spans="2:10" x14ac:dyDescent="0.25">
      <c r="B191" s="154"/>
      <c r="C191" s="154"/>
      <c r="D191" s="324"/>
      <c r="E191" s="324"/>
      <c r="F191" s="324"/>
      <c r="G191" s="324"/>
      <c r="H191" s="324"/>
      <c r="I191" s="324"/>
      <c r="J191" s="324"/>
    </row>
    <row r="192" spans="2:10" x14ac:dyDescent="0.25">
      <c r="B192" s="154"/>
      <c r="C192" s="154"/>
      <c r="D192" s="324"/>
      <c r="E192" s="324"/>
      <c r="F192" s="324"/>
      <c r="G192" s="324"/>
      <c r="H192" s="324"/>
      <c r="I192" s="324"/>
      <c r="J192" s="324"/>
    </row>
    <row r="193" spans="2:10" x14ac:dyDescent="0.25">
      <c r="B193" s="154"/>
      <c r="C193" s="154"/>
      <c r="D193" s="324"/>
      <c r="E193" s="324"/>
      <c r="F193" s="324"/>
      <c r="G193" s="324"/>
      <c r="H193" s="324"/>
      <c r="I193" s="324"/>
      <c r="J193" s="324"/>
    </row>
    <row r="194" spans="2:10" x14ac:dyDescent="0.25">
      <c r="B194" s="154"/>
      <c r="C194" s="154"/>
      <c r="D194" s="324"/>
      <c r="E194" s="324"/>
      <c r="F194" s="324"/>
      <c r="G194" s="324"/>
      <c r="H194" s="324"/>
      <c r="I194" s="324"/>
      <c r="J194" s="324"/>
    </row>
    <row r="195" spans="2:10" x14ac:dyDescent="0.25">
      <c r="B195" s="154"/>
      <c r="C195" s="154"/>
      <c r="D195" s="324"/>
      <c r="E195" s="324"/>
      <c r="F195" s="324"/>
      <c r="G195" s="324"/>
      <c r="H195" s="324"/>
      <c r="I195" s="324"/>
      <c r="J195" s="324"/>
    </row>
    <row r="196" spans="2:10" x14ac:dyDescent="0.25">
      <c r="B196" s="154"/>
      <c r="C196" s="154"/>
      <c r="D196" s="324"/>
      <c r="E196" s="324"/>
      <c r="F196" s="324"/>
      <c r="G196" s="324"/>
      <c r="H196" s="324"/>
      <c r="I196" s="324"/>
      <c r="J196" s="324"/>
    </row>
    <row r="197" spans="2:10" x14ac:dyDescent="0.25">
      <c r="B197" s="154"/>
      <c r="C197" s="154"/>
      <c r="D197" s="324"/>
      <c r="E197" s="324"/>
      <c r="F197" s="324"/>
      <c r="G197" s="324"/>
      <c r="H197" s="324"/>
      <c r="I197" s="324"/>
      <c r="J197" s="324"/>
    </row>
    <row r="198" spans="2:10" x14ac:dyDescent="0.25">
      <c r="B198" s="154"/>
      <c r="C198" s="154"/>
      <c r="D198" s="324"/>
      <c r="E198" s="324"/>
      <c r="F198" s="324"/>
      <c r="G198" s="324"/>
      <c r="H198" s="324"/>
      <c r="I198" s="324"/>
      <c r="J198" s="324"/>
    </row>
    <row r="199" spans="2:10" x14ac:dyDescent="0.25">
      <c r="B199" s="154"/>
      <c r="C199" s="154"/>
      <c r="D199" s="324"/>
      <c r="E199" s="324"/>
      <c r="F199" s="324"/>
      <c r="G199" s="324"/>
      <c r="H199" s="324"/>
      <c r="I199" s="324"/>
      <c r="J199" s="324"/>
    </row>
    <row r="200" spans="2:10" x14ac:dyDescent="0.25">
      <c r="B200" s="154"/>
      <c r="C200" s="154"/>
      <c r="D200" s="324"/>
      <c r="E200" s="324"/>
      <c r="F200" s="324"/>
      <c r="G200" s="324"/>
      <c r="H200" s="324"/>
      <c r="I200" s="324"/>
      <c r="J200" s="324"/>
    </row>
    <row r="201" spans="2:10" x14ac:dyDescent="0.25">
      <c r="B201" s="154"/>
      <c r="C201" s="154"/>
      <c r="D201" s="324"/>
      <c r="E201" s="324"/>
      <c r="F201" s="324"/>
      <c r="G201" s="324"/>
      <c r="H201" s="324"/>
      <c r="I201" s="324"/>
      <c r="J201" s="324"/>
    </row>
    <row r="202" spans="2:10" x14ac:dyDescent="0.25">
      <c r="B202" s="154"/>
      <c r="C202" s="154"/>
      <c r="D202" s="324"/>
      <c r="E202" s="324"/>
      <c r="F202" s="324"/>
      <c r="G202" s="324"/>
      <c r="H202" s="324"/>
      <c r="I202" s="324"/>
      <c r="J202" s="324"/>
    </row>
    <row r="203" spans="2:10" x14ac:dyDescent="0.25">
      <c r="B203" s="154"/>
      <c r="C203" s="154"/>
      <c r="D203" s="324"/>
      <c r="E203" s="324"/>
      <c r="F203" s="324"/>
      <c r="G203" s="324"/>
      <c r="H203" s="324"/>
      <c r="I203" s="324"/>
      <c r="J203" s="324"/>
    </row>
    <row r="204" spans="2:10" x14ac:dyDescent="0.25">
      <c r="B204" s="154"/>
      <c r="C204" s="154"/>
      <c r="D204" s="324"/>
      <c r="E204" s="324"/>
      <c r="F204" s="324"/>
      <c r="G204" s="324"/>
      <c r="H204" s="324"/>
      <c r="I204" s="324"/>
      <c r="J204" s="324"/>
    </row>
    <row r="205" spans="2:10" x14ac:dyDescent="0.25">
      <c r="B205" s="154"/>
      <c r="C205" s="154"/>
      <c r="D205" s="324"/>
      <c r="E205" s="324"/>
      <c r="F205" s="324"/>
      <c r="G205" s="324"/>
      <c r="H205" s="324"/>
      <c r="I205" s="324"/>
      <c r="J205" s="324"/>
    </row>
    <row r="206" spans="2:10" x14ac:dyDescent="0.25">
      <c r="B206" s="154"/>
      <c r="C206" s="154"/>
      <c r="D206" s="324"/>
      <c r="E206" s="324"/>
      <c r="F206" s="324"/>
      <c r="G206" s="324"/>
      <c r="H206" s="324"/>
      <c r="I206" s="324"/>
      <c r="J206" s="324"/>
    </row>
    <row r="207" spans="2:10" x14ac:dyDescent="0.25">
      <c r="B207" s="154"/>
      <c r="C207" s="154"/>
      <c r="D207" s="324"/>
      <c r="E207" s="324"/>
      <c r="F207" s="324"/>
      <c r="G207" s="324"/>
      <c r="H207" s="324"/>
      <c r="I207" s="324"/>
      <c r="J207" s="324"/>
    </row>
    <row r="208" spans="2:10" x14ac:dyDescent="0.25">
      <c r="B208" s="154"/>
      <c r="C208" s="154"/>
      <c r="D208" s="324"/>
      <c r="E208" s="324"/>
      <c r="F208" s="324"/>
      <c r="G208" s="324"/>
      <c r="H208" s="324"/>
      <c r="I208" s="324"/>
      <c r="J208" s="324"/>
    </row>
    <row r="209" spans="2:10" x14ac:dyDescent="0.25">
      <c r="B209" s="154"/>
      <c r="C209" s="154"/>
      <c r="D209" s="324"/>
      <c r="E209" s="324"/>
      <c r="F209" s="324"/>
      <c r="G209" s="324"/>
      <c r="H209" s="324"/>
      <c r="I209" s="324"/>
      <c r="J209" s="324"/>
    </row>
    <row r="210" spans="2:10" x14ac:dyDescent="0.25">
      <c r="B210" s="154"/>
      <c r="C210" s="154"/>
      <c r="D210" s="324"/>
      <c r="E210" s="324"/>
      <c r="F210" s="324"/>
      <c r="G210" s="324"/>
      <c r="H210" s="324"/>
      <c r="I210" s="324"/>
      <c r="J210" s="324"/>
    </row>
    <row r="211" spans="2:10" x14ac:dyDescent="0.25">
      <c r="B211" s="154"/>
      <c r="C211" s="154"/>
      <c r="D211" s="324"/>
      <c r="E211" s="324"/>
      <c r="F211" s="324"/>
      <c r="G211" s="324"/>
      <c r="H211" s="324"/>
      <c r="I211" s="324"/>
      <c r="J211" s="324"/>
    </row>
    <row r="212" spans="2:10" x14ac:dyDescent="0.25">
      <c r="B212" s="154"/>
      <c r="C212" s="154"/>
      <c r="D212" s="324"/>
      <c r="E212" s="324"/>
      <c r="F212" s="324"/>
      <c r="G212" s="324"/>
      <c r="H212" s="324"/>
      <c r="I212" s="324"/>
      <c r="J212" s="324"/>
    </row>
    <row r="213" spans="2:10" x14ac:dyDescent="0.25">
      <c r="B213" s="154"/>
      <c r="C213" s="154"/>
      <c r="D213" s="324"/>
      <c r="E213" s="324"/>
      <c r="F213" s="324"/>
      <c r="G213" s="324"/>
      <c r="H213" s="324"/>
      <c r="I213" s="324"/>
      <c r="J213" s="324"/>
    </row>
    <row r="214" spans="2:10" x14ac:dyDescent="0.25">
      <c r="B214" s="154"/>
      <c r="C214" s="154"/>
      <c r="D214" s="324"/>
      <c r="E214" s="324"/>
      <c r="F214" s="324"/>
      <c r="G214" s="324"/>
      <c r="H214" s="324"/>
      <c r="I214" s="324"/>
      <c r="J214" s="324"/>
    </row>
    <row r="215" spans="2:10" x14ac:dyDescent="0.25">
      <c r="B215" s="154"/>
      <c r="C215" s="154"/>
      <c r="D215" s="324"/>
      <c r="E215" s="324"/>
      <c r="F215" s="324"/>
      <c r="G215" s="324"/>
      <c r="H215" s="324"/>
      <c r="I215" s="324"/>
      <c r="J215" s="324"/>
    </row>
    <row r="216" spans="2:10" x14ac:dyDescent="0.25">
      <c r="B216" s="154"/>
      <c r="C216" s="154"/>
      <c r="D216" s="324"/>
      <c r="E216" s="324"/>
      <c r="F216" s="324"/>
      <c r="G216" s="324"/>
      <c r="H216" s="324"/>
      <c r="I216" s="324"/>
      <c r="J216" s="324"/>
    </row>
    <row r="217" spans="2:10" x14ac:dyDescent="0.25">
      <c r="B217" s="154"/>
      <c r="C217" s="154"/>
      <c r="D217" s="324"/>
      <c r="E217" s="324"/>
      <c r="F217" s="324"/>
      <c r="G217" s="324"/>
      <c r="H217" s="324"/>
      <c r="I217" s="324"/>
      <c r="J217" s="324"/>
    </row>
    <row r="218" spans="2:10" x14ac:dyDescent="0.25">
      <c r="B218" s="154"/>
      <c r="C218" s="154"/>
      <c r="D218" s="324"/>
      <c r="E218" s="324"/>
      <c r="F218" s="324"/>
      <c r="G218" s="324"/>
      <c r="H218" s="324"/>
      <c r="I218" s="324"/>
      <c r="J218" s="324"/>
    </row>
    <row r="219" spans="2:10" x14ac:dyDescent="0.25">
      <c r="B219" s="154"/>
      <c r="C219" s="154"/>
      <c r="D219" s="324"/>
      <c r="E219" s="324"/>
      <c r="F219" s="324"/>
      <c r="G219" s="324"/>
      <c r="H219" s="324"/>
      <c r="I219" s="324"/>
      <c r="J219" s="324"/>
    </row>
    <row r="220" spans="2:10" x14ac:dyDescent="0.25">
      <c r="B220" s="154"/>
      <c r="C220" s="154"/>
      <c r="D220" s="324"/>
      <c r="E220" s="324"/>
      <c r="F220" s="324"/>
      <c r="G220" s="324"/>
      <c r="H220" s="324"/>
      <c r="I220" s="324"/>
      <c r="J220" s="324"/>
    </row>
    <row r="221" spans="2:10" x14ac:dyDescent="0.25">
      <c r="B221" s="154"/>
      <c r="C221" s="154"/>
      <c r="D221" s="324"/>
      <c r="E221" s="324"/>
      <c r="F221" s="324"/>
      <c r="G221" s="324"/>
      <c r="H221" s="324"/>
      <c r="I221" s="324"/>
      <c r="J221" s="324"/>
    </row>
    <row r="222" spans="2:10" x14ac:dyDescent="0.25">
      <c r="B222" s="154"/>
      <c r="C222" s="154"/>
      <c r="D222" s="324"/>
      <c r="E222" s="324"/>
      <c r="F222" s="324"/>
      <c r="G222" s="324"/>
      <c r="H222" s="324"/>
      <c r="I222" s="324"/>
      <c r="J222" s="324"/>
    </row>
    <row r="223" spans="2:10" x14ac:dyDescent="0.25">
      <c r="B223" s="154"/>
      <c r="C223" s="154"/>
      <c r="D223" s="324"/>
      <c r="E223" s="324"/>
      <c r="F223" s="324"/>
      <c r="G223" s="324"/>
      <c r="H223" s="324"/>
      <c r="I223" s="324"/>
      <c r="J223" s="324"/>
    </row>
    <row r="224" spans="2:10" x14ac:dyDescent="0.25">
      <c r="B224" s="154"/>
      <c r="C224" s="154"/>
      <c r="D224" s="324"/>
      <c r="E224" s="324"/>
      <c r="F224" s="324"/>
      <c r="G224" s="324"/>
      <c r="H224" s="324"/>
      <c r="I224" s="324"/>
      <c r="J224" s="324"/>
    </row>
    <row r="225" spans="2:10" x14ac:dyDescent="0.25">
      <c r="B225" s="154"/>
      <c r="C225" s="154"/>
      <c r="D225" s="324"/>
      <c r="E225" s="324"/>
      <c r="F225" s="324"/>
      <c r="G225" s="324"/>
      <c r="H225" s="324"/>
      <c r="I225" s="324"/>
      <c r="J225" s="324"/>
    </row>
    <row r="226" spans="2:10" x14ac:dyDescent="0.25">
      <c r="B226" s="154"/>
      <c r="C226" s="154"/>
      <c r="D226" s="324"/>
      <c r="E226" s="324"/>
      <c r="F226" s="324"/>
      <c r="G226" s="324"/>
      <c r="H226" s="324"/>
      <c r="I226" s="324"/>
      <c r="J226" s="324"/>
    </row>
    <row r="227" spans="2:10" x14ac:dyDescent="0.25">
      <c r="B227" s="154"/>
      <c r="C227" s="154"/>
      <c r="D227" s="324"/>
      <c r="E227" s="324"/>
      <c r="F227" s="324"/>
      <c r="G227" s="324"/>
      <c r="H227" s="324"/>
      <c r="I227" s="324"/>
      <c r="J227" s="324"/>
    </row>
    <row r="228" spans="2:10" x14ac:dyDescent="0.25">
      <c r="B228" s="154"/>
      <c r="C228" s="154"/>
      <c r="D228" s="324"/>
      <c r="E228" s="324"/>
      <c r="F228" s="324"/>
      <c r="G228" s="324"/>
      <c r="H228" s="324"/>
      <c r="I228" s="324"/>
      <c r="J228" s="324"/>
    </row>
    <row r="229" spans="2:10" x14ac:dyDescent="0.25">
      <c r="B229" s="154"/>
      <c r="C229" s="154"/>
      <c r="D229" s="324"/>
      <c r="E229" s="324"/>
      <c r="F229" s="324"/>
      <c r="G229" s="324"/>
      <c r="H229" s="324"/>
      <c r="I229" s="324"/>
      <c r="J229" s="324"/>
    </row>
    <row r="230" spans="2:10" x14ac:dyDescent="0.25">
      <c r="B230" s="154"/>
      <c r="C230" s="154"/>
      <c r="D230" s="324"/>
      <c r="E230" s="324"/>
      <c r="F230" s="324"/>
      <c r="G230" s="324"/>
      <c r="H230" s="324"/>
      <c r="I230" s="324"/>
      <c r="J230" s="324"/>
    </row>
    <row r="231" spans="2:10" x14ac:dyDescent="0.25">
      <c r="B231" s="154"/>
      <c r="C231" s="154"/>
      <c r="D231" s="324"/>
      <c r="E231" s="324"/>
      <c r="F231" s="324"/>
      <c r="G231" s="324"/>
      <c r="H231" s="324"/>
      <c r="I231" s="324"/>
      <c r="J231" s="324"/>
    </row>
    <row r="232" spans="2:10" x14ac:dyDescent="0.25">
      <c r="B232" s="154"/>
      <c r="C232" s="154"/>
      <c r="D232" s="324"/>
      <c r="E232" s="324"/>
      <c r="F232" s="324"/>
      <c r="G232" s="324"/>
      <c r="H232" s="324"/>
      <c r="I232" s="324"/>
      <c r="J232" s="324"/>
    </row>
    <row r="233" spans="2:10" x14ac:dyDescent="0.25">
      <c r="B233" s="154"/>
      <c r="C233" s="154"/>
      <c r="D233" s="324"/>
      <c r="E233" s="324"/>
      <c r="F233" s="324"/>
      <c r="G233" s="324"/>
      <c r="H233" s="324"/>
      <c r="I233" s="324"/>
      <c r="J233" s="324"/>
    </row>
    <row r="234" spans="2:10" x14ac:dyDescent="0.25">
      <c r="B234" s="154"/>
      <c r="C234" s="154"/>
      <c r="D234" s="324"/>
      <c r="E234" s="324"/>
      <c r="F234" s="324"/>
      <c r="G234" s="324"/>
      <c r="H234" s="324"/>
      <c r="I234" s="324"/>
      <c r="J234" s="324"/>
    </row>
    <row r="235" spans="2:10" x14ac:dyDescent="0.25">
      <c r="B235" s="154"/>
      <c r="C235" s="154"/>
      <c r="D235" s="324"/>
      <c r="E235" s="324"/>
      <c r="F235" s="324"/>
      <c r="G235" s="324"/>
      <c r="H235" s="324"/>
      <c r="I235" s="324"/>
      <c r="J235" s="324"/>
    </row>
    <row r="236" spans="2:10" x14ac:dyDescent="0.25">
      <c r="B236" s="154"/>
      <c r="C236" s="154"/>
      <c r="D236" s="324"/>
      <c r="E236" s="324"/>
      <c r="F236" s="324"/>
      <c r="G236" s="324"/>
      <c r="H236" s="324"/>
      <c r="I236" s="324"/>
      <c r="J236" s="324"/>
    </row>
    <row r="237" spans="2:10" x14ac:dyDescent="0.25">
      <c r="B237" s="154"/>
      <c r="C237" s="154"/>
      <c r="D237" s="324"/>
      <c r="E237" s="324"/>
      <c r="F237" s="324"/>
      <c r="G237" s="324"/>
      <c r="H237" s="324"/>
      <c r="I237" s="324"/>
      <c r="J237" s="324"/>
    </row>
    <row r="238" spans="2:10" x14ac:dyDescent="0.25">
      <c r="B238" s="154"/>
      <c r="C238" s="154"/>
      <c r="D238" s="324"/>
      <c r="E238" s="324"/>
      <c r="F238" s="324"/>
      <c r="G238" s="324"/>
      <c r="H238" s="324"/>
      <c r="I238" s="324"/>
      <c r="J238" s="324"/>
    </row>
    <row r="239" spans="2:10" x14ac:dyDescent="0.25">
      <c r="B239" s="154"/>
      <c r="C239" s="154"/>
      <c r="D239" s="324"/>
      <c r="E239" s="324"/>
      <c r="F239" s="324"/>
      <c r="G239" s="324"/>
      <c r="H239" s="324"/>
      <c r="I239" s="324"/>
      <c r="J239" s="324"/>
    </row>
    <row r="240" spans="2:10" x14ac:dyDescent="0.25">
      <c r="B240" s="154"/>
      <c r="C240" s="154"/>
      <c r="D240" s="324"/>
      <c r="E240" s="324"/>
      <c r="F240" s="324"/>
      <c r="G240" s="324"/>
      <c r="H240" s="324"/>
      <c r="I240" s="324"/>
      <c r="J240" s="324"/>
    </row>
    <row r="241" spans="2:10" x14ac:dyDescent="0.25">
      <c r="B241" s="154"/>
      <c r="C241" s="154"/>
      <c r="D241" s="324"/>
      <c r="E241" s="324"/>
      <c r="F241" s="324"/>
      <c r="G241" s="324"/>
      <c r="H241" s="324"/>
      <c r="I241" s="324"/>
      <c r="J241" s="324"/>
    </row>
    <row r="242" spans="2:10" x14ac:dyDescent="0.25">
      <c r="B242" s="154"/>
      <c r="C242" s="154"/>
      <c r="D242" s="324"/>
      <c r="E242" s="324"/>
      <c r="F242" s="324"/>
      <c r="G242" s="324"/>
      <c r="H242" s="324"/>
      <c r="I242" s="324"/>
      <c r="J242" s="324"/>
    </row>
    <row r="243" spans="2:10" x14ac:dyDescent="0.25">
      <c r="B243" s="154"/>
      <c r="C243" s="154"/>
      <c r="D243" s="324"/>
      <c r="E243" s="324"/>
      <c r="F243" s="324"/>
      <c r="G243" s="324"/>
      <c r="H243" s="324"/>
      <c r="I243" s="324"/>
      <c r="J243" s="324"/>
    </row>
    <row r="244" spans="2:10" x14ac:dyDescent="0.25">
      <c r="B244" s="154"/>
      <c r="C244" s="154"/>
      <c r="D244" s="324"/>
      <c r="E244" s="324"/>
      <c r="F244" s="324"/>
      <c r="G244" s="324"/>
      <c r="H244" s="324"/>
      <c r="I244" s="324"/>
      <c r="J244" s="324"/>
    </row>
    <row r="245" spans="2:10" x14ac:dyDescent="0.25">
      <c r="B245" s="154"/>
      <c r="C245" s="154"/>
      <c r="D245" s="324"/>
      <c r="E245" s="324"/>
      <c r="F245" s="324"/>
      <c r="G245" s="324"/>
      <c r="H245" s="324"/>
      <c r="I245" s="324"/>
      <c r="J245" s="324"/>
    </row>
    <row r="246" spans="2:10" x14ac:dyDescent="0.25">
      <c r="B246" s="154"/>
      <c r="C246" s="154"/>
      <c r="D246" s="324"/>
      <c r="E246" s="324"/>
      <c r="F246" s="324"/>
      <c r="G246" s="324"/>
      <c r="H246" s="324"/>
      <c r="I246" s="324"/>
      <c r="J246" s="324"/>
    </row>
    <row r="247" spans="2:10" x14ac:dyDescent="0.25">
      <c r="B247" s="154"/>
      <c r="C247" s="154"/>
      <c r="D247" s="324"/>
      <c r="E247" s="324"/>
      <c r="F247" s="324"/>
      <c r="G247" s="324"/>
      <c r="H247" s="324"/>
      <c r="I247" s="324"/>
      <c r="J247" s="324"/>
    </row>
    <row r="248" spans="2:10" x14ac:dyDescent="0.25">
      <c r="B248" s="154"/>
      <c r="C248" s="154"/>
      <c r="D248" s="324"/>
      <c r="E248" s="324"/>
      <c r="F248" s="324"/>
      <c r="G248" s="324"/>
      <c r="H248" s="324"/>
      <c r="I248" s="324"/>
      <c r="J248" s="324"/>
    </row>
    <row r="249" spans="2:10" x14ac:dyDescent="0.25">
      <c r="B249" s="154"/>
      <c r="C249" s="154"/>
      <c r="D249" s="324"/>
      <c r="E249" s="324"/>
      <c r="F249" s="324"/>
      <c r="G249" s="324"/>
      <c r="H249" s="324"/>
      <c r="I249" s="324"/>
      <c r="J249" s="324"/>
    </row>
    <row r="250" spans="2:10" x14ac:dyDescent="0.25">
      <c r="B250" s="154"/>
      <c r="C250" s="154"/>
      <c r="D250" s="324"/>
      <c r="E250" s="324"/>
      <c r="F250" s="324"/>
      <c r="G250" s="324"/>
      <c r="H250" s="324"/>
      <c r="I250" s="324"/>
      <c r="J250" s="324"/>
    </row>
    <row r="251" spans="2:10" x14ac:dyDescent="0.25">
      <c r="B251" s="154"/>
      <c r="C251" s="154"/>
      <c r="D251" s="324"/>
      <c r="E251" s="324"/>
      <c r="F251" s="324"/>
      <c r="G251" s="324"/>
      <c r="H251" s="324"/>
      <c r="I251" s="324"/>
      <c r="J251" s="324"/>
    </row>
    <row r="252" spans="2:10" x14ac:dyDescent="0.25">
      <c r="B252" s="154"/>
      <c r="C252" s="154"/>
      <c r="D252" s="324"/>
      <c r="E252" s="324"/>
      <c r="F252" s="324"/>
      <c r="G252" s="324"/>
      <c r="H252" s="324"/>
      <c r="I252" s="324"/>
      <c r="J252" s="324"/>
    </row>
    <row r="253" spans="2:10" x14ac:dyDescent="0.25">
      <c r="B253" s="154"/>
      <c r="C253" s="154"/>
      <c r="D253" s="324"/>
      <c r="E253" s="324"/>
      <c r="F253" s="324"/>
      <c r="G253" s="324"/>
      <c r="H253" s="324"/>
      <c r="I253" s="324"/>
      <c r="J253" s="324"/>
    </row>
    <row r="254" spans="2:10" x14ac:dyDescent="0.25">
      <c r="B254" s="154"/>
      <c r="C254" s="154"/>
      <c r="D254" s="324"/>
      <c r="E254" s="324"/>
      <c r="F254" s="324"/>
      <c r="G254" s="324"/>
      <c r="H254" s="324"/>
      <c r="I254" s="324"/>
      <c r="J254" s="324"/>
    </row>
    <row r="255" spans="2:10" x14ac:dyDescent="0.25">
      <c r="B255" s="154"/>
      <c r="C255" s="154"/>
      <c r="D255" s="324"/>
      <c r="E255" s="324"/>
      <c r="F255" s="324"/>
      <c r="G255" s="324"/>
      <c r="H255" s="324"/>
      <c r="I255" s="324"/>
      <c r="J255" s="324"/>
    </row>
    <row r="256" spans="2:10" x14ac:dyDescent="0.25">
      <c r="B256" s="154"/>
      <c r="C256" s="154"/>
      <c r="D256" s="324"/>
      <c r="E256" s="324"/>
      <c r="F256" s="324"/>
      <c r="G256" s="324"/>
      <c r="H256" s="324"/>
      <c r="I256" s="324"/>
      <c r="J256" s="324"/>
    </row>
    <row r="257" spans="2:10" x14ac:dyDescent="0.25">
      <c r="B257" s="154"/>
      <c r="C257" s="154"/>
      <c r="D257" s="324"/>
      <c r="E257" s="324"/>
      <c r="F257" s="324"/>
      <c r="G257" s="324"/>
      <c r="H257" s="324"/>
      <c r="I257" s="324"/>
      <c r="J257" s="324"/>
    </row>
    <row r="258" spans="2:10" x14ac:dyDescent="0.25">
      <c r="B258" s="154"/>
      <c r="C258" s="154"/>
      <c r="D258" s="324"/>
      <c r="E258" s="324"/>
      <c r="F258" s="324"/>
      <c r="G258" s="324"/>
      <c r="H258" s="324"/>
      <c r="I258" s="324"/>
      <c r="J258" s="324"/>
    </row>
    <row r="259" spans="2:10" x14ac:dyDescent="0.25">
      <c r="B259" s="154"/>
      <c r="C259" s="154"/>
      <c r="D259" s="324"/>
      <c r="E259" s="324"/>
      <c r="F259" s="324"/>
      <c r="G259" s="324"/>
      <c r="H259" s="324"/>
      <c r="I259" s="324"/>
      <c r="J259" s="324"/>
    </row>
    <row r="260" spans="2:10" x14ac:dyDescent="0.25">
      <c r="B260" s="154"/>
      <c r="C260" s="154"/>
      <c r="D260" s="324"/>
      <c r="E260" s="324"/>
      <c r="F260" s="324"/>
      <c r="G260" s="324"/>
      <c r="H260" s="324"/>
      <c r="I260" s="324"/>
      <c r="J260" s="324"/>
    </row>
    <row r="261" spans="2:10" x14ac:dyDescent="0.25">
      <c r="B261" s="154"/>
      <c r="C261" s="154"/>
      <c r="D261" s="324"/>
      <c r="E261" s="324"/>
      <c r="F261" s="324"/>
      <c r="G261" s="324"/>
      <c r="H261" s="324"/>
      <c r="I261" s="324"/>
      <c r="J261" s="324"/>
    </row>
    <row r="262" spans="2:10" x14ac:dyDescent="0.25">
      <c r="B262" s="154"/>
      <c r="C262" s="154"/>
      <c r="D262" s="324"/>
      <c r="E262" s="324"/>
      <c r="F262" s="324"/>
      <c r="G262" s="324"/>
      <c r="H262" s="324"/>
      <c r="I262" s="324"/>
      <c r="J262" s="324"/>
    </row>
    <row r="263" spans="2:10" x14ac:dyDescent="0.25">
      <c r="B263" s="154"/>
      <c r="C263" s="154"/>
      <c r="D263" s="324"/>
      <c r="E263" s="324"/>
      <c r="F263" s="324"/>
      <c r="G263" s="324"/>
      <c r="H263" s="324"/>
      <c r="I263" s="324"/>
      <c r="J263" s="324"/>
    </row>
    <row r="264" spans="2:10" x14ac:dyDescent="0.25">
      <c r="B264" s="154"/>
      <c r="C264" s="154"/>
      <c r="D264" s="324"/>
      <c r="E264" s="324"/>
      <c r="F264" s="324"/>
      <c r="G264" s="324"/>
      <c r="H264" s="324"/>
      <c r="I264" s="324"/>
      <c r="J264" s="324"/>
    </row>
    <row r="265" spans="2:10" x14ac:dyDescent="0.25">
      <c r="B265" s="154"/>
      <c r="C265" s="154"/>
      <c r="D265" s="324"/>
      <c r="E265" s="324"/>
      <c r="F265" s="324"/>
      <c r="G265" s="324"/>
      <c r="H265" s="324"/>
      <c r="I265" s="324"/>
      <c r="J265" s="324"/>
    </row>
    <row r="266" spans="2:10" x14ac:dyDescent="0.25">
      <c r="B266" s="154"/>
      <c r="C266" s="154"/>
      <c r="D266" s="324"/>
      <c r="E266" s="324"/>
      <c r="F266" s="324"/>
      <c r="G266" s="324"/>
      <c r="H266" s="324"/>
      <c r="I266" s="324"/>
      <c r="J266" s="324"/>
    </row>
    <row r="267" spans="2:10" x14ac:dyDescent="0.25">
      <c r="B267" s="154"/>
      <c r="C267" s="154"/>
      <c r="D267" s="324"/>
      <c r="E267" s="324"/>
      <c r="F267" s="324"/>
      <c r="G267" s="324"/>
      <c r="H267" s="324"/>
      <c r="I267" s="324"/>
      <c r="J267" s="324"/>
    </row>
    <row r="268" spans="2:10" x14ac:dyDescent="0.25">
      <c r="B268" s="154"/>
      <c r="C268" s="154"/>
      <c r="D268" s="324"/>
      <c r="E268" s="324"/>
      <c r="F268" s="324"/>
      <c r="G268" s="324"/>
      <c r="H268" s="324"/>
      <c r="I268" s="324"/>
      <c r="J268" s="324"/>
    </row>
    <row r="269" spans="2:10" x14ac:dyDescent="0.25">
      <c r="B269" s="154"/>
      <c r="C269" s="154"/>
      <c r="D269" s="324"/>
      <c r="E269" s="324"/>
      <c r="F269" s="324"/>
      <c r="G269" s="324"/>
      <c r="H269" s="324"/>
      <c r="I269" s="324"/>
      <c r="J269" s="324"/>
    </row>
    <row r="270" spans="2:10" x14ac:dyDescent="0.25">
      <c r="B270" s="154"/>
      <c r="C270" s="154"/>
      <c r="D270" s="324"/>
      <c r="E270" s="324"/>
      <c r="F270" s="324"/>
      <c r="G270" s="324"/>
      <c r="H270" s="324"/>
      <c r="I270" s="324"/>
      <c r="J270" s="324"/>
    </row>
    <row r="271" spans="2:10" x14ac:dyDescent="0.25">
      <c r="B271" s="154"/>
      <c r="C271" s="154"/>
      <c r="D271" s="324"/>
      <c r="E271" s="324"/>
      <c r="F271" s="324"/>
      <c r="G271" s="324"/>
      <c r="H271" s="324"/>
      <c r="I271" s="324"/>
      <c r="J271" s="324"/>
    </row>
    <row r="272" spans="2:10" x14ac:dyDescent="0.25">
      <c r="B272" s="154"/>
      <c r="C272" s="154"/>
      <c r="D272" s="324"/>
      <c r="E272" s="324"/>
      <c r="F272" s="324"/>
      <c r="G272" s="324"/>
      <c r="H272" s="324"/>
      <c r="I272" s="324"/>
      <c r="J272" s="324"/>
    </row>
    <row r="273" spans="2:10" x14ac:dyDescent="0.25">
      <c r="B273" s="154"/>
      <c r="C273" s="154"/>
      <c r="D273" s="324"/>
      <c r="E273" s="324"/>
      <c r="F273" s="324"/>
      <c r="G273" s="324"/>
      <c r="H273" s="324"/>
      <c r="I273" s="324"/>
      <c r="J273" s="324"/>
    </row>
    <row r="274" spans="2:10" x14ac:dyDescent="0.25">
      <c r="B274" s="154"/>
      <c r="C274" s="154"/>
      <c r="D274" s="324"/>
      <c r="E274" s="324"/>
      <c r="F274" s="324"/>
      <c r="G274" s="324"/>
      <c r="H274" s="324"/>
      <c r="I274" s="324"/>
      <c r="J274" s="324"/>
    </row>
    <row r="275" spans="2:10" x14ac:dyDescent="0.25">
      <c r="B275" s="154"/>
      <c r="C275" s="154"/>
      <c r="D275" s="324"/>
      <c r="E275" s="324"/>
      <c r="F275" s="324"/>
      <c r="G275" s="324"/>
      <c r="H275" s="324"/>
      <c r="I275" s="324"/>
      <c r="J275" s="324"/>
    </row>
    <row r="276" spans="2:10" x14ac:dyDescent="0.25">
      <c r="B276" s="154"/>
      <c r="C276" s="154"/>
      <c r="D276" s="324"/>
      <c r="E276" s="324"/>
      <c r="F276" s="324"/>
      <c r="G276" s="324"/>
      <c r="H276" s="324"/>
      <c r="I276" s="324"/>
      <c r="J276" s="324"/>
    </row>
    <row r="277" spans="2:10" x14ac:dyDescent="0.25">
      <c r="B277" s="154"/>
      <c r="C277" s="154"/>
      <c r="D277" s="324"/>
      <c r="E277" s="324"/>
      <c r="F277" s="324"/>
      <c r="G277" s="324"/>
      <c r="H277" s="324"/>
      <c r="I277" s="324"/>
      <c r="J277" s="324"/>
    </row>
    <row r="278" spans="2:10" x14ac:dyDescent="0.25">
      <c r="B278" s="154"/>
      <c r="C278" s="154"/>
      <c r="D278" s="324"/>
      <c r="E278" s="324"/>
      <c r="F278" s="324"/>
      <c r="G278" s="324"/>
      <c r="H278" s="324"/>
      <c r="I278" s="324"/>
      <c r="J278" s="324"/>
    </row>
    <row r="279" spans="2:10" x14ac:dyDescent="0.25">
      <c r="B279" s="154"/>
      <c r="C279" s="154"/>
      <c r="D279" s="324"/>
      <c r="E279" s="324"/>
      <c r="F279" s="324"/>
      <c r="G279" s="324"/>
      <c r="H279" s="324"/>
      <c r="I279" s="324"/>
      <c r="J279" s="324"/>
    </row>
    <row r="280" spans="2:10" x14ac:dyDescent="0.25">
      <c r="B280" s="154"/>
      <c r="C280" s="154"/>
      <c r="D280" s="324"/>
      <c r="E280" s="324"/>
      <c r="F280" s="324"/>
      <c r="G280" s="324"/>
      <c r="H280" s="324"/>
      <c r="I280" s="324"/>
      <c r="J280" s="324"/>
    </row>
    <row r="281" spans="2:10" x14ac:dyDescent="0.25">
      <c r="B281" s="154"/>
      <c r="C281" s="154"/>
      <c r="D281" s="324"/>
      <c r="E281" s="324"/>
      <c r="F281" s="324"/>
      <c r="G281" s="324"/>
      <c r="H281" s="324"/>
      <c r="I281" s="324"/>
      <c r="J281" s="324"/>
    </row>
    <row r="282" spans="2:10" x14ac:dyDescent="0.25">
      <c r="B282" s="154"/>
      <c r="C282" s="154"/>
      <c r="D282" s="324"/>
      <c r="E282" s="324"/>
      <c r="F282" s="324"/>
      <c r="G282" s="324"/>
      <c r="H282" s="324"/>
      <c r="I282" s="324"/>
      <c r="J282" s="324"/>
    </row>
    <row r="283" spans="2:10" x14ac:dyDescent="0.25">
      <c r="B283" s="154"/>
      <c r="C283" s="154"/>
      <c r="D283" s="324"/>
      <c r="E283" s="324"/>
      <c r="F283" s="324"/>
      <c r="G283" s="324"/>
      <c r="H283" s="324"/>
      <c r="I283" s="324"/>
      <c r="J283" s="324"/>
    </row>
    <row r="284" spans="2:10" x14ac:dyDescent="0.25">
      <c r="B284" s="154"/>
      <c r="C284" s="154"/>
      <c r="D284" s="324"/>
      <c r="E284" s="324"/>
      <c r="F284" s="324"/>
      <c r="G284" s="324"/>
      <c r="H284" s="324"/>
      <c r="I284" s="324"/>
      <c r="J284" s="324"/>
    </row>
    <row r="285" spans="2:10" x14ac:dyDescent="0.25">
      <c r="B285" s="154"/>
      <c r="C285" s="154"/>
      <c r="D285" s="324"/>
      <c r="E285" s="324"/>
      <c r="F285" s="324"/>
      <c r="G285" s="324"/>
      <c r="H285" s="324"/>
      <c r="I285" s="324"/>
      <c r="J285" s="324"/>
    </row>
    <row r="286" spans="2:10" x14ac:dyDescent="0.25">
      <c r="B286" s="154"/>
      <c r="C286" s="154"/>
      <c r="D286" s="324"/>
      <c r="E286" s="324"/>
      <c r="F286" s="324"/>
      <c r="G286" s="324"/>
      <c r="H286" s="324"/>
      <c r="I286" s="324"/>
      <c r="J286" s="324"/>
    </row>
    <row r="287" spans="2:10" x14ac:dyDescent="0.25">
      <c r="B287" s="154"/>
      <c r="C287" s="154"/>
      <c r="D287" s="324"/>
      <c r="E287" s="324"/>
      <c r="F287" s="324"/>
      <c r="G287" s="324"/>
      <c r="H287" s="324"/>
      <c r="I287" s="324"/>
      <c r="J287" s="324"/>
    </row>
    <row r="288" spans="2:10" x14ac:dyDescent="0.25">
      <c r="B288" s="154"/>
      <c r="C288" s="154"/>
      <c r="D288" s="324"/>
      <c r="E288" s="324"/>
      <c r="F288" s="324"/>
      <c r="G288" s="324"/>
      <c r="H288" s="324"/>
      <c r="I288" s="324"/>
      <c r="J288" s="324"/>
    </row>
    <row r="289" spans="2:10" x14ac:dyDescent="0.25">
      <c r="B289" s="154"/>
      <c r="C289" s="154"/>
      <c r="D289" s="324"/>
      <c r="E289" s="324"/>
      <c r="F289" s="324"/>
      <c r="G289" s="324"/>
      <c r="H289" s="324"/>
      <c r="I289" s="324"/>
      <c r="J289" s="324"/>
    </row>
    <row r="290" spans="2:10" x14ac:dyDescent="0.25">
      <c r="B290" s="154"/>
      <c r="C290" s="154"/>
      <c r="D290" s="324"/>
      <c r="E290" s="324"/>
      <c r="F290" s="324"/>
      <c r="G290" s="324"/>
      <c r="H290" s="324"/>
      <c r="I290" s="324"/>
      <c r="J290" s="324"/>
    </row>
    <row r="291" spans="2:10" x14ac:dyDescent="0.25">
      <c r="B291" s="154"/>
      <c r="C291" s="154"/>
      <c r="D291" s="324"/>
      <c r="E291" s="324"/>
      <c r="F291" s="324"/>
      <c r="G291" s="324"/>
      <c r="H291" s="324"/>
      <c r="I291" s="324"/>
      <c r="J291" s="324"/>
    </row>
    <row r="292" spans="2:10" x14ac:dyDescent="0.25">
      <c r="B292" s="154"/>
      <c r="C292" s="154"/>
      <c r="D292" s="324"/>
      <c r="E292" s="324"/>
      <c r="F292" s="324"/>
      <c r="G292" s="324"/>
      <c r="H292" s="324"/>
      <c r="I292" s="324"/>
      <c r="J292" s="324"/>
    </row>
    <row r="293" spans="2:10" x14ac:dyDescent="0.25">
      <c r="B293" s="154"/>
      <c r="C293" s="154"/>
      <c r="D293" s="324"/>
      <c r="E293" s="324"/>
      <c r="F293" s="324"/>
      <c r="G293" s="324"/>
      <c r="H293" s="324"/>
      <c r="I293" s="324"/>
      <c r="J293" s="324"/>
    </row>
    <row r="294" spans="2:10" x14ac:dyDescent="0.25">
      <c r="B294" s="154"/>
      <c r="C294" s="154"/>
      <c r="D294" s="324"/>
      <c r="E294" s="324"/>
      <c r="F294" s="324"/>
      <c r="G294" s="324"/>
      <c r="H294" s="324"/>
      <c r="I294" s="324"/>
      <c r="J294" s="324"/>
    </row>
    <row r="295" spans="2:10" x14ac:dyDescent="0.25">
      <c r="B295" s="154"/>
      <c r="C295" s="154"/>
      <c r="D295" s="324"/>
      <c r="E295" s="324"/>
      <c r="F295" s="324"/>
      <c r="G295" s="324"/>
      <c r="H295" s="324"/>
      <c r="I295" s="324"/>
      <c r="J295" s="324"/>
    </row>
    <row r="296" spans="2:10" x14ac:dyDescent="0.25">
      <c r="B296" s="154"/>
      <c r="C296" s="154"/>
      <c r="D296" s="324"/>
      <c r="E296" s="324"/>
      <c r="F296" s="324"/>
      <c r="G296" s="324"/>
      <c r="H296" s="324"/>
      <c r="I296" s="324"/>
      <c r="J296" s="324"/>
    </row>
    <row r="297" spans="2:10" x14ac:dyDescent="0.25">
      <c r="B297" s="154"/>
      <c r="C297" s="154"/>
      <c r="D297" s="324"/>
      <c r="E297" s="324"/>
      <c r="F297" s="324"/>
      <c r="G297" s="324"/>
      <c r="H297" s="324"/>
      <c r="I297" s="324"/>
      <c r="J297" s="324"/>
    </row>
    <row r="298" spans="2:10" x14ac:dyDescent="0.25">
      <c r="B298" s="154"/>
      <c r="C298" s="154"/>
      <c r="D298" s="324"/>
      <c r="E298" s="324"/>
      <c r="F298" s="324"/>
      <c r="G298" s="324"/>
      <c r="H298" s="324"/>
      <c r="I298" s="324"/>
      <c r="J298" s="324"/>
    </row>
    <row r="299" spans="2:10" x14ac:dyDescent="0.25">
      <c r="B299" s="154"/>
      <c r="C299" s="154"/>
      <c r="D299" s="324"/>
      <c r="E299" s="324"/>
      <c r="F299" s="324"/>
      <c r="G299" s="324"/>
      <c r="H299" s="324"/>
      <c r="I299" s="324"/>
      <c r="J299" s="324"/>
    </row>
    <row r="300" spans="2:10" x14ac:dyDescent="0.25">
      <c r="B300" s="154"/>
      <c r="C300" s="154"/>
      <c r="D300" s="324"/>
      <c r="E300" s="324"/>
      <c r="F300" s="324"/>
      <c r="G300" s="324"/>
      <c r="H300" s="324"/>
      <c r="I300" s="324"/>
      <c r="J300" s="324"/>
    </row>
    <row r="301" spans="2:10" x14ac:dyDescent="0.25">
      <c r="B301" s="154"/>
      <c r="C301" s="154"/>
      <c r="D301" s="324"/>
      <c r="E301" s="324"/>
      <c r="F301" s="324"/>
      <c r="G301" s="324"/>
      <c r="H301" s="324"/>
      <c r="I301" s="324"/>
      <c r="J301" s="324"/>
    </row>
    <row r="302" spans="2:10" x14ac:dyDescent="0.25">
      <c r="B302" s="154"/>
      <c r="C302" s="154"/>
      <c r="D302" s="324"/>
      <c r="E302" s="324"/>
      <c r="F302" s="324"/>
      <c r="G302" s="324"/>
      <c r="H302" s="324"/>
      <c r="I302" s="324"/>
      <c r="J302" s="324"/>
    </row>
    <row r="303" spans="2:10" x14ac:dyDescent="0.25">
      <c r="B303" s="154"/>
      <c r="C303" s="154"/>
      <c r="D303" s="324"/>
      <c r="E303" s="324"/>
      <c r="F303" s="324"/>
      <c r="G303" s="324"/>
      <c r="H303" s="324"/>
      <c r="I303" s="324"/>
      <c r="J303" s="324"/>
    </row>
    <row r="304" spans="2:10" x14ac:dyDescent="0.25">
      <c r="B304" s="154"/>
      <c r="C304" s="154"/>
      <c r="D304" s="324"/>
      <c r="E304" s="324"/>
      <c r="F304" s="324"/>
      <c r="G304" s="324"/>
      <c r="H304" s="324"/>
      <c r="I304" s="324"/>
      <c r="J304" s="324"/>
    </row>
    <row r="305" spans="2:10" x14ac:dyDescent="0.25">
      <c r="B305" s="154"/>
      <c r="C305" s="154"/>
      <c r="D305" s="324"/>
      <c r="E305" s="324"/>
      <c r="F305" s="324"/>
      <c r="G305" s="324"/>
      <c r="H305" s="324"/>
      <c r="I305" s="324"/>
      <c r="J305" s="324"/>
    </row>
    <row r="306" spans="2:10" x14ac:dyDescent="0.25">
      <c r="B306" s="154"/>
      <c r="C306" s="154"/>
      <c r="D306" s="324"/>
      <c r="E306" s="324"/>
      <c r="F306" s="324"/>
      <c r="G306" s="324"/>
      <c r="H306" s="324"/>
      <c r="I306" s="324"/>
      <c r="J306" s="324"/>
    </row>
    <row r="307" spans="2:10" x14ac:dyDescent="0.25">
      <c r="B307" s="154"/>
      <c r="C307" s="154"/>
      <c r="D307" s="324"/>
      <c r="E307" s="324"/>
      <c r="F307" s="324"/>
      <c r="G307" s="324"/>
      <c r="H307" s="324"/>
      <c r="I307" s="324"/>
      <c r="J307" s="324"/>
    </row>
    <row r="308" spans="2:10" x14ac:dyDescent="0.25">
      <c r="B308" s="154"/>
      <c r="C308" s="154"/>
      <c r="D308" s="324"/>
      <c r="E308" s="324"/>
      <c r="F308" s="324"/>
      <c r="G308" s="324"/>
      <c r="H308" s="324"/>
      <c r="I308" s="324"/>
      <c r="J308" s="324"/>
    </row>
    <row r="309" spans="2:10" x14ac:dyDescent="0.25">
      <c r="B309" s="154"/>
      <c r="C309" s="154"/>
      <c r="D309" s="324"/>
      <c r="E309" s="324"/>
      <c r="F309" s="324"/>
      <c r="G309" s="324"/>
      <c r="H309" s="324"/>
      <c r="I309" s="324"/>
      <c r="J309" s="324"/>
    </row>
    <row r="310" spans="2:10" x14ac:dyDescent="0.25">
      <c r="B310" s="154"/>
      <c r="C310" s="154"/>
      <c r="D310" s="324"/>
      <c r="E310" s="324"/>
      <c r="F310" s="324"/>
      <c r="G310" s="324"/>
      <c r="H310" s="324"/>
      <c r="I310" s="324"/>
      <c r="J310" s="324"/>
    </row>
    <row r="311" spans="2:10" x14ac:dyDescent="0.25">
      <c r="B311" s="154"/>
      <c r="C311" s="154"/>
      <c r="D311" s="324"/>
      <c r="E311" s="324"/>
      <c r="F311" s="324"/>
      <c r="G311" s="324"/>
      <c r="H311" s="324"/>
      <c r="I311" s="324"/>
      <c r="J311" s="324"/>
    </row>
    <row r="312" spans="2:10" x14ac:dyDescent="0.25">
      <c r="B312" s="154"/>
      <c r="C312" s="154"/>
      <c r="D312" s="324"/>
      <c r="E312" s="324"/>
      <c r="F312" s="324"/>
      <c r="G312" s="324"/>
      <c r="H312" s="324"/>
      <c r="I312" s="324"/>
      <c r="J312" s="324"/>
    </row>
    <row r="313" spans="2:10" x14ac:dyDescent="0.25">
      <c r="B313" s="154"/>
      <c r="C313" s="154"/>
      <c r="D313" s="324"/>
      <c r="E313" s="324"/>
      <c r="F313" s="324"/>
      <c r="G313" s="324"/>
      <c r="H313" s="324"/>
      <c r="I313" s="324"/>
      <c r="J313" s="324"/>
    </row>
    <row r="314" spans="2:10" x14ac:dyDescent="0.25">
      <c r="B314" s="154"/>
      <c r="C314" s="154"/>
      <c r="D314" s="324"/>
      <c r="E314" s="324"/>
      <c r="F314" s="324"/>
      <c r="G314" s="324"/>
      <c r="H314" s="324"/>
      <c r="I314" s="324"/>
      <c r="J314" s="324"/>
    </row>
    <row r="315" spans="2:10" x14ac:dyDescent="0.25">
      <c r="B315" s="154"/>
      <c r="C315" s="154"/>
      <c r="D315" s="324"/>
      <c r="E315" s="324"/>
      <c r="F315" s="324"/>
      <c r="G315" s="324"/>
      <c r="H315" s="324"/>
      <c r="I315" s="324"/>
      <c r="J315" s="324"/>
    </row>
    <row r="316" spans="2:10" x14ac:dyDescent="0.25">
      <c r="B316" s="154"/>
      <c r="C316" s="154"/>
      <c r="D316" s="324"/>
      <c r="E316" s="324"/>
      <c r="F316" s="324"/>
      <c r="G316" s="324"/>
      <c r="H316" s="324"/>
      <c r="I316" s="324"/>
      <c r="J316" s="324"/>
    </row>
    <row r="317" spans="2:10" x14ac:dyDescent="0.25">
      <c r="B317" s="154"/>
      <c r="C317" s="154"/>
      <c r="D317" s="324"/>
      <c r="E317" s="324"/>
      <c r="F317" s="324"/>
      <c r="G317" s="324"/>
      <c r="H317" s="324"/>
      <c r="I317" s="324"/>
      <c r="J317" s="324"/>
    </row>
    <row r="318" spans="2:10" x14ac:dyDescent="0.25">
      <c r="B318" s="154"/>
      <c r="C318" s="154"/>
      <c r="D318" s="324"/>
      <c r="E318" s="324"/>
      <c r="F318" s="324"/>
      <c r="G318" s="324"/>
      <c r="H318" s="324"/>
      <c r="I318" s="324"/>
      <c r="J318" s="324"/>
    </row>
    <row r="319" spans="2:10" x14ac:dyDescent="0.25">
      <c r="B319" s="154"/>
      <c r="C319" s="154"/>
      <c r="D319" s="324"/>
      <c r="E319" s="324"/>
      <c r="F319" s="324"/>
      <c r="G319" s="324"/>
      <c r="H319" s="324"/>
      <c r="I319" s="324"/>
      <c r="J319" s="324"/>
    </row>
    <row r="320" spans="2:10" x14ac:dyDescent="0.25">
      <c r="B320" s="154"/>
      <c r="C320" s="154"/>
      <c r="D320" s="324"/>
      <c r="E320" s="324"/>
      <c r="F320" s="324"/>
      <c r="G320" s="324"/>
      <c r="H320" s="324"/>
      <c r="I320" s="324"/>
      <c r="J320" s="324"/>
    </row>
    <row r="321" spans="2:10" x14ac:dyDescent="0.25">
      <c r="B321" s="154"/>
      <c r="C321" s="154"/>
      <c r="D321" s="324"/>
      <c r="E321" s="324"/>
      <c r="F321" s="324"/>
      <c r="G321" s="324"/>
      <c r="H321" s="324"/>
      <c r="I321" s="324"/>
      <c r="J321" s="324"/>
    </row>
    <row r="322" spans="2:10" x14ac:dyDescent="0.25">
      <c r="B322" s="154"/>
      <c r="C322" s="154"/>
      <c r="D322" s="324"/>
      <c r="E322" s="324"/>
      <c r="F322" s="324"/>
      <c r="G322" s="324"/>
      <c r="H322" s="324"/>
      <c r="I322" s="324"/>
      <c r="J322" s="324"/>
    </row>
    <row r="323" spans="2:10" x14ac:dyDescent="0.25">
      <c r="B323" s="154"/>
      <c r="C323" s="154"/>
      <c r="D323" s="324"/>
      <c r="E323" s="324"/>
      <c r="F323" s="324"/>
      <c r="G323" s="324"/>
      <c r="H323" s="324"/>
      <c r="I323" s="324"/>
      <c r="J323" s="324"/>
    </row>
    <row r="324" spans="2:10" x14ac:dyDescent="0.25">
      <c r="B324" s="154"/>
      <c r="C324" s="154"/>
      <c r="D324" s="324"/>
      <c r="E324" s="324"/>
      <c r="F324" s="324"/>
      <c r="G324" s="324"/>
      <c r="H324" s="324"/>
      <c r="I324" s="324"/>
      <c r="J324" s="324"/>
    </row>
    <row r="325" spans="2:10" x14ac:dyDescent="0.25">
      <c r="B325" s="154"/>
      <c r="C325" s="154"/>
      <c r="D325" s="324"/>
      <c r="E325" s="324"/>
      <c r="F325" s="324"/>
      <c r="G325" s="324"/>
      <c r="H325" s="324"/>
      <c r="I325" s="324"/>
      <c r="J325" s="324"/>
    </row>
    <row r="326" spans="2:10" x14ac:dyDescent="0.25">
      <c r="B326" s="154"/>
      <c r="C326" s="154"/>
      <c r="D326" s="324"/>
      <c r="E326" s="324"/>
      <c r="F326" s="324"/>
      <c r="G326" s="324"/>
      <c r="H326" s="324"/>
      <c r="I326" s="324"/>
      <c r="J326" s="324"/>
    </row>
    <row r="327" spans="2:10" x14ac:dyDescent="0.25">
      <c r="B327" s="154"/>
      <c r="C327" s="154"/>
      <c r="D327" s="324"/>
      <c r="E327" s="324"/>
      <c r="F327" s="324"/>
      <c r="G327" s="324"/>
      <c r="H327" s="324"/>
      <c r="I327" s="324"/>
      <c r="J327" s="324"/>
    </row>
    <row r="328" spans="2:10" x14ac:dyDescent="0.25">
      <c r="B328" s="154"/>
      <c r="C328" s="154"/>
      <c r="D328" s="324"/>
      <c r="E328" s="324"/>
      <c r="F328" s="324"/>
      <c r="G328" s="324"/>
      <c r="H328" s="324"/>
      <c r="I328" s="324"/>
      <c r="J328" s="324"/>
    </row>
    <row r="329" spans="2:10" x14ac:dyDescent="0.25">
      <c r="B329" s="154"/>
      <c r="C329" s="154"/>
      <c r="D329" s="324"/>
      <c r="E329" s="324"/>
      <c r="F329" s="324"/>
      <c r="G329" s="324"/>
      <c r="H329" s="324"/>
      <c r="I329" s="324"/>
      <c r="J329" s="324"/>
    </row>
    <row r="330" spans="2:10" x14ac:dyDescent="0.25">
      <c r="B330" s="154"/>
      <c r="C330" s="154"/>
      <c r="D330" s="324"/>
      <c r="E330" s="324"/>
      <c r="F330" s="324"/>
      <c r="G330" s="324"/>
      <c r="H330" s="324"/>
      <c r="I330" s="324"/>
      <c r="J330" s="324"/>
    </row>
    <row r="331" spans="2:10" x14ac:dyDescent="0.25">
      <c r="B331" s="154"/>
      <c r="C331" s="154"/>
      <c r="D331" s="324"/>
      <c r="E331" s="324"/>
      <c r="F331" s="324"/>
      <c r="G331" s="324"/>
      <c r="H331" s="324"/>
      <c r="I331" s="324"/>
      <c r="J331" s="324"/>
    </row>
    <row r="332" spans="2:10" x14ac:dyDescent="0.25">
      <c r="B332" s="154"/>
      <c r="C332" s="154"/>
      <c r="D332" s="324"/>
      <c r="E332" s="324"/>
      <c r="F332" s="324"/>
      <c r="G332" s="324"/>
      <c r="H332" s="324"/>
      <c r="I332" s="324"/>
      <c r="J332" s="324"/>
    </row>
    <row r="333" spans="2:10" x14ac:dyDescent="0.25">
      <c r="B333" s="154"/>
      <c r="C333" s="154"/>
      <c r="D333" s="324"/>
      <c r="E333" s="324"/>
      <c r="F333" s="324"/>
      <c r="G333" s="324"/>
      <c r="H333" s="324"/>
      <c r="I333" s="324"/>
      <c r="J333" s="324"/>
    </row>
    <row r="334" spans="2:10" x14ac:dyDescent="0.25">
      <c r="B334" s="154"/>
      <c r="C334" s="154"/>
      <c r="D334" s="324"/>
      <c r="E334" s="324"/>
      <c r="F334" s="324"/>
      <c r="G334" s="324"/>
      <c r="H334" s="324"/>
      <c r="I334" s="324"/>
      <c r="J334" s="324"/>
    </row>
    <row r="335" spans="2:10" x14ac:dyDescent="0.25">
      <c r="B335" s="154"/>
      <c r="C335" s="154"/>
      <c r="D335" s="324"/>
      <c r="E335" s="324"/>
      <c r="F335" s="324"/>
      <c r="G335" s="324"/>
      <c r="H335" s="324"/>
      <c r="I335" s="324"/>
      <c r="J335" s="324"/>
    </row>
    <row r="336" spans="2:10" x14ac:dyDescent="0.25">
      <c r="B336" s="154"/>
      <c r="C336" s="154"/>
      <c r="D336" s="324"/>
      <c r="E336" s="324"/>
      <c r="F336" s="324"/>
      <c r="G336" s="324"/>
      <c r="H336" s="324"/>
      <c r="I336" s="324"/>
      <c r="J336" s="324"/>
    </row>
    <row r="337" spans="2:10" x14ac:dyDescent="0.25">
      <c r="B337" s="154"/>
      <c r="C337" s="154"/>
      <c r="D337" s="324"/>
      <c r="E337" s="324"/>
      <c r="F337" s="324"/>
      <c r="G337" s="324"/>
      <c r="H337" s="324"/>
      <c r="I337" s="324"/>
      <c r="J337" s="324"/>
    </row>
    <row r="338" spans="2:10" x14ac:dyDescent="0.25">
      <c r="B338" s="154"/>
      <c r="C338" s="154"/>
      <c r="D338" s="324"/>
      <c r="E338" s="324"/>
      <c r="F338" s="324"/>
      <c r="G338" s="324"/>
      <c r="H338" s="324"/>
      <c r="I338" s="324"/>
      <c r="J338" s="324"/>
    </row>
    <row r="339" spans="2:10" x14ac:dyDescent="0.25">
      <c r="B339" s="154"/>
      <c r="C339" s="154"/>
      <c r="D339" s="324"/>
      <c r="E339" s="324"/>
      <c r="F339" s="324"/>
      <c r="G339" s="324"/>
      <c r="H339" s="324"/>
      <c r="I339" s="324"/>
      <c r="J339" s="324"/>
    </row>
    <row r="340" spans="2:10" x14ac:dyDescent="0.25">
      <c r="B340" s="154"/>
      <c r="C340" s="154"/>
      <c r="D340" s="324"/>
      <c r="E340" s="324"/>
      <c r="F340" s="324"/>
      <c r="G340" s="324"/>
      <c r="H340" s="324"/>
      <c r="I340" s="324"/>
      <c r="J340" s="324"/>
    </row>
    <row r="341" spans="2:10" x14ac:dyDescent="0.25">
      <c r="B341" s="154"/>
      <c r="C341" s="154"/>
      <c r="D341" s="324"/>
      <c r="E341" s="324"/>
      <c r="F341" s="324"/>
      <c r="G341" s="324"/>
      <c r="H341" s="324"/>
      <c r="I341" s="324"/>
      <c r="J341" s="324"/>
    </row>
    <row r="342" spans="2:10" x14ac:dyDescent="0.25">
      <c r="B342" s="154"/>
      <c r="C342" s="154"/>
      <c r="D342" s="324"/>
      <c r="E342" s="324"/>
      <c r="F342" s="324"/>
      <c r="G342" s="324"/>
      <c r="H342" s="324"/>
      <c r="I342" s="324"/>
      <c r="J342" s="324"/>
    </row>
    <row r="343" spans="2:10" x14ac:dyDescent="0.25">
      <c r="B343" s="154"/>
      <c r="C343" s="154"/>
      <c r="D343" s="324"/>
      <c r="E343" s="324"/>
      <c r="F343" s="324"/>
      <c r="G343" s="324"/>
      <c r="H343" s="324"/>
      <c r="I343" s="324"/>
      <c r="J343" s="324"/>
    </row>
    <row r="344" spans="2:10" x14ac:dyDescent="0.25">
      <c r="B344" s="154"/>
      <c r="C344" s="154"/>
      <c r="D344" s="324"/>
      <c r="E344" s="324"/>
      <c r="F344" s="324"/>
      <c r="G344" s="324"/>
      <c r="H344" s="324"/>
      <c r="I344" s="324"/>
      <c r="J344" s="324"/>
    </row>
    <row r="345" spans="2:10" x14ac:dyDescent="0.25">
      <c r="B345" s="154"/>
      <c r="C345" s="154"/>
      <c r="D345" s="324"/>
      <c r="E345" s="324"/>
      <c r="F345" s="324"/>
      <c r="G345" s="324"/>
      <c r="H345" s="324"/>
      <c r="I345" s="324"/>
      <c r="J345" s="324"/>
    </row>
    <row r="346" spans="2:10" x14ac:dyDescent="0.25">
      <c r="B346" s="154"/>
      <c r="C346" s="154"/>
      <c r="D346" s="324"/>
      <c r="E346" s="324"/>
      <c r="F346" s="324"/>
      <c r="G346" s="324"/>
      <c r="H346" s="324"/>
      <c r="I346" s="324"/>
      <c r="J346" s="324"/>
    </row>
    <row r="347" spans="2:10" x14ac:dyDescent="0.25">
      <c r="B347" s="154"/>
      <c r="C347" s="154"/>
      <c r="D347" s="324"/>
      <c r="E347" s="324"/>
      <c r="F347" s="324"/>
      <c r="G347" s="324"/>
      <c r="H347" s="324"/>
      <c r="I347" s="324"/>
      <c r="J347" s="324"/>
    </row>
    <row r="348" spans="2:10" x14ac:dyDescent="0.25">
      <c r="B348" s="154"/>
      <c r="C348" s="154"/>
      <c r="D348" s="324"/>
      <c r="E348" s="324"/>
      <c r="F348" s="324"/>
      <c r="G348" s="324"/>
      <c r="H348" s="324"/>
      <c r="I348" s="324"/>
      <c r="J348" s="324"/>
    </row>
    <row r="349" spans="2:10" x14ac:dyDescent="0.25">
      <c r="B349" s="154"/>
      <c r="C349" s="154"/>
      <c r="D349" s="324"/>
      <c r="E349" s="324"/>
      <c r="F349" s="324"/>
      <c r="G349" s="324"/>
      <c r="H349" s="324"/>
      <c r="I349" s="324"/>
      <c r="J349" s="324"/>
    </row>
    <row r="350" spans="2:10" x14ac:dyDescent="0.25">
      <c r="B350" s="154"/>
      <c r="C350" s="154"/>
      <c r="D350" s="324"/>
      <c r="E350" s="324"/>
      <c r="F350" s="324"/>
      <c r="G350" s="324"/>
      <c r="H350" s="324"/>
      <c r="I350" s="324"/>
      <c r="J350" s="324"/>
    </row>
    <row r="351" spans="2:10" x14ac:dyDescent="0.25">
      <c r="B351" s="154"/>
      <c r="C351" s="154"/>
      <c r="D351" s="324"/>
      <c r="E351" s="324"/>
      <c r="F351" s="324"/>
      <c r="G351" s="324"/>
      <c r="H351" s="324"/>
      <c r="I351" s="324"/>
      <c r="J351" s="324"/>
    </row>
    <row r="352" spans="2:10" x14ac:dyDescent="0.25">
      <c r="B352" s="154"/>
      <c r="C352" s="154"/>
      <c r="D352" s="324"/>
      <c r="E352" s="324"/>
      <c r="F352" s="324"/>
      <c r="G352" s="324"/>
      <c r="H352" s="324"/>
      <c r="I352" s="324"/>
      <c r="J352" s="324"/>
    </row>
    <row r="353" spans="2:10" x14ac:dyDescent="0.25">
      <c r="B353" s="154"/>
      <c r="C353" s="154"/>
      <c r="D353" s="324"/>
      <c r="E353" s="324"/>
      <c r="F353" s="324"/>
      <c r="G353" s="324"/>
      <c r="H353" s="324"/>
      <c r="I353" s="324"/>
      <c r="J353" s="324"/>
    </row>
    <row r="354" spans="2:10" x14ac:dyDescent="0.25">
      <c r="B354" s="154"/>
      <c r="C354" s="154"/>
      <c r="D354" s="324"/>
      <c r="E354" s="324"/>
      <c r="F354" s="324"/>
      <c r="G354" s="324"/>
      <c r="H354" s="324"/>
      <c r="I354" s="324"/>
      <c r="J354" s="324"/>
    </row>
    <row r="355" spans="2:10" x14ac:dyDescent="0.25">
      <c r="B355" s="154"/>
      <c r="C355" s="154"/>
      <c r="D355" s="324"/>
      <c r="E355" s="324"/>
      <c r="F355" s="324"/>
      <c r="G355" s="324"/>
      <c r="H355" s="324"/>
      <c r="I355" s="324"/>
      <c r="J355" s="324"/>
    </row>
    <row r="356" spans="2:10" x14ac:dyDescent="0.25">
      <c r="B356" s="154"/>
      <c r="C356" s="154"/>
      <c r="D356" s="324"/>
      <c r="E356" s="324"/>
      <c r="F356" s="324"/>
      <c r="G356" s="324"/>
      <c r="H356" s="324"/>
      <c r="I356" s="324"/>
      <c r="J356" s="324"/>
    </row>
    <row r="357" spans="2:10" x14ac:dyDescent="0.25">
      <c r="B357" s="154"/>
      <c r="C357" s="154"/>
      <c r="D357" s="324"/>
      <c r="E357" s="324"/>
      <c r="F357" s="324"/>
      <c r="G357" s="324"/>
      <c r="H357" s="324"/>
      <c r="I357" s="324"/>
      <c r="J357" s="324"/>
    </row>
    <row r="358" spans="2:10" x14ac:dyDescent="0.25">
      <c r="B358" s="154"/>
      <c r="C358" s="154"/>
      <c r="D358" s="324"/>
      <c r="E358" s="324"/>
      <c r="F358" s="324"/>
      <c r="G358" s="324"/>
      <c r="H358" s="324"/>
      <c r="I358" s="324"/>
      <c r="J358" s="324"/>
    </row>
    <row r="359" spans="2:10" x14ac:dyDescent="0.25">
      <c r="B359" s="154"/>
      <c r="C359" s="154"/>
      <c r="D359" s="324"/>
      <c r="E359" s="324"/>
      <c r="F359" s="324"/>
      <c r="G359" s="324"/>
      <c r="H359" s="324"/>
      <c r="I359" s="324"/>
      <c r="J359" s="324"/>
    </row>
    <row r="360" spans="2:10" x14ac:dyDescent="0.25">
      <c r="B360" s="154"/>
      <c r="C360" s="154"/>
      <c r="D360" s="324"/>
      <c r="E360" s="324"/>
      <c r="F360" s="324"/>
      <c r="G360" s="324"/>
      <c r="H360" s="324"/>
      <c r="I360" s="324"/>
      <c r="J360" s="324"/>
    </row>
    <row r="361" spans="2:10" x14ac:dyDescent="0.25">
      <c r="B361" s="154"/>
      <c r="C361" s="154"/>
      <c r="D361" s="324"/>
      <c r="E361" s="324"/>
      <c r="F361" s="324"/>
      <c r="G361" s="324"/>
      <c r="H361" s="324"/>
      <c r="I361" s="324"/>
      <c r="J361" s="324"/>
    </row>
    <row r="362" spans="2:10" x14ac:dyDescent="0.25">
      <c r="B362" s="154"/>
      <c r="C362" s="154"/>
      <c r="D362" s="324"/>
      <c r="E362" s="324"/>
      <c r="F362" s="324"/>
      <c r="G362" s="324"/>
      <c r="H362" s="324"/>
      <c r="I362" s="324"/>
      <c r="J362" s="324"/>
    </row>
    <row r="363" spans="2:10" x14ac:dyDescent="0.25">
      <c r="B363" s="154"/>
      <c r="C363" s="154"/>
      <c r="D363" s="324"/>
      <c r="E363" s="324"/>
      <c r="F363" s="324"/>
      <c r="G363" s="324"/>
      <c r="H363" s="324"/>
      <c r="I363" s="324"/>
      <c r="J363" s="324"/>
    </row>
    <row r="364" spans="2:10" x14ac:dyDescent="0.25">
      <c r="B364" s="154"/>
      <c r="C364" s="154"/>
      <c r="D364" s="324"/>
      <c r="E364" s="324"/>
      <c r="F364" s="324"/>
      <c r="G364" s="324"/>
      <c r="H364" s="324"/>
      <c r="I364" s="324"/>
      <c r="J364" s="324"/>
    </row>
    <row r="365" spans="2:10" x14ac:dyDescent="0.25">
      <c r="B365" s="154"/>
      <c r="C365" s="154"/>
      <c r="D365" s="324"/>
      <c r="E365" s="324"/>
      <c r="F365" s="324"/>
      <c r="G365" s="324"/>
      <c r="H365" s="324"/>
      <c r="I365" s="324"/>
      <c r="J365" s="324"/>
    </row>
    <row r="366" spans="2:10" x14ac:dyDescent="0.25">
      <c r="B366" s="154"/>
      <c r="C366" s="154"/>
      <c r="D366" s="324"/>
      <c r="E366" s="324"/>
      <c r="F366" s="324"/>
      <c r="G366" s="324"/>
      <c r="H366" s="324"/>
      <c r="I366" s="324"/>
      <c r="J366" s="324"/>
    </row>
    <row r="367" spans="2:10" x14ac:dyDescent="0.25">
      <c r="B367" s="154"/>
      <c r="C367" s="154"/>
      <c r="D367" s="324"/>
      <c r="E367" s="324"/>
      <c r="F367" s="324"/>
      <c r="G367" s="324"/>
      <c r="H367" s="324"/>
      <c r="I367" s="324"/>
      <c r="J367" s="324"/>
    </row>
    <row r="368" spans="2:10" x14ac:dyDescent="0.25">
      <c r="B368" s="154"/>
      <c r="C368" s="154"/>
      <c r="D368" s="324"/>
      <c r="E368" s="324"/>
      <c r="F368" s="324"/>
      <c r="G368" s="324"/>
      <c r="H368" s="324"/>
      <c r="I368" s="324"/>
      <c r="J368" s="324"/>
    </row>
    <row r="369" spans="2:10" x14ac:dyDescent="0.25">
      <c r="B369" s="154"/>
      <c r="C369" s="154"/>
      <c r="D369" s="324"/>
      <c r="E369" s="324"/>
      <c r="F369" s="324"/>
      <c r="G369" s="324"/>
      <c r="H369" s="324"/>
      <c r="I369" s="324"/>
      <c r="J369" s="324"/>
    </row>
    <row r="370" spans="2:10" x14ac:dyDescent="0.25">
      <c r="B370" s="154"/>
      <c r="C370" s="154"/>
      <c r="D370" s="324"/>
      <c r="E370" s="324"/>
      <c r="F370" s="324"/>
      <c r="G370" s="324"/>
      <c r="H370" s="324"/>
      <c r="I370" s="324"/>
      <c r="J370" s="324"/>
    </row>
    <row r="371" spans="2:10" x14ac:dyDescent="0.25">
      <c r="B371" s="154"/>
      <c r="C371" s="154"/>
      <c r="D371" s="324"/>
      <c r="E371" s="324"/>
      <c r="F371" s="324"/>
      <c r="G371" s="324"/>
      <c r="H371" s="324"/>
      <c r="I371" s="324"/>
      <c r="J371" s="324"/>
    </row>
    <row r="372" spans="2:10" x14ac:dyDescent="0.25">
      <c r="B372" s="154"/>
      <c r="C372" s="154"/>
      <c r="D372" s="324"/>
      <c r="E372" s="324"/>
      <c r="F372" s="324"/>
      <c r="G372" s="324"/>
      <c r="H372" s="324"/>
      <c r="I372" s="324"/>
      <c r="J372" s="324"/>
    </row>
    <row r="373" spans="2:10" x14ac:dyDescent="0.25">
      <c r="B373" s="154"/>
      <c r="C373" s="154"/>
      <c r="D373" s="324"/>
      <c r="E373" s="324"/>
      <c r="F373" s="324"/>
      <c r="G373" s="324"/>
      <c r="H373" s="324"/>
      <c r="I373" s="324"/>
      <c r="J373" s="324"/>
    </row>
    <row r="374" spans="2:10" x14ac:dyDescent="0.25">
      <c r="B374" s="154"/>
      <c r="C374" s="154"/>
      <c r="D374" s="324"/>
      <c r="E374" s="324"/>
      <c r="F374" s="324"/>
      <c r="G374" s="324"/>
      <c r="H374" s="324"/>
      <c r="I374" s="324"/>
      <c r="J374" s="324"/>
    </row>
    <row r="375" spans="2:10" x14ac:dyDescent="0.25">
      <c r="B375" s="154"/>
      <c r="C375" s="154"/>
      <c r="D375" s="324"/>
      <c r="E375" s="324"/>
      <c r="F375" s="324"/>
      <c r="G375" s="324"/>
      <c r="H375" s="324"/>
      <c r="I375" s="324"/>
      <c r="J375" s="324"/>
    </row>
    <row r="376" spans="2:10" x14ac:dyDescent="0.25">
      <c r="B376" s="154"/>
      <c r="C376" s="154"/>
      <c r="D376" s="324"/>
      <c r="E376" s="324"/>
      <c r="F376" s="324"/>
      <c r="G376" s="324"/>
      <c r="H376" s="324"/>
      <c r="I376" s="324"/>
      <c r="J376" s="324"/>
    </row>
    <row r="377" spans="2:10" x14ac:dyDescent="0.25">
      <c r="B377" s="154"/>
      <c r="C377" s="154"/>
      <c r="D377" s="324"/>
      <c r="E377" s="324"/>
      <c r="F377" s="324"/>
      <c r="G377" s="324"/>
      <c r="H377" s="324"/>
      <c r="I377" s="324"/>
      <c r="J377" s="324"/>
    </row>
    <row r="378" spans="2:10" x14ac:dyDescent="0.25">
      <c r="B378" s="154"/>
      <c r="C378" s="154"/>
      <c r="D378" s="324"/>
      <c r="E378" s="324"/>
      <c r="F378" s="324"/>
      <c r="G378" s="324"/>
      <c r="H378" s="324"/>
      <c r="I378" s="324"/>
      <c r="J378" s="324"/>
    </row>
    <row r="379" spans="2:10" x14ac:dyDescent="0.25">
      <c r="B379" s="154"/>
      <c r="C379" s="154"/>
      <c r="D379" s="324"/>
      <c r="E379" s="324"/>
      <c r="F379" s="324"/>
      <c r="G379" s="324"/>
      <c r="H379" s="324"/>
      <c r="I379" s="324"/>
      <c r="J379" s="324"/>
    </row>
    <row r="380" spans="2:10" x14ac:dyDescent="0.25">
      <c r="B380" s="154"/>
      <c r="C380" s="154"/>
      <c r="D380" s="324"/>
      <c r="E380" s="324"/>
      <c r="F380" s="324"/>
      <c r="G380" s="324"/>
      <c r="H380" s="324"/>
      <c r="I380" s="324"/>
      <c r="J380" s="324"/>
    </row>
    <row r="381" spans="2:10" x14ac:dyDescent="0.25">
      <c r="B381" s="154"/>
      <c r="C381" s="154"/>
      <c r="D381" s="324"/>
      <c r="E381" s="324"/>
      <c r="F381" s="324"/>
      <c r="G381" s="324"/>
      <c r="H381" s="324"/>
      <c r="I381" s="324"/>
      <c r="J381" s="324"/>
    </row>
    <row r="382" spans="2:10" x14ac:dyDescent="0.25">
      <c r="B382" s="154"/>
      <c r="C382" s="154"/>
      <c r="D382" s="324"/>
      <c r="E382" s="324"/>
      <c r="F382" s="324"/>
      <c r="G382" s="324"/>
      <c r="H382" s="324"/>
      <c r="I382" s="324"/>
      <c r="J382" s="324"/>
    </row>
    <row r="383" spans="2:10" x14ac:dyDescent="0.25">
      <c r="B383" s="154"/>
      <c r="C383" s="154"/>
      <c r="D383" s="324"/>
      <c r="E383" s="324"/>
      <c r="F383" s="324"/>
      <c r="G383" s="324"/>
      <c r="H383" s="324"/>
      <c r="I383" s="324"/>
      <c r="J383" s="324"/>
    </row>
    <row r="384" spans="2:10" x14ac:dyDescent="0.25">
      <c r="B384" s="154"/>
      <c r="C384" s="154"/>
      <c r="D384" s="324"/>
      <c r="E384" s="324"/>
      <c r="F384" s="324"/>
      <c r="G384" s="324"/>
      <c r="H384" s="324"/>
      <c r="I384" s="324"/>
      <c r="J384" s="324"/>
    </row>
    <row r="385" spans="2:10" x14ac:dyDescent="0.25">
      <c r="B385" s="154"/>
      <c r="C385" s="154"/>
      <c r="D385" s="324"/>
      <c r="E385" s="324"/>
      <c r="F385" s="324"/>
      <c r="G385" s="324"/>
      <c r="H385" s="324"/>
      <c r="I385" s="324"/>
      <c r="J385" s="324"/>
    </row>
    <row r="386" spans="2:10" x14ac:dyDescent="0.25">
      <c r="B386" s="154"/>
      <c r="C386" s="154"/>
      <c r="D386" s="324"/>
      <c r="E386" s="324"/>
      <c r="F386" s="324"/>
      <c r="G386" s="324"/>
      <c r="H386" s="324"/>
      <c r="I386" s="324"/>
      <c r="J386" s="324"/>
    </row>
    <row r="387" spans="2:10" x14ac:dyDescent="0.25">
      <c r="B387" s="154"/>
      <c r="C387" s="154"/>
      <c r="D387" s="324"/>
      <c r="E387" s="324"/>
      <c r="F387" s="324"/>
      <c r="G387" s="324"/>
      <c r="H387" s="324"/>
      <c r="I387" s="324"/>
      <c r="J387" s="324"/>
    </row>
    <row r="388" spans="2:10" x14ac:dyDescent="0.25">
      <c r="B388" s="154"/>
      <c r="C388" s="154"/>
      <c r="D388" s="324"/>
      <c r="E388" s="324"/>
      <c r="F388" s="324"/>
      <c r="G388" s="324"/>
      <c r="H388" s="324"/>
      <c r="I388" s="324"/>
      <c r="J388" s="324"/>
    </row>
    <row r="389" spans="2:10" x14ac:dyDescent="0.25">
      <c r="B389" s="154"/>
      <c r="C389" s="154"/>
      <c r="D389" s="324"/>
      <c r="E389" s="324"/>
      <c r="F389" s="324"/>
      <c r="G389" s="324"/>
      <c r="H389" s="324"/>
      <c r="I389" s="324"/>
      <c r="J389" s="324"/>
    </row>
    <row r="390" spans="2:10" x14ac:dyDescent="0.25">
      <c r="B390" s="154"/>
      <c r="C390" s="154"/>
      <c r="D390" s="324"/>
      <c r="E390" s="324"/>
      <c r="F390" s="324"/>
      <c r="G390" s="324"/>
      <c r="H390" s="324"/>
      <c r="I390" s="324"/>
      <c r="J390" s="324"/>
    </row>
    <row r="391" spans="2:10" x14ac:dyDescent="0.25">
      <c r="B391" s="154"/>
      <c r="C391" s="154"/>
      <c r="D391" s="324"/>
      <c r="E391" s="324"/>
      <c r="F391" s="324"/>
      <c r="G391" s="324"/>
      <c r="H391" s="324"/>
      <c r="I391" s="324"/>
      <c r="J391" s="324"/>
    </row>
    <row r="392" spans="2:10" x14ac:dyDescent="0.25">
      <c r="B392" s="154"/>
      <c r="C392" s="154"/>
      <c r="D392" s="324"/>
      <c r="E392" s="324"/>
      <c r="F392" s="324"/>
      <c r="G392" s="324"/>
      <c r="H392" s="324"/>
      <c r="I392" s="324"/>
      <c r="J392" s="324"/>
    </row>
    <row r="393" spans="2:10" x14ac:dyDescent="0.25">
      <c r="B393" s="154"/>
      <c r="C393" s="154"/>
      <c r="D393" s="324"/>
      <c r="E393" s="324"/>
      <c r="F393" s="324"/>
      <c r="G393" s="324"/>
      <c r="H393" s="324"/>
      <c r="I393" s="324"/>
      <c r="J393" s="324"/>
    </row>
    <row r="394" spans="2:10" x14ac:dyDescent="0.25">
      <c r="B394" s="154"/>
      <c r="C394" s="154"/>
      <c r="D394" s="324"/>
      <c r="E394" s="324"/>
      <c r="F394" s="324"/>
      <c r="G394" s="324"/>
      <c r="H394" s="324"/>
      <c r="I394" s="324"/>
      <c r="J394" s="324"/>
    </row>
    <row r="395" spans="2:10" x14ac:dyDescent="0.25">
      <c r="B395" s="154"/>
      <c r="C395" s="154"/>
      <c r="D395" s="324"/>
      <c r="E395" s="324"/>
      <c r="F395" s="324"/>
      <c r="G395" s="324"/>
      <c r="H395" s="324"/>
      <c r="I395" s="324"/>
      <c r="J395" s="324"/>
    </row>
    <row r="396" spans="2:10" x14ac:dyDescent="0.25">
      <c r="B396" s="154"/>
      <c r="C396" s="154"/>
      <c r="D396" s="324"/>
      <c r="E396" s="324"/>
      <c r="F396" s="324"/>
      <c r="G396" s="324"/>
      <c r="H396" s="324"/>
      <c r="I396" s="324"/>
      <c r="J396" s="324"/>
    </row>
    <row r="397" spans="2:10" x14ac:dyDescent="0.25">
      <c r="B397" s="154"/>
      <c r="C397" s="154"/>
      <c r="D397" s="324"/>
      <c r="E397" s="324"/>
      <c r="F397" s="324"/>
      <c r="G397" s="324"/>
      <c r="H397" s="324"/>
      <c r="I397" s="324"/>
      <c r="J397" s="324"/>
    </row>
    <row r="398" spans="2:10" x14ac:dyDescent="0.25">
      <c r="B398" s="154"/>
      <c r="C398" s="154"/>
      <c r="D398" s="324"/>
      <c r="E398" s="324"/>
      <c r="F398" s="324"/>
      <c r="G398" s="324"/>
      <c r="H398" s="324"/>
      <c r="I398" s="324"/>
      <c r="J398" s="324"/>
    </row>
    <row r="399" spans="2:10" x14ac:dyDescent="0.25">
      <c r="B399" s="154"/>
      <c r="C399" s="154"/>
      <c r="D399" s="324"/>
      <c r="E399" s="324"/>
      <c r="F399" s="324"/>
      <c r="G399" s="324"/>
      <c r="H399" s="324"/>
      <c r="I399" s="324"/>
      <c r="J399" s="324"/>
    </row>
    <row r="400" spans="2:10" x14ac:dyDescent="0.25">
      <c r="B400" s="154"/>
      <c r="C400" s="154"/>
      <c r="D400" s="324"/>
      <c r="E400" s="324"/>
      <c r="F400" s="324"/>
      <c r="G400" s="324"/>
      <c r="H400" s="324"/>
      <c r="I400" s="324"/>
      <c r="J400" s="324"/>
    </row>
    <row r="401" spans="2:10" x14ac:dyDescent="0.25">
      <c r="B401" s="154"/>
      <c r="C401" s="154"/>
      <c r="D401" s="324"/>
      <c r="E401" s="324"/>
      <c r="F401" s="324"/>
      <c r="G401" s="324"/>
      <c r="H401" s="324"/>
      <c r="I401" s="324"/>
      <c r="J401" s="324"/>
    </row>
    <row r="402" spans="2:10" x14ac:dyDescent="0.25">
      <c r="B402" s="154"/>
      <c r="C402" s="154"/>
      <c r="D402" s="324"/>
      <c r="E402" s="324"/>
      <c r="F402" s="324"/>
      <c r="G402" s="324"/>
      <c r="H402" s="324"/>
      <c r="I402" s="324"/>
      <c r="J402" s="324"/>
    </row>
    <row r="403" spans="2:10" x14ac:dyDescent="0.25">
      <c r="B403" s="154"/>
      <c r="C403" s="154"/>
      <c r="D403" s="324"/>
      <c r="E403" s="324"/>
      <c r="F403" s="324"/>
      <c r="G403" s="324"/>
      <c r="H403" s="324"/>
      <c r="I403" s="324"/>
      <c r="J403" s="324"/>
    </row>
    <row r="404" spans="2:10" x14ac:dyDescent="0.25">
      <c r="B404" s="154"/>
      <c r="C404" s="154"/>
      <c r="D404" s="324"/>
      <c r="E404" s="324"/>
      <c r="F404" s="324"/>
      <c r="G404" s="324"/>
      <c r="H404" s="324"/>
      <c r="I404" s="324"/>
      <c r="J404" s="324"/>
    </row>
    <row r="405" spans="2:10" x14ac:dyDescent="0.25">
      <c r="B405" s="154"/>
      <c r="C405" s="154"/>
      <c r="D405" s="324"/>
      <c r="E405" s="324"/>
      <c r="F405" s="324"/>
      <c r="G405" s="324"/>
      <c r="H405" s="324"/>
      <c r="I405" s="324"/>
      <c r="J405" s="324"/>
    </row>
    <row r="406" spans="2:10" x14ac:dyDescent="0.25">
      <c r="B406" s="154"/>
      <c r="C406" s="154"/>
      <c r="D406" s="324"/>
      <c r="E406" s="324"/>
      <c r="F406" s="324"/>
      <c r="G406" s="324"/>
      <c r="H406" s="324"/>
      <c r="I406" s="324"/>
      <c r="J406" s="324"/>
    </row>
    <row r="407" spans="2:10" x14ac:dyDescent="0.25">
      <c r="B407" s="154"/>
      <c r="C407" s="154"/>
      <c r="D407" s="324"/>
      <c r="E407" s="324"/>
      <c r="F407" s="324"/>
      <c r="G407" s="324"/>
      <c r="H407" s="324"/>
      <c r="I407" s="324"/>
      <c r="J407" s="324"/>
    </row>
    <row r="408" spans="2:10" x14ac:dyDescent="0.25">
      <c r="B408" s="154"/>
      <c r="C408" s="154"/>
      <c r="D408" s="324"/>
      <c r="E408" s="324"/>
      <c r="F408" s="324"/>
      <c r="G408" s="324"/>
      <c r="H408" s="324"/>
      <c r="I408" s="324"/>
      <c r="J408" s="324"/>
    </row>
    <row r="409" spans="2:10" x14ac:dyDescent="0.25">
      <c r="B409" s="154"/>
      <c r="C409" s="154"/>
      <c r="D409" s="324"/>
      <c r="E409" s="324"/>
      <c r="F409" s="324"/>
      <c r="G409" s="324"/>
      <c r="H409" s="324"/>
      <c r="I409" s="324"/>
      <c r="J409" s="324"/>
    </row>
    <row r="410" spans="2:10" x14ac:dyDescent="0.25">
      <c r="B410" s="154"/>
      <c r="C410" s="154"/>
      <c r="D410" s="324"/>
      <c r="E410" s="324"/>
      <c r="F410" s="324"/>
      <c r="G410" s="324"/>
      <c r="H410" s="324"/>
      <c r="I410" s="324"/>
      <c r="J410" s="324"/>
    </row>
    <row r="411" spans="2:10" x14ac:dyDescent="0.25">
      <c r="B411" s="154"/>
      <c r="C411" s="154"/>
      <c r="D411" s="324"/>
      <c r="E411" s="324"/>
      <c r="F411" s="324"/>
      <c r="G411" s="324"/>
      <c r="H411" s="324"/>
      <c r="I411" s="324"/>
      <c r="J411" s="324"/>
    </row>
    <row r="412" spans="2:10" x14ac:dyDescent="0.25">
      <c r="B412" s="154"/>
      <c r="C412" s="154"/>
      <c r="D412" s="324"/>
      <c r="E412" s="324"/>
      <c r="F412" s="324"/>
      <c r="G412" s="324"/>
      <c r="H412" s="324"/>
      <c r="I412" s="324"/>
      <c r="J412" s="324"/>
    </row>
    <row r="413" spans="2:10" x14ac:dyDescent="0.25">
      <c r="B413" s="154"/>
      <c r="C413" s="154"/>
      <c r="D413" s="324"/>
      <c r="E413" s="324"/>
      <c r="F413" s="324"/>
      <c r="G413" s="324"/>
      <c r="H413" s="324"/>
      <c r="I413" s="324"/>
      <c r="J413" s="324"/>
    </row>
    <row r="414" spans="2:10" x14ac:dyDescent="0.25">
      <c r="B414" s="154"/>
      <c r="C414" s="154"/>
      <c r="D414" s="324"/>
      <c r="E414" s="324"/>
      <c r="F414" s="324"/>
      <c r="G414" s="324"/>
      <c r="H414" s="324"/>
      <c r="I414" s="324"/>
      <c r="J414" s="324"/>
    </row>
    <row r="415" spans="2:10" x14ac:dyDescent="0.25">
      <c r="B415" s="154"/>
      <c r="C415" s="154"/>
      <c r="D415" s="324"/>
      <c r="E415" s="324"/>
      <c r="F415" s="324"/>
      <c r="G415" s="324"/>
      <c r="H415" s="324"/>
      <c r="I415" s="324"/>
      <c r="J415" s="324"/>
    </row>
    <row r="416" spans="2:10" x14ac:dyDescent="0.25">
      <c r="B416" s="154"/>
      <c r="C416" s="154"/>
      <c r="D416" s="324"/>
      <c r="E416" s="324"/>
      <c r="F416" s="324"/>
      <c r="G416" s="324"/>
      <c r="H416" s="324"/>
      <c r="I416" s="324"/>
      <c r="J416" s="324"/>
    </row>
    <row r="417" spans="2:10" x14ac:dyDescent="0.25">
      <c r="B417" s="154"/>
      <c r="C417" s="154"/>
      <c r="D417" s="324"/>
      <c r="E417" s="324"/>
      <c r="F417" s="324"/>
      <c r="G417" s="324"/>
      <c r="H417" s="324"/>
      <c r="I417" s="324"/>
      <c r="J417" s="324"/>
    </row>
    <row r="418" spans="2:10" x14ac:dyDescent="0.25">
      <c r="B418" s="154"/>
      <c r="C418" s="154"/>
      <c r="D418" s="324"/>
      <c r="E418" s="324"/>
      <c r="F418" s="324"/>
      <c r="G418" s="324"/>
      <c r="H418" s="324"/>
      <c r="I418" s="324"/>
      <c r="J418" s="324"/>
    </row>
    <row r="419" spans="2:10" x14ac:dyDescent="0.25">
      <c r="B419" s="154"/>
      <c r="C419" s="154"/>
      <c r="D419" s="324"/>
      <c r="E419" s="324"/>
      <c r="F419" s="324"/>
      <c r="G419" s="324"/>
      <c r="H419" s="324"/>
      <c r="I419" s="324"/>
      <c r="J419" s="324"/>
    </row>
    <row r="420" spans="2:10" x14ac:dyDescent="0.25">
      <c r="B420" s="154"/>
      <c r="C420" s="154"/>
      <c r="D420" s="324"/>
      <c r="E420" s="324"/>
      <c r="F420" s="324"/>
      <c r="G420" s="324"/>
      <c r="H420" s="324"/>
      <c r="I420" s="324"/>
      <c r="J420" s="324"/>
    </row>
    <row r="421" spans="2:10" x14ac:dyDescent="0.25">
      <c r="B421" s="154"/>
      <c r="C421" s="154"/>
      <c r="D421" s="324"/>
      <c r="E421" s="324"/>
      <c r="F421" s="324"/>
      <c r="G421" s="324"/>
      <c r="H421" s="324"/>
      <c r="I421" s="324"/>
      <c r="J421" s="324"/>
    </row>
    <row r="422" spans="2:10" x14ac:dyDescent="0.25">
      <c r="B422" s="154"/>
      <c r="C422" s="154"/>
      <c r="D422" s="324"/>
      <c r="E422" s="324"/>
      <c r="F422" s="324"/>
      <c r="G422" s="324"/>
      <c r="H422" s="324"/>
      <c r="I422" s="324"/>
      <c r="J422" s="324"/>
    </row>
    <row r="423" spans="2:10" x14ac:dyDescent="0.25">
      <c r="B423" s="154"/>
      <c r="C423" s="154"/>
      <c r="D423" s="324"/>
      <c r="E423" s="324"/>
      <c r="F423" s="324"/>
      <c r="G423" s="324"/>
      <c r="H423" s="324"/>
      <c r="I423" s="324"/>
      <c r="J423" s="324"/>
    </row>
    <row r="424" spans="2:10" x14ac:dyDescent="0.25">
      <c r="B424" s="154"/>
      <c r="C424" s="154"/>
      <c r="D424" s="324"/>
      <c r="E424" s="324"/>
      <c r="F424" s="324"/>
      <c r="G424" s="324"/>
      <c r="H424" s="324"/>
      <c r="I424" s="324"/>
      <c r="J424" s="324"/>
    </row>
    <row r="425" spans="2:10" x14ac:dyDescent="0.25">
      <c r="B425" s="154"/>
      <c r="C425" s="154"/>
      <c r="D425" s="324"/>
      <c r="E425" s="324"/>
      <c r="F425" s="324"/>
      <c r="G425" s="324"/>
      <c r="H425" s="324"/>
      <c r="I425" s="324"/>
      <c r="J425" s="324"/>
    </row>
    <row r="426" spans="2:10" x14ac:dyDescent="0.25">
      <c r="B426" s="154"/>
      <c r="C426" s="154"/>
      <c r="D426" s="324"/>
      <c r="E426" s="324"/>
      <c r="F426" s="324"/>
      <c r="G426" s="324"/>
      <c r="H426" s="324"/>
      <c r="I426" s="324"/>
      <c r="J426" s="324"/>
    </row>
    <row r="427" spans="2:10" x14ac:dyDescent="0.25">
      <c r="B427" s="154"/>
      <c r="C427" s="154"/>
      <c r="D427" s="324"/>
      <c r="E427" s="324"/>
      <c r="F427" s="324"/>
      <c r="G427" s="324"/>
      <c r="H427" s="324"/>
      <c r="I427" s="324"/>
      <c r="J427" s="324"/>
    </row>
    <row r="428" spans="2:10" x14ac:dyDescent="0.25">
      <c r="B428" s="154"/>
      <c r="C428" s="154"/>
      <c r="D428" s="324"/>
      <c r="E428" s="324"/>
      <c r="F428" s="324"/>
      <c r="G428" s="324"/>
      <c r="H428" s="324"/>
      <c r="I428" s="324"/>
      <c r="J428" s="324"/>
    </row>
    <row r="429" spans="2:10" x14ac:dyDescent="0.25">
      <c r="B429" s="154"/>
      <c r="C429" s="154"/>
      <c r="D429" s="324"/>
      <c r="E429" s="324"/>
      <c r="F429" s="324"/>
      <c r="G429" s="324"/>
      <c r="H429" s="324"/>
      <c r="I429" s="324"/>
      <c r="J429" s="324"/>
    </row>
    <row r="430" spans="2:10" x14ac:dyDescent="0.25">
      <c r="B430" s="154"/>
      <c r="C430" s="154"/>
      <c r="D430" s="324"/>
      <c r="E430" s="324"/>
      <c r="F430" s="324"/>
      <c r="G430" s="324"/>
      <c r="H430" s="324"/>
      <c r="I430" s="324"/>
      <c r="J430" s="324"/>
    </row>
    <row r="431" spans="2:10" x14ac:dyDescent="0.25">
      <c r="B431" s="154"/>
      <c r="C431" s="154"/>
      <c r="D431" s="324"/>
      <c r="E431" s="324"/>
      <c r="F431" s="324"/>
      <c r="G431" s="324"/>
      <c r="H431" s="324"/>
      <c r="I431" s="324"/>
      <c r="J431" s="324"/>
    </row>
    <row r="432" spans="2:10" x14ac:dyDescent="0.25">
      <c r="B432" s="154"/>
      <c r="C432" s="154"/>
      <c r="D432" s="324"/>
      <c r="E432" s="324"/>
      <c r="F432" s="324"/>
      <c r="G432" s="324"/>
      <c r="H432" s="324"/>
      <c r="I432" s="324"/>
      <c r="J432" s="324"/>
    </row>
    <row r="433" spans="2:10" x14ac:dyDescent="0.25">
      <c r="B433" s="154"/>
      <c r="C433" s="154"/>
      <c r="D433" s="324"/>
      <c r="E433" s="324"/>
      <c r="F433" s="324"/>
      <c r="G433" s="324"/>
      <c r="H433" s="324"/>
      <c r="I433" s="324"/>
      <c r="J433" s="324"/>
    </row>
    <row r="434" spans="2:10" x14ac:dyDescent="0.25">
      <c r="B434" s="154"/>
      <c r="C434" s="154"/>
      <c r="D434" s="324"/>
      <c r="E434" s="324"/>
      <c r="F434" s="324"/>
      <c r="G434" s="324"/>
      <c r="H434" s="324"/>
      <c r="I434" s="324"/>
      <c r="J434" s="324"/>
    </row>
    <row r="435" spans="2:10" x14ac:dyDescent="0.25">
      <c r="B435" s="154"/>
      <c r="C435" s="154"/>
      <c r="D435" s="324"/>
      <c r="E435" s="324"/>
      <c r="F435" s="324"/>
      <c r="G435" s="324"/>
      <c r="H435" s="324"/>
      <c r="I435" s="324"/>
      <c r="J435" s="324"/>
    </row>
    <row r="436" spans="2:10" x14ac:dyDescent="0.25">
      <c r="B436" s="154"/>
      <c r="C436" s="154"/>
      <c r="D436" s="324"/>
      <c r="E436" s="324"/>
      <c r="F436" s="324"/>
      <c r="G436" s="324"/>
      <c r="H436" s="324"/>
      <c r="I436" s="324"/>
      <c r="J436" s="324"/>
    </row>
    <row r="437" spans="2:10" x14ac:dyDescent="0.25">
      <c r="B437" s="154"/>
      <c r="C437" s="154"/>
      <c r="D437" s="324"/>
      <c r="E437" s="324"/>
      <c r="F437" s="324"/>
      <c r="G437" s="324"/>
      <c r="H437" s="324"/>
      <c r="I437" s="324"/>
      <c r="J437" s="324"/>
    </row>
    <row r="438" spans="2:10" x14ac:dyDescent="0.25">
      <c r="B438" s="154"/>
      <c r="C438" s="154"/>
      <c r="D438" s="324"/>
      <c r="E438" s="324"/>
      <c r="F438" s="324"/>
      <c r="G438" s="324"/>
      <c r="H438" s="324"/>
      <c r="I438" s="324"/>
      <c r="J438" s="324"/>
    </row>
    <row r="439" spans="2:10" x14ac:dyDescent="0.25">
      <c r="B439" s="154"/>
      <c r="C439" s="154"/>
      <c r="D439" s="324"/>
      <c r="E439" s="324"/>
      <c r="F439" s="324"/>
      <c r="G439" s="324"/>
      <c r="H439" s="324"/>
      <c r="I439" s="324"/>
      <c r="J439" s="324"/>
    </row>
    <row r="440" spans="2:10" x14ac:dyDescent="0.25">
      <c r="B440" s="154"/>
      <c r="C440" s="154"/>
      <c r="D440" s="324"/>
      <c r="E440" s="324"/>
      <c r="F440" s="324"/>
      <c r="G440" s="324"/>
      <c r="H440" s="324"/>
      <c r="I440" s="324"/>
      <c r="J440" s="324"/>
    </row>
    <row r="441" spans="2:10" x14ac:dyDescent="0.25">
      <c r="B441" s="154"/>
      <c r="C441" s="154"/>
      <c r="D441" s="324"/>
      <c r="E441" s="324"/>
      <c r="F441" s="324"/>
      <c r="G441" s="324"/>
      <c r="H441" s="324"/>
      <c r="I441" s="324"/>
      <c r="J441" s="324"/>
    </row>
    <row r="442" spans="2:10" x14ac:dyDescent="0.25">
      <c r="B442" s="154"/>
      <c r="C442" s="154"/>
      <c r="D442" s="324"/>
      <c r="E442" s="324"/>
      <c r="F442" s="324"/>
      <c r="G442" s="324"/>
      <c r="H442" s="324"/>
      <c r="I442" s="324"/>
      <c r="J442" s="324"/>
    </row>
    <row r="443" spans="2:10" x14ac:dyDescent="0.25">
      <c r="B443" s="154"/>
      <c r="C443" s="154"/>
      <c r="D443" s="324"/>
      <c r="E443" s="324"/>
      <c r="F443" s="324"/>
      <c r="G443" s="324"/>
      <c r="H443" s="324"/>
      <c r="I443" s="324"/>
      <c r="J443" s="324"/>
    </row>
    <row r="444" spans="2:10" x14ac:dyDescent="0.25">
      <c r="B444" s="154"/>
      <c r="C444" s="154"/>
      <c r="D444" s="324"/>
      <c r="E444" s="324"/>
      <c r="F444" s="324"/>
      <c r="G444" s="324"/>
      <c r="H444" s="324"/>
      <c r="I444" s="324"/>
      <c r="J444" s="324"/>
    </row>
    <row r="445" spans="2:10" x14ac:dyDescent="0.25">
      <c r="B445" s="154"/>
      <c r="C445" s="154"/>
      <c r="D445" s="324"/>
      <c r="E445" s="324"/>
      <c r="F445" s="324"/>
      <c r="G445" s="324"/>
      <c r="H445" s="324"/>
      <c r="I445" s="324"/>
      <c r="J445" s="324"/>
    </row>
    <row r="446" spans="2:10" x14ac:dyDescent="0.25">
      <c r="B446" s="154"/>
      <c r="C446" s="154"/>
      <c r="D446" s="324"/>
      <c r="E446" s="324"/>
      <c r="F446" s="324"/>
      <c r="G446" s="324"/>
      <c r="H446" s="324"/>
      <c r="I446" s="324"/>
      <c r="J446" s="324"/>
    </row>
    <row r="447" spans="2:10" x14ac:dyDescent="0.25">
      <c r="B447" s="154"/>
      <c r="C447" s="154"/>
      <c r="D447" s="324"/>
      <c r="E447" s="324"/>
      <c r="F447" s="324"/>
      <c r="G447" s="324"/>
      <c r="H447" s="324"/>
      <c r="I447" s="324"/>
      <c r="J447" s="324"/>
    </row>
    <row r="448" spans="2:10" x14ac:dyDescent="0.25">
      <c r="B448" s="154"/>
      <c r="C448" s="154"/>
      <c r="D448" s="324"/>
      <c r="E448" s="324"/>
      <c r="F448" s="324"/>
      <c r="G448" s="324"/>
      <c r="H448" s="324"/>
      <c r="I448" s="324"/>
      <c r="J448" s="324"/>
    </row>
    <row r="449" spans="2:10" x14ac:dyDescent="0.25">
      <c r="B449" s="154"/>
      <c r="C449" s="154"/>
      <c r="D449" s="324"/>
      <c r="E449" s="324"/>
      <c r="F449" s="324"/>
      <c r="G449" s="324"/>
      <c r="H449" s="324"/>
      <c r="I449" s="324"/>
      <c r="J449" s="324"/>
    </row>
    <row r="450" spans="2:10" x14ac:dyDescent="0.25">
      <c r="B450" s="154"/>
      <c r="C450" s="154"/>
      <c r="D450" s="324"/>
      <c r="E450" s="324"/>
      <c r="F450" s="324"/>
      <c r="G450" s="324"/>
      <c r="H450" s="324"/>
      <c r="I450" s="324"/>
      <c r="J450" s="324"/>
    </row>
    <row r="451" spans="2:10" x14ac:dyDescent="0.25">
      <c r="B451" s="154"/>
      <c r="C451" s="154"/>
      <c r="D451" s="324"/>
      <c r="E451" s="324"/>
      <c r="F451" s="324"/>
      <c r="G451" s="324"/>
      <c r="H451" s="324"/>
      <c r="I451" s="324"/>
      <c r="J451" s="324"/>
    </row>
    <row r="452" spans="2:10" x14ac:dyDescent="0.25">
      <c r="B452" s="154"/>
      <c r="C452" s="154"/>
      <c r="D452" s="324"/>
      <c r="E452" s="324"/>
      <c r="F452" s="324"/>
      <c r="G452" s="324"/>
      <c r="H452" s="324"/>
      <c r="I452" s="324"/>
      <c r="J452" s="324"/>
    </row>
    <row r="453" spans="2:10" x14ac:dyDescent="0.25">
      <c r="B453" s="154"/>
      <c r="C453" s="154"/>
      <c r="D453" s="324"/>
      <c r="E453" s="324"/>
      <c r="F453" s="324"/>
      <c r="G453" s="324"/>
      <c r="H453" s="324"/>
      <c r="I453" s="324"/>
      <c r="J453" s="324"/>
    </row>
    <row r="454" spans="2:10" x14ac:dyDescent="0.25">
      <c r="B454" s="154"/>
      <c r="C454" s="154"/>
      <c r="D454" s="324"/>
      <c r="E454" s="324"/>
      <c r="F454" s="324"/>
      <c r="G454" s="324"/>
      <c r="H454" s="324"/>
      <c r="I454" s="324"/>
      <c r="J454" s="324"/>
    </row>
    <row r="455" spans="2:10" x14ac:dyDescent="0.25">
      <c r="B455" s="154"/>
      <c r="C455" s="154"/>
      <c r="D455" s="324"/>
      <c r="E455" s="324"/>
      <c r="F455" s="324"/>
      <c r="G455" s="324"/>
      <c r="H455" s="324"/>
      <c r="I455" s="324"/>
      <c r="J455" s="324"/>
    </row>
    <row r="456" spans="2:10" x14ac:dyDescent="0.25">
      <c r="B456" s="154"/>
      <c r="C456" s="154"/>
      <c r="D456" s="324"/>
      <c r="E456" s="324"/>
      <c r="F456" s="324"/>
      <c r="G456" s="324"/>
      <c r="H456" s="324"/>
      <c r="I456" s="324"/>
      <c r="J456" s="324"/>
    </row>
    <row r="457" spans="2:10" x14ac:dyDescent="0.25">
      <c r="B457" s="154"/>
      <c r="C457" s="154"/>
      <c r="D457" s="324"/>
      <c r="E457" s="324"/>
      <c r="F457" s="324"/>
      <c r="G457" s="324"/>
      <c r="H457" s="324"/>
      <c r="I457" s="324"/>
      <c r="J457" s="324"/>
    </row>
    <row r="458" spans="2:10" x14ac:dyDescent="0.25">
      <c r="B458" s="154"/>
      <c r="C458" s="154"/>
      <c r="D458" s="324"/>
      <c r="E458" s="324"/>
      <c r="F458" s="324"/>
      <c r="G458" s="324"/>
      <c r="H458" s="324"/>
      <c r="I458" s="324"/>
      <c r="J458" s="324"/>
    </row>
    <row r="459" spans="2:10" x14ac:dyDescent="0.25">
      <c r="B459" s="154"/>
      <c r="C459" s="154"/>
      <c r="D459" s="324"/>
      <c r="E459" s="324"/>
      <c r="F459" s="324"/>
      <c r="G459" s="324"/>
      <c r="H459" s="324"/>
      <c r="I459" s="324"/>
      <c r="J459" s="324"/>
    </row>
    <row r="460" spans="2:10" x14ac:dyDescent="0.25">
      <c r="B460" s="154"/>
      <c r="C460" s="154"/>
      <c r="D460" s="324"/>
      <c r="E460" s="324"/>
      <c r="F460" s="324"/>
      <c r="G460" s="324"/>
      <c r="H460" s="324"/>
      <c r="I460" s="324"/>
      <c r="J460" s="324"/>
    </row>
    <row r="461" spans="2:10" x14ac:dyDescent="0.25">
      <c r="B461" s="154"/>
      <c r="C461" s="154"/>
      <c r="D461" s="324"/>
      <c r="E461" s="324"/>
      <c r="F461" s="324"/>
      <c r="G461" s="324"/>
      <c r="H461" s="324"/>
      <c r="I461" s="324"/>
      <c r="J461" s="324"/>
    </row>
    <row r="462" spans="2:10" x14ac:dyDescent="0.25">
      <c r="B462" s="154"/>
      <c r="C462" s="154"/>
      <c r="D462" s="324"/>
      <c r="E462" s="324"/>
      <c r="F462" s="324"/>
      <c r="G462" s="324"/>
      <c r="H462" s="324"/>
      <c r="I462" s="324"/>
      <c r="J462" s="324"/>
    </row>
    <row r="463" spans="2:10" x14ac:dyDescent="0.25">
      <c r="B463" s="154"/>
      <c r="C463" s="154"/>
      <c r="D463" s="324"/>
      <c r="E463" s="324"/>
      <c r="F463" s="324"/>
      <c r="G463" s="324"/>
      <c r="H463" s="324"/>
      <c r="I463" s="324"/>
      <c r="J463" s="324"/>
    </row>
    <row r="464" spans="2:10" x14ac:dyDescent="0.25">
      <c r="B464" s="154"/>
      <c r="C464" s="154"/>
      <c r="D464" s="324"/>
      <c r="E464" s="324"/>
      <c r="F464" s="324"/>
      <c r="G464" s="324"/>
      <c r="H464" s="324"/>
      <c r="I464" s="324"/>
      <c r="J464" s="324"/>
    </row>
    <row r="465" spans="2:10" x14ac:dyDescent="0.25">
      <c r="B465" s="154"/>
      <c r="C465" s="154"/>
      <c r="D465" s="324"/>
      <c r="E465" s="324"/>
      <c r="F465" s="324"/>
      <c r="G465" s="324"/>
      <c r="H465" s="324"/>
      <c r="I465" s="324"/>
      <c r="J465" s="324"/>
    </row>
    <row r="466" spans="2:10" x14ac:dyDescent="0.25">
      <c r="B466" s="154"/>
      <c r="C466" s="154"/>
      <c r="D466" s="324"/>
      <c r="E466" s="324"/>
      <c r="F466" s="324"/>
      <c r="G466" s="324"/>
      <c r="H466" s="324"/>
      <c r="I466" s="324"/>
      <c r="J466" s="324"/>
    </row>
    <row r="467" spans="2:10" x14ac:dyDescent="0.25">
      <c r="B467" s="154"/>
      <c r="C467" s="154"/>
      <c r="D467" s="324"/>
      <c r="E467" s="324"/>
      <c r="F467" s="324"/>
      <c r="G467" s="324"/>
      <c r="H467" s="324"/>
      <c r="I467" s="324"/>
      <c r="J467" s="324"/>
    </row>
    <row r="468" spans="2:10" x14ac:dyDescent="0.25">
      <c r="B468" s="154"/>
      <c r="C468" s="154"/>
      <c r="D468" s="324"/>
      <c r="E468" s="324"/>
      <c r="F468" s="324"/>
      <c r="G468" s="324"/>
      <c r="H468" s="324"/>
      <c r="I468" s="324"/>
      <c r="J468" s="324"/>
    </row>
    <row r="469" spans="2:10" x14ac:dyDescent="0.25">
      <c r="B469" s="154"/>
      <c r="C469" s="154"/>
      <c r="D469" s="324"/>
      <c r="E469" s="324"/>
      <c r="F469" s="324"/>
      <c r="G469" s="324"/>
      <c r="H469" s="324"/>
      <c r="I469" s="324"/>
      <c r="J469" s="324"/>
    </row>
    <row r="470" spans="2:10" x14ac:dyDescent="0.25">
      <c r="B470" s="154"/>
      <c r="C470" s="154"/>
      <c r="D470" s="324"/>
      <c r="E470" s="324"/>
      <c r="F470" s="324"/>
      <c r="G470" s="324"/>
      <c r="H470" s="324"/>
      <c r="I470" s="324"/>
      <c r="J470" s="324"/>
    </row>
    <row r="471" spans="2:10" x14ac:dyDescent="0.25">
      <c r="B471" s="154"/>
      <c r="C471" s="154"/>
      <c r="D471" s="324"/>
      <c r="E471" s="324"/>
      <c r="F471" s="324"/>
      <c r="G471" s="324"/>
      <c r="H471" s="324"/>
      <c r="I471" s="324"/>
      <c r="J471" s="324"/>
    </row>
    <row r="472" spans="2:10" x14ac:dyDescent="0.25">
      <c r="B472" s="154"/>
      <c r="C472" s="154"/>
      <c r="D472" s="324"/>
      <c r="E472" s="324"/>
      <c r="F472" s="324"/>
      <c r="G472" s="324"/>
      <c r="H472" s="324"/>
      <c r="I472" s="324"/>
      <c r="J472" s="324"/>
    </row>
    <row r="473" spans="2:10" x14ac:dyDescent="0.25">
      <c r="B473" s="154"/>
      <c r="C473" s="154"/>
      <c r="D473" s="324"/>
      <c r="E473" s="324"/>
      <c r="F473" s="324"/>
      <c r="G473" s="324"/>
      <c r="H473" s="324"/>
      <c r="I473" s="324"/>
      <c r="J473" s="324"/>
    </row>
    <row r="474" spans="2:10" x14ac:dyDescent="0.25">
      <c r="B474" s="154"/>
      <c r="C474" s="154"/>
      <c r="D474" s="324"/>
      <c r="E474" s="324"/>
      <c r="F474" s="324"/>
      <c r="G474" s="324"/>
      <c r="H474" s="324"/>
      <c r="I474" s="324"/>
      <c r="J474" s="324"/>
    </row>
    <row r="475" spans="2:10" x14ac:dyDescent="0.25">
      <c r="B475" s="154"/>
      <c r="C475" s="154"/>
      <c r="D475" s="324"/>
      <c r="E475" s="324"/>
      <c r="F475" s="324"/>
      <c r="G475" s="324"/>
      <c r="H475" s="324"/>
      <c r="I475" s="324"/>
      <c r="J475" s="324"/>
    </row>
    <row r="476" spans="2:10" x14ac:dyDescent="0.25">
      <c r="B476" s="154"/>
      <c r="C476" s="154"/>
      <c r="D476" s="324"/>
      <c r="E476" s="324"/>
      <c r="F476" s="324"/>
      <c r="G476" s="324"/>
      <c r="H476" s="324"/>
      <c r="I476" s="324"/>
      <c r="J476" s="324"/>
    </row>
    <row r="477" spans="2:10" x14ac:dyDescent="0.25">
      <c r="B477" s="154"/>
      <c r="C477" s="154"/>
      <c r="D477" s="324"/>
      <c r="E477" s="324"/>
      <c r="F477" s="324"/>
      <c r="G477" s="324"/>
      <c r="H477" s="324"/>
      <c r="I477" s="324"/>
      <c r="J477" s="324"/>
    </row>
    <row r="478" spans="2:10" x14ac:dyDescent="0.25">
      <c r="B478" s="154"/>
      <c r="C478" s="154"/>
      <c r="D478" s="324"/>
      <c r="E478" s="324"/>
      <c r="F478" s="324"/>
      <c r="G478" s="324"/>
      <c r="H478" s="324"/>
      <c r="I478" s="324"/>
      <c r="J478" s="324"/>
    </row>
    <row r="479" spans="2:10" x14ac:dyDescent="0.25">
      <c r="B479" s="154"/>
      <c r="C479" s="154"/>
      <c r="D479" s="324"/>
      <c r="E479" s="324"/>
      <c r="F479" s="324"/>
      <c r="G479" s="324"/>
      <c r="H479" s="324"/>
      <c r="I479" s="324"/>
      <c r="J479" s="324"/>
    </row>
    <row r="480" spans="2:10" x14ac:dyDescent="0.25">
      <c r="B480" s="154"/>
      <c r="C480" s="154"/>
      <c r="D480" s="324"/>
      <c r="E480" s="324"/>
      <c r="F480" s="324"/>
      <c r="G480" s="324"/>
      <c r="H480" s="324"/>
      <c r="I480" s="324"/>
      <c r="J480" s="324"/>
    </row>
    <row r="481" spans="2:10" x14ac:dyDescent="0.25">
      <c r="B481" s="154"/>
      <c r="C481" s="154"/>
      <c r="D481" s="324"/>
      <c r="E481" s="324"/>
      <c r="F481" s="324"/>
      <c r="G481" s="324"/>
      <c r="H481" s="324"/>
      <c r="I481" s="324"/>
      <c r="J481" s="324"/>
    </row>
    <row r="482" spans="2:10" x14ac:dyDescent="0.25">
      <c r="B482" s="154"/>
      <c r="C482" s="154"/>
      <c r="D482" s="324"/>
      <c r="E482" s="324"/>
      <c r="F482" s="324"/>
      <c r="G482" s="324"/>
      <c r="H482" s="324"/>
      <c r="I482" s="324"/>
      <c r="J482" s="324"/>
    </row>
    <row r="483" spans="2:10" x14ac:dyDescent="0.25">
      <c r="B483" s="154"/>
      <c r="C483" s="154"/>
      <c r="D483" s="324"/>
      <c r="E483" s="324"/>
      <c r="F483" s="324"/>
      <c r="G483" s="324"/>
      <c r="H483" s="324"/>
      <c r="I483" s="324"/>
      <c r="J483" s="324"/>
    </row>
    <row r="484" spans="2:10" x14ac:dyDescent="0.25">
      <c r="B484" s="154"/>
      <c r="C484" s="154"/>
      <c r="D484" s="324"/>
      <c r="E484" s="324"/>
      <c r="F484" s="324"/>
      <c r="G484" s="324"/>
      <c r="H484" s="324"/>
      <c r="I484" s="324"/>
      <c r="J484" s="324"/>
    </row>
    <row r="485" spans="2:10" x14ac:dyDescent="0.25">
      <c r="B485" s="154"/>
      <c r="C485" s="154"/>
      <c r="D485" s="324"/>
      <c r="E485" s="324"/>
      <c r="F485" s="324"/>
      <c r="G485" s="324"/>
      <c r="H485" s="324"/>
      <c r="I485" s="324"/>
      <c r="J485" s="324"/>
    </row>
    <row r="486" spans="2:10" x14ac:dyDescent="0.25">
      <c r="B486" s="154"/>
      <c r="C486" s="154"/>
      <c r="D486" s="324"/>
      <c r="E486" s="324"/>
      <c r="F486" s="324"/>
      <c r="G486" s="324"/>
      <c r="H486" s="324"/>
      <c r="I486" s="324"/>
      <c r="J486" s="324"/>
    </row>
    <row r="487" spans="2:10" x14ac:dyDescent="0.25">
      <c r="B487" s="154"/>
      <c r="C487" s="154"/>
      <c r="D487" s="324"/>
      <c r="E487" s="324"/>
      <c r="F487" s="324"/>
      <c r="G487" s="324"/>
      <c r="H487" s="324"/>
      <c r="I487" s="324"/>
      <c r="J487" s="324"/>
    </row>
    <row r="488" spans="2:10" x14ac:dyDescent="0.25">
      <c r="B488" s="154"/>
      <c r="C488" s="154"/>
      <c r="D488" s="324"/>
      <c r="E488" s="324"/>
      <c r="F488" s="324"/>
      <c r="G488" s="324"/>
      <c r="H488" s="324"/>
      <c r="I488" s="324"/>
      <c r="J488" s="324"/>
    </row>
    <row r="489" spans="2:10" x14ac:dyDescent="0.25">
      <c r="B489" s="154"/>
      <c r="C489" s="154"/>
      <c r="D489" s="324"/>
      <c r="E489" s="324"/>
      <c r="F489" s="324"/>
      <c r="G489" s="324"/>
      <c r="H489" s="324"/>
      <c r="I489" s="324"/>
      <c r="J489" s="324"/>
    </row>
    <row r="490" spans="2:10" x14ac:dyDescent="0.25">
      <c r="B490" s="154"/>
      <c r="C490" s="154"/>
      <c r="D490" s="324"/>
      <c r="E490" s="324"/>
      <c r="F490" s="324"/>
      <c r="G490" s="324"/>
      <c r="H490" s="324"/>
      <c r="I490" s="324"/>
      <c r="J490" s="324"/>
    </row>
    <row r="491" spans="2:10" x14ac:dyDescent="0.25">
      <c r="B491" s="154"/>
      <c r="C491" s="154"/>
      <c r="D491" s="324"/>
      <c r="E491" s="324"/>
      <c r="F491" s="324"/>
      <c r="G491" s="324"/>
      <c r="H491" s="324"/>
      <c r="I491" s="324"/>
      <c r="J491" s="324"/>
    </row>
    <row r="492" spans="2:10" x14ac:dyDescent="0.25">
      <c r="B492" s="154"/>
      <c r="C492" s="154"/>
      <c r="D492" s="324"/>
      <c r="E492" s="324"/>
      <c r="F492" s="324"/>
      <c r="G492" s="324"/>
      <c r="H492" s="324"/>
      <c r="I492" s="324"/>
      <c r="J492" s="324"/>
    </row>
    <row r="493" spans="2:10" x14ac:dyDescent="0.25">
      <c r="B493" s="154"/>
      <c r="C493" s="154"/>
      <c r="D493" s="324"/>
      <c r="E493" s="324"/>
      <c r="F493" s="324"/>
      <c r="G493" s="324"/>
      <c r="H493" s="324"/>
      <c r="I493" s="324"/>
      <c r="J493" s="324"/>
    </row>
    <row r="494" spans="2:10" x14ac:dyDescent="0.25">
      <c r="B494" s="154"/>
      <c r="C494" s="154"/>
      <c r="D494" s="324"/>
      <c r="E494" s="324"/>
      <c r="F494" s="324"/>
      <c r="G494" s="324"/>
      <c r="H494" s="324"/>
      <c r="I494" s="324"/>
      <c r="J494" s="324"/>
    </row>
    <row r="495" spans="2:10" x14ac:dyDescent="0.25">
      <c r="B495" s="154"/>
      <c r="C495" s="154"/>
      <c r="D495" s="324"/>
      <c r="E495" s="324"/>
      <c r="F495" s="324"/>
      <c r="G495" s="324"/>
      <c r="H495" s="324"/>
      <c r="I495" s="324"/>
      <c r="J495" s="324"/>
    </row>
    <row r="496" spans="2:10" x14ac:dyDescent="0.25">
      <c r="B496" s="154"/>
      <c r="C496" s="154"/>
      <c r="D496" s="324"/>
      <c r="E496" s="324"/>
      <c r="F496" s="324"/>
      <c r="G496" s="324"/>
      <c r="H496" s="324"/>
      <c r="I496" s="324"/>
      <c r="J496" s="324"/>
    </row>
    <row r="497" spans="2:10" x14ac:dyDescent="0.25">
      <c r="B497" s="154"/>
      <c r="C497" s="154"/>
      <c r="D497" s="324"/>
      <c r="E497" s="324"/>
      <c r="F497" s="324"/>
      <c r="G497" s="324"/>
      <c r="H497" s="324"/>
      <c r="I497" s="324"/>
      <c r="J497" s="324"/>
    </row>
    <row r="498" spans="2:10" x14ac:dyDescent="0.25">
      <c r="B498" s="154"/>
      <c r="C498" s="154"/>
      <c r="D498" s="324"/>
      <c r="E498" s="324"/>
      <c r="F498" s="324"/>
      <c r="G498" s="324"/>
      <c r="H498" s="324"/>
      <c r="I498" s="324"/>
      <c r="J498" s="324"/>
    </row>
    <row r="499" spans="2:10" x14ac:dyDescent="0.25">
      <c r="B499" s="154"/>
      <c r="C499" s="154"/>
      <c r="D499" s="324"/>
      <c r="E499" s="324"/>
      <c r="F499" s="324"/>
      <c r="G499" s="324"/>
      <c r="H499" s="324"/>
      <c r="I499" s="324"/>
      <c r="J499" s="324"/>
    </row>
    <row r="500" spans="2:10" x14ac:dyDescent="0.25">
      <c r="B500" s="154"/>
      <c r="C500" s="154"/>
      <c r="D500" s="324"/>
      <c r="E500" s="324"/>
      <c r="F500" s="324"/>
      <c r="G500" s="324"/>
      <c r="H500" s="324"/>
      <c r="I500" s="324"/>
      <c r="J500" s="324"/>
    </row>
    <row r="501" spans="2:10" x14ac:dyDescent="0.25">
      <c r="B501" s="154"/>
      <c r="C501" s="154"/>
      <c r="D501" s="324"/>
      <c r="E501" s="324"/>
      <c r="F501" s="324"/>
      <c r="G501" s="324"/>
      <c r="H501" s="324"/>
      <c r="I501" s="324"/>
      <c r="J501" s="324"/>
    </row>
    <row r="502" spans="2:10" x14ac:dyDescent="0.25">
      <c r="B502" s="154"/>
      <c r="C502" s="154"/>
      <c r="D502" s="324"/>
      <c r="E502" s="324"/>
      <c r="F502" s="324"/>
      <c r="G502" s="324"/>
      <c r="H502" s="324"/>
      <c r="I502" s="324"/>
      <c r="J502" s="324"/>
    </row>
    <row r="503" spans="2:10" x14ac:dyDescent="0.25">
      <c r="B503" s="154"/>
      <c r="C503" s="154"/>
      <c r="D503" s="324"/>
      <c r="E503" s="324"/>
      <c r="F503" s="324"/>
      <c r="G503" s="324"/>
      <c r="H503" s="324"/>
      <c r="I503" s="324"/>
      <c r="J503" s="324"/>
    </row>
    <row r="504" spans="2:10" x14ac:dyDescent="0.25">
      <c r="B504" s="154"/>
      <c r="C504" s="154"/>
      <c r="D504" s="324"/>
      <c r="E504" s="324"/>
      <c r="F504" s="324"/>
      <c r="G504" s="324"/>
      <c r="H504" s="324"/>
      <c r="I504" s="324"/>
      <c r="J504" s="324"/>
    </row>
    <row r="505" spans="2:10" x14ac:dyDescent="0.25">
      <c r="B505" s="154"/>
      <c r="C505" s="154"/>
      <c r="D505" s="324"/>
      <c r="E505" s="324"/>
      <c r="F505" s="324"/>
      <c r="G505" s="324"/>
      <c r="H505" s="324"/>
      <c r="I505" s="324"/>
      <c r="J505" s="324"/>
    </row>
    <row r="506" spans="2:10" x14ac:dyDescent="0.25">
      <c r="B506" s="154"/>
      <c r="C506" s="154"/>
      <c r="D506" s="324"/>
      <c r="E506" s="324"/>
      <c r="F506" s="324"/>
      <c r="G506" s="324"/>
      <c r="H506" s="324"/>
      <c r="I506" s="324"/>
      <c r="J506" s="324"/>
    </row>
    <row r="507" spans="2:10" x14ac:dyDescent="0.25">
      <c r="B507" s="154"/>
      <c r="C507" s="154"/>
      <c r="D507" s="324"/>
      <c r="E507" s="324"/>
      <c r="F507" s="324"/>
      <c r="G507" s="324"/>
      <c r="H507" s="324"/>
      <c r="I507" s="324"/>
      <c r="J507" s="324"/>
    </row>
    <row r="508" spans="2:10" x14ac:dyDescent="0.25">
      <c r="B508" s="154"/>
      <c r="C508" s="154"/>
      <c r="D508" s="324"/>
      <c r="E508" s="324"/>
      <c r="F508" s="324"/>
      <c r="G508" s="324"/>
      <c r="H508" s="324"/>
      <c r="I508" s="324"/>
      <c r="J508" s="324"/>
    </row>
    <row r="509" spans="2:10" x14ac:dyDescent="0.25">
      <c r="B509" s="154"/>
      <c r="C509" s="154"/>
      <c r="D509" s="324"/>
      <c r="E509" s="324"/>
      <c r="F509" s="324"/>
      <c r="G509" s="324"/>
      <c r="H509" s="324"/>
      <c r="I509" s="324"/>
      <c r="J509" s="324"/>
    </row>
    <row r="510" spans="2:10" x14ac:dyDescent="0.25">
      <c r="B510" s="154"/>
      <c r="C510" s="154"/>
      <c r="D510" s="324"/>
      <c r="E510" s="324"/>
      <c r="F510" s="324"/>
      <c r="G510" s="324"/>
      <c r="H510" s="324"/>
      <c r="I510" s="324"/>
      <c r="J510" s="324"/>
    </row>
    <row r="511" spans="2:10" x14ac:dyDescent="0.25">
      <c r="B511" s="154"/>
      <c r="C511" s="154"/>
      <c r="D511" s="324"/>
      <c r="E511" s="324"/>
      <c r="F511" s="324"/>
      <c r="G511" s="324"/>
      <c r="H511" s="324"/>
      <c r="I511" s="324"/>
      <c r="J511" s="324"/>
    </row>
    <row r="512" spans="2:10" x14ac:dyDescent="0.25">
      <c r="B512" s="154"/>
      <c r="C512" s="154"/>
      <c r="D512" s="324"/>
      <c r="E512" s="324"/>
      <c r="F512" s="324"/>
      <c r="G512" s="324"/>
      <c r="H512" s="324"/>
      <c r="I512" s="324"/>
      <c r="J512" s="324"/>
    </row>
    <row r="513" spans="2:10" x14ac:dyDescent="0.25">
      <c r="B513" s="154"/>
      <c r="C513" s="154"/>
      <c r="D513" s="324"/>
      <c r="E513" s="324"/>
      <c r="F513" s="324"/>
      <c r="G513" s="324"/>
      <c r="H513" s="324"/>
      <c r="I513" s="324"/>
      <c r="J513" s="324"/>
    </row>
    <row r="514" spans="2:10" x14ac:dyDescent="0.25">
      <c r="B514" s="154"/>
      <c r="C514" s="154"/>
      <c r="D514" s="324"/>
      <c r="E514" s="324"/>
      <c r="F514" s="324"/>
      <c r="G514" s="324"/>
      <c r="H514" s="324"/>
      <c r="I514" s="324"/>
      <c r="J514" s="324"/>
    </row>
    <row r="515" spans="2:10" x14ac:dyDescent="0.25">
      <c r="B515" s="154"/>
      <c r="C515" s="154"/>
      <c r="D515" s="324"/>
      <c r="E515" s="324"/>
      <c r="F515" s="324"/>
      <c r="G515" s="324"/>
      <c r="H515" s="324"/>
      <c r="I515" s="324"/>
      <c r="J515" s="324"/>
    </row>
    <row r="516" spans="2:10" x14ac:dyDescent="0.25">
      <c r="B516" s="154"/>
      <c r="C516" s="154"/>
      <c r="D516" s="324"/>
      <c r="E516" s="324"/>
      <c r="F516" s="324"/>
      <c r="G516" s="324"/>
      <c r="H516" s="324"/>
      <c r="I516" s="324"/>
      <c r="J516" s="324"/>
    </row>
    <row r="517" spans="2:10" x14ac:dyDescent="0.25">
      <c r="B517" s="154"/>
      <c r="C517" s="154"/>
      <c r="D517" s="324"/>
      <c r="E517" s="324"/>
      <c r="F517" s="324"/>
      <c r="G517" s="324"/>
      <c r="H517" s="324"/>
      <c r="I517" s="324"/>
      <c r="J517" s="324"/>
    </row>
    <row r="518" spans="2:10" x14ac:dyDescent="0.25">
      <c r="B518" s="154"/>
      <c r="C518" s="154"/>
      <c r="D518" s="324"/>
      <c r="E518" s="324"/>
      <c r="F518" s="324"/>
      <c r="G518" s="324"/>
      <c r="H518" s="324"/>
      <c r="I518" s="324"/>
      <c r="J518" s="324"/>
    </row>
    <row r="519" spans="2:10" x14ac:dyDescent="0.25">
      <c r="B519" s="154"/>
      <c r="C519" s="154"/>
      <c r="D519" s="324"/>
      <c r="E519" s="324"/>
      <c r="F519" s="324"/>
      <c r="G519" s="324"/>
      <c r="H519" s="324"/>
      <c r="I519" s="324"/>
      <c r="J519" s="324"/>
    </row>
    <row r="520" spans="2:10" x14ac:dyDescent="0.25">
      <c r="B520" s="154"/>
      <c r="C520" s="154"/>
      <c r="D520" s="324"/>
      <c r="E520" s="324"/>
      <c r="F520" s="324"/>
      <c r="G520" s="324"/>
      <c r="H520" s="324"/>
      <c r="I520" s="324"/>
      <c r="J520" s="324"/>
    </row>
    <row r="521" spans="2:10" x14ac:dyDescent="0.25">
      <c r="B521" s="154"/>
      <c r="C521" s="154"/>
      <c r="D521" s="324"/>
      <c r="E521" s="324"/>
      <c r="F521" s="324"/>
      <c r="G521" s="324"/>
      <c r="H521" s="324"/>
      <c r="I521" s="324"/>
      <c r="J521" s="324"/>
    </row>
    <row r="522" spans="2:10" x14ac:dyDescent="0.25">
      <c r="B522" s="154"/>
      <c r="C522" s="154"/>
      <c r="D522" s="324"/>
      <c r="E522" s="324"/>
      <c r="F522" s="324"/>
      <c r="G522" s="324"/>
      <c r="H522" s="324"/>
      <c r="I522" s="324"/>
      <c r="J522" s="324"/>
    </row>
    <row r="523" spans="2:10" x14ac:dyDescent="0.25">
      <c r="B523" s="154"/>
      <c r="C523" s="154"/>
      <c r="D523" s="324"/>
      <c r="E523" s="324"/>
      <c r="F523" s="324"/>
      <c r="G523" s="324"/>
      <c r="H523" s="324"/>
      <c r="I523" s="324"/>
      <c r="J523" s="324"/>
    </row>
    <row r="524" spans="2:10" x14ac:dyDescent="0.25">
      <c r="B524" s="154"/>
      <c r="C524" s="154"/>
      <c r="D524" s="324"/>
      <c r="E524" s="324"/>
      <c r="F524" s="324"/>
      <c r="G524" s="324"/>
      <c r="H524" s="324"/>
      <c r="I524" s="324"/>
      <c r="J524" s="324"/>
    </row>
    <row r="525" spans="2:10" x14ac:dyDescent="0.25">
      <c r="B525" s="154"/>
      <c r="C525" s="154"/>
      <c r="D525" s="324"/>
      <c r="E525" s="324"/>
      <c r="F525" s="324"/>
      <c r="G525" s="324"/>
      <c r="H525" s="324"/>
      <c r="I525" s="324"/>
      <c r="J525" s="324"/>
    </row>
    <row r="526" spans="2:10" x14ac:dyDescent="0.25">
      <c r="B526" s="154"/>
      <c r="C526" s="154"/>
      <c r="D526" s="324"/>
      <c r="E526" s="324"/>
      <c r="F526" s="324"/>
      <c r="G526" s="324"/>
      <c r="H526" s="324"/>
      <c r="I526" s="324"/>
      <c r="J526" s="324"/>
    </row>
    <row r="527" spans="2:10" x14ac:dyDescent="0.25">
      <c r="B527" s="154"/>
      <c r="C527" s="154"/>
      <c r="D527" s="324"/>
      <c r="E527" s="324"/>
      <c r="F527" s="324"/>
      <c r="G527" s="324"/>
      <c r="H527" s="324"/>
      <c r="I527" s="324"/>
      <c r="J527" s="324"/>
    </row>
    <row r="528" spans="2:10" x14ac:dyDescent="0.25">
      <c r="B528" s="154"/>
      <c r="C528" s="154"/>
      <c r="D528" s="324"/>
      <c r="E528" s="324"/>
      <c r="F528" s="324"/>
      <c r="G528" s="324"/>
      <c r="H528" s="324"/>
      <c r="I528" s="324"/>
      <c r="J528" s="324"/>
    </row>
    <row r="529" spans="2:10" x14ac:dyDescent="0.25">
      <c r="B529" s="154"/>
      <c r="C529" s="154"/>
      <c r="D529" s="324"/>
      <c r="E529" s="324"/>
      <c r="F529" s="324"/>
      <c r="G529" s="324"/>
      <c r="H529" s="324"/>
      <c r="I529" s="324"/>
      <c r="J529" s="324"/>
    </row>
    <row r="530" spans="2:10" x14ac:dyDescent="0.25">
      <c r="B530" s="154"/>
      <c r="C530" s="154"/>
      <c r="D530" s="324"/>
      <c r="E530" s="324"/>
      <c r="F530" s="324"/>
      <c r="G530" s="324"/>
      <c r="H530" s="324"/>
      <c r="I530" s="324"/>
      <c r="J530" s="324"/>
    </row>
    <row r="531" spans="2:10" x14ac:dyDescent="0.25">
      <c r="B531" s="154"/>
      <c r="C531" s="154"/>
      <c r="D531" s="324"/>
      <c r="E531" s="324"/>
      <c r="F531" s="324"/>
      <c r="G531" s="324"/>
      <c r="H531" s="324"/>
      <c r="I531" s="324"/>
      <c r="J531" s="324"/>
    </row>
  </sheetData>
  <mergeCells count="11">
    <mergeCell ref="B66:C66"/>
    <mergeCell ref="G3:G5"/>
    <mergeCell ref="H3:H5"/>
    <mergeCell ref="I3:I5"/>
    <mergeCell ref="B2:J2"/>
    <mergeCell ref="B3:B5"/>
    <mergeCell ref="C3:C5"/>
    <mergeCell ref="J3:J5"/>
    <mergeCell ref="D3:D5"/>
    <mergeCell ref="E3:E5"/>
    <mergeCell ref="F3:F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B1:J1106"/>
  <sheetViews>
    <sheetView zoomScale="69" zoomScaleNormal="69" workbookViewId="0">
      <selection activeCell="D6" sqref="D6:J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5.42578125" style="101" customWidth="1"/>
    <col min="4" max="4" width="13.7109375" style="101" customWidth="1"/>
    <col min="5" max="5" width="16.140625" style="101" customWidth="1"/>
    <col min="6" max="6" width="15.7109375" style="101" customWidth="1"/>
    <col min="7" max="7" width="16" style="101" customWidth="1"/>
    <col min="8" max="10" width="13.71093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1.95" customHeight="1" thickTop="1" thickBot="1" x14ac:dyDescent="0.3">
      <c r="B2" s="506" t="s">
        <v>564</v>
      </c>
      <c r="C2" s="507"/>
      <c r="D2" s="507"/>
      <c r="E2" s="507"/>
      <c r="F2" s="507"/>
      <c r="G2" s="507"/>
      <c r="H2" s="507"/>
      <c r="I2" s="507"/>
      <c r="J2" s="516"/>
    </row>
    <row r="3" spans="2:10" ht="21.95" customHeight="1" thickTop="1" x14ac:dyDescent="0.25">
      <c r="B3" s="492" t="s">
        <v>496</v>
      </c>
      <c r="C3" s="495" t="s">
        <v>503</v>
      </c>
      <c r="D3" s="492" t="s">
        <v>452</v>
      </c>
      <c r="E3" s="543" t="s">
        <v>582</v>
      </c>
      <c r="F3" s="540" t="s">
        <v>454</v>
      </c>
      <c r="G3" s="543" t="s">
        <v>455</v>
      </c>
      <c r="H3" s="540" t="s">
        <v>456</v>
      </c>
      <c r="I3" s="543" t="s">
        <v>457</v>
      </c>
      <c r="J3" s="533" t="s">
        <v>51</v>
      </c>
    </row>
    <row r="4" spans="2:10" ht="21.95" customHeight="1" x14ac:dyDescent="0.25">
      <c r="B4" s="493"/>
      <c r="C4" s="496"/>
      <c r="D4" s="493" t="s">
        <v>452</v>
      </c>
      <c r="E4" s="544" t="s">
        <v>453</v>
      </c>
      <c r="F4" s="541" t="s">
        <v>454</v>
      </c>
      <c r="G4" s="544" t="s">
        <v>455</v>
      </c>
      <c r="H4" s="541" t="s">
        <v>456</v>
      </c>
      <c r="I4" s="544" t="s">
        <v>457</v>
      </c>
      <c r="J4" s="534"/>
    </row>
    <row r="5" spans="2:10" ht="21.95" customHeight="1" thickBot="1" x14ac:dyDescent="0.3">
      <c r="B5" s="494"/>
      <c r="C5" s="497"/>
      <c r="D5" s="494"/>
      <c r="E5" s="545"/>
      <c r="F5" s="542"/>
      <c r="G5" s="545"/>
      <c r="H5" s="542"/>
      <c r="I5" s="545"/>
      <c r="J5" s="535"/>
    </row>
    <row r="6" spans="2:10" ht="21.95" customHeight="1" thickTop="1" thickBot="1" x14ac:dyDescent="0.3">
      <c r="B6" s="290" t="s">
        <v>49</v>
      </c>
      <c r="C6" s="160" t="s">
        <v>50</v>
      </c>
      <c r="D6" s="338">
        <v>3.0418250950570342E-2</v>
      </c>
      <c r="E6" s="339">
        <v>2.1480270838197525E-2</v>
      </c>
      <c r="F6" s="340">
        <v>2.8641072516758074E-2</v>
      </c>
      <c r="G6" s="339">
        <v>1.6021091056580814E-2</v>
      </c>
      <c r="H6" s="340">
        <v>3.9603960396039604E-2</v>
      </c>
      <c r="I6" s="339">
        <v>1.9628461268839818E-2</v>
      </c>
      <c r="J6" s="341">
        <v>2.2096989470562066E-2</v>
      </c>
    </row>
    <row r="7" spans="2:10" ht="21.95" customHeight="1" thickTop="1" thickBot="1" x14ac:dyDescent="0.3">
      <c r="B7" s="292" t="s">
        <v>90</v>
      </c>
      <c r="C7" s="160" t="s">
        <v>91</v>
      </c>
      <c r="D7" s="316">
        <v>5.3231939163498098E-3</v>
      </c>
      <c r="E7" s="189">
        <v>7.2379173476535136E-3</v>
      </c>
      <c r="F7" s="308">
        <v>6.2969733902092217E-3</v>
      </c>
      <c r="G7" s="189">
        <v>3.650375177448793E-3</v>
      </c>
      <c r="H7" s="308">
        <v>0</v>
      </c>
      <c r="I7" s="189">
        <v>2.4535576586049773E-3</v>
      </c>
      <c r="J7" s="291">
        <v>5.7837757674625533E-3</v>
      </c>
    </row>
    <row r="8" spans="2:10" ht="21.95" customHeight="1" thickTop="1" x14ac:dyDescent="0.25">
      <c r="B8" s="165">
        <v>10</v>
      </c>
      <c r="C8" s="166" t="s">
        <v>92</v>
      </c>
      <c r="D8" s="342">
        <v>0</v>
      </c>
      <c r="E8" s="343">
        <v>2.3348120476301658E-4</v>
      </c>
      <c r="F8" s="344">
        <v>2.0312817387771684E-4</v>
      </c>
      <c r="G8" s="343">
        <v>4.0559724193875484E-4</v>
      </c>
      <c r="H8" s="344">
        <v>0</v>
      </c>
      <c r="I8" s="343">
        <v>0</v>
      </c>
      <c r="J8" s="345">
        <v>2.2245291413317515E-4</v>
      </c>
    </row>
    <row r="9" spans="2:10" ht="21.95" customHeight="1" x14ac:dyDescent="0.25">
      <c r="B9" s="165">
        <v>11</v>
      </c>
      <c r="C9" s="166" t="s">
        <v>93</v>
      </c>
      <c r="D9" s="342">
        <v>7.6045627376425851E-4</v>
      </c>
      <c r="E9" s="343">
        <v>7.7827068254338866E-5</v>
      </c>
      <c r="F9" s="344">
        <v>1.2187690432663011E-3</v>
      </c>
      <c r="G9" s="343">
        <v>2.0279862096937742E-4</v>
      </c>
      <c r="H9" s="344">
        <v>0</v>
      </c>
      <c r="I9" s="343">
        <v>0</v>
      </c>
      <c r="J9" s="345">
        <v>3.3367937119976274E-4</v>
      </c>
    </row>
    <row r="10" spans="2:10" ht="21.95" customHeight="1" x14ac:dyDescent="0.25">
      <c r="B10" s="165">
        <v>12</v>
      </c>
      <c r="C10" s="166" t="s">
        <v>94</v>
      </c>
      <c r="D10" s="342">
        <v>2.2813688212927757E-3</v>
      </c>
      <c r="E10" s="343">
        <v>5.4478947778037197E-4</v>
      </c>
      <c r="F10" s="344">
        <v>1.6250253910217347E-3</v>
      </c>
      <c r="G10" s="343">
        <v>1.013993104846887E-3</v>
      </c>
      <c r="H10" s="344">
        <v>0</v>
      </c>
      <c r="I10" s="343">
        <v>1.0515247108307045E-3</v>
      </c>
      <c r="J10" s="345">
        <v>9.6396262791042565E-4</v>
      </c>
    </row>
    <row r="11" spans="2:10" ht="21.95" customHeight="1" x14ac:dyDescent="0.25">
      <c r="B11" s="165">
        <v>13</v>
      </c>
      <c r="C11" s="166" t="s">
        <v>95</v>
      </c>
      <c r="D11" s="342">
        <v>0</v>
      </c>
      <c r="E11" s="343">
        <v>1.634368433341116E-3</v>
      </c>
      <c r="F11" s="344">
        <v>6.0938452163315055E-4</v>
      </c>
      <c r="G11" s="343">
        <v>8.1119448387750967E-4</v>
      </c>
      <c r="H11" s="344">
        <v>0</v>
      </c>
      <c r="I11" s="343">
        <v>3.505082369435682E-4</v>
      </c>
      <c r="J11" s="345">
        <v>1.0751890849770131E-3</v>
      </c>
    </row>
    <row r="12" spans="2:10" ht="21.95" customHeight="1" x14ac:dyDescent="0.25">
      <c r="B12" s="165">
        <v>14</v>
      </c>
      <c r="C12" s="166" t="s">
        <v>96</v>
      </c>
      <c r="D12" s="342">
        <v>0</v>
      </c>
      <c r="E12" s="343">
        <v>3.6578722079539262E-3</v>
      </c>
      <c r="F12" s="344">
        <v>1.4218972171440179E-3</v>
      </c>
      <c r="G12" s="343">
        <v>1.013993104846887E-3</v>
      </c>
      <c r="H12" s="344">
        <v>0</v>
      </c>
      <c r="I12" s="343">
        <v>3.505082369435682E-4</v>
      </c>
      <c r="J12" s="345">
        <v>2.2245291413317513E-3</v>
      </c>
    </row>
    <row r="13" spans="2:10" ht="21.95" customHeight="1" thickBot="1" x14ac:dyDescent="0.3">
      <c r="B13" s="165">
        <v>19</v>
      </c>
      <c r="C13" s="166" t="s">
        <v>97</v>
      </c>
      <c r="D13" s="342">
        <v>2.2813688212927757E-3</v>
      </c>
      <c r="E13" s="343">
        <v>1.0895789555607439E-3</v>
      </c>
      <c r="F13" s="344">
        <v>1.2187690432663011E-3</v>
      </c>
      <c r="G13" s="343">
        <v>2.0279862096937742E-4</v>
      </c>
      <c r="H13" s="344">
        <v>0</v>
      </c>
      <c r="I13" s="343">
        <v>7.010164738871364E-4</v>
      </c>
      <c r="J13" s="345">
        <v>9.6396262791042565E-4</v>
      </c>
    </row>
    <row r="14" spans="2:10" ht="21.95" customHeight="1" thickTop="1" thickBot="1" x14ac:dyDescent="0.3">
      <c r="B14" s="292" t="s">
        <v>98</v>
      </c>
      <c r="C14" s="160" t="s">
        <v>99</v>
      </c>
      <c r="D14" s="316">
        <v>8.3650190114068438E-3</v>
      </c>
      <c r="E14" s="189">
        <v>1.5798894855630789E-2</v>
      </c>
      <c r="F14" s="308">
        <v>4.0625634775543366E-2</v>
      </c>
      <c r="G14" s="189">
        <v>3.8937335226120459E-2</v>
      </c>
      <c r="H14" s="308">
        <v>1.9801980198019802E-2</v>
      </c>
      <c r="I14" s="189">
        <v>3.0844724851033997E-2</v>
      </c>
      <c r="J14" s="291">
        <v>2.5804538039448318E-2</v>
      </c>
    </row>
    <row r="15" spans="2:10" ht="21.95" customHeight="1" thickTop="1" x14ac:dyDescent="0.25">
      <c r="B15" s="165">
        <v>20</v>
      </c>
      <c r="C15" s="166" t="s">
        <v>100</v>
      </c>
      <c r="D15" s="342">
        <v>7.6045627376425851E-4</v>
      </c>
      <c r="E15" s="343">
        <v>9.3392481905206633E-4</v>
      </c>
      <c r="F15" s="344">
        <v>5.0782043469429208E-3</v>
      </c>
      <c r="G15" s="343">
        <v>1.419590346785642E-3</v>
      </c>
      <c r="H15" s="344">
        <v>0</v>
      </c>
      <c r="I15" s="343">
        <v>5.2576235541535229E-3</v>
      </c>
      <c r="J15" s="345">
        <v>2.2245291413317513E-3</v>
      </c>
    </row>
    <row r="16" spans="2:10" ht="21.95" customHeight="1" x14ac:dyDescent="0.25">
      <c r="B16" s="165">
        <v>21</v>
      </c>
      <c r="C16" s="166" t="s">
        <v>101</v>
      </c>
      <c r="D16" s="342">
        <v>0</v>
      </c>
      <c r="E16" s="343">
        <v>7.0044361428904978E-4</v>
      </c>
      <c r="F16" s="344">
        <v>2.8437944342880358E-3</v>
      </c>
      <c r="G16" s="343">
        <v>1.6223889677550193E-3</v>
      </c>
      <c r="H16" s="344">
        <v>0</v>
      </c>
      <c r="I16" s="343">
        <v>1.7525411847178409E-3</v>
      </c>
      <c r="J16" s="345">
        <v>1.334717484799051E-3</v>
      </c>
    </row>
    <row r="17" spans="2:10" ht="21.95" customHeight="1" x14ac:dyDescent="0.25">
      <c r="B17" s="165">
        <v>22</v>
      </c>
      <c r="C17" s="166" t="s">
        <v>102</v>
      </c>
      <c r="D17" s="342">
        <v>3.8022813688212928E-3</v>
      </c>
      <c r="E17" s="343">
        <v>8.0940150984512415E-3</v>
      </c>
      <c r="F17" s="344">
        <v>1.4625228519195612E-2</v>
      </c>
      <c r="G17" s="343">
        <v>2.8189008314743458E-2</v>
      </c>
      <c r="H17" s="344">
        <v>1.9801980198019802E-2</v>
      </c>
      <c r="I17" s="343">
        <v>1.5772870662460567E-2</v>
      </c>
      <c r="J17" s="345">
        <v>1.3606703247812546E-2</v>
      </c>
    </row>
    <row r="18" spans="2:10" ht="21.95" customHeight="1" x14ac:dyDescent="0.25">
      <c r="B18" s="165">
        <v>23</v>
      </c>
      <c r="C18" s="166" t="s">
        <v>103</v>
      </c>
      <c r="D18" s="342">
        <v>0</v>
      </c>
      <c r="E18" s="343">
        <v>2.3348120476301658E-3</v>
      </c>
      <c r="F18" s="344">
        <v>2.8437944342880358E-3</v>
      </c>
      <c r="G18" s="343">
        <v>4.6643682822956802E-3</v>
      </c>
      <c r="H18" s="344">
        <v>0</v>
      </c>
      <c r="I18" s="343">
        <v>1.7525411847178409E-3</v>
      </c>
      <c r="J18" s="345">
        <v>2.6694349695981019E-3</v>
      </c>
    </row>
    <row r="19" spans="2:10" ht="21.95" customHeight="1" x14ac:dyDescent="0.25">
      <c r="B19" s="165">
        <v>24</v>
      </c>
      <c r="C19" s="166" t="s">
        <v>104</v>
      </c>
      <c r="D19" s="342">
        <v>1.520912547528517E-3</v>
      </c>
      <c r="E19" s="343">
        <v>2.5682932523931824E-3</v>
      </c>
      <c r="F19" s="344">
        <v>1.1984562258785294E-2</v>
      </c>
      <c r="G19" s="343">
        <v>2.2307848306631515E-3</v>
      </c>
      <c r="H19" s="344">
        <v>0</v>
      </c>
      <c r="I19" s="343">
        <v>4.5566070802663863E-3</v>
      </c>
      <c r="J19" s="345">
        <v>4.3749073112857775E-3</v>
      </c>
    </row>
    <row r="20" spans="2:10" ht="21.95" customHeight="1" thickBot="1" x14ac:dyDescent="0.3">
      <c r="B20" s="165">
        <v>29</v>
      </c>
      <c r="C20" s="166" t="s">
        <v>105</v>
      </c>
      <c r="D20" s="342">
        <v>2.2813688212927757E-3</v>
      </c>
      <c r="E20" s="343">
        <v>1.1674060238150829E-3</v>
      </c>
      <c r="F20" s="344">
        <v>3.2500507820434695E-3</v>
      </c>
      <c r="G20" s="343">
        <v>8.1119448387750967E-4</v>
      </c>
      <c r="H20" s="344">
        <v>0</v>
      </c>
      <c r="I20" s="343">
        <v>1.7525411847178409E-3</v>
      </c>
      <c r="J20" s="345">
        <v>1.5942458846210886E-3</v>
      </c>
    </row>
    <row r="21" spans="2:10" ht="21.95" customHeight="1" thickTop="1" thickBot="1" x14ac:dyDescent="0.3">
      <c r="B21" s="292" t="s">
        <v>106</v>
      </c>
      <c r="C21" s="160" t="s">
        <v>107</v>
      </c>
      <c r="D21" s="316">
        <v>3.4220532319391636E-2</v>
      </c>
      <c r="E21" s="189">
        <v>6.2028173398708079E-2</v>
      </c>
      <c r="F21" s="308">
        <v>0.11903310989234207</v>
      </c>
      <c r="G21" s="189">
        <v>6.9965524234435195E-2</v>
      </c>
      <c r="H21" s="308">
        <v>0.10891089108910891</v>
      </c>
      <c r="I21" s="189">
        <v>0.11146161934805468</v>
      </c>
      <c r="J21" s="291">
        <v>7.7932670917989028E-2</v>
      </c>
    </row>
    <row r="22" spans="2:10" ht="21.95" customHeight="1" thickTop="1" x14ac:dyDescent="0.25">
      <c r="B22" s="165">
        <v>30</v>
      </c>
      <c r="C22" s="166" t="s">
        <v>108</v>
      </c>
      <c r="D22" s="342">
        <v>1.2167300380228136E-2</v>
      </c>
      <c r="E22" s="343">
        <v>1.0039691804809714E-2</v>
      </c>
      <c r="F22" s="344">
        <v>3.1078610603290677E-2</v>
      </c>
      <c r="G22" s="343">
        <v>1.2573514500101399E-2</v>
      </c>
      <c r="H22" s="344">
        <v>9.9009900990099011E-3</v>
      </c>
      <c r="I22" s="343">
        <v>2.4886084822993339E-2</v>
      </c>
      <c r="J22" s="345">
        <v>1.6016609817588609E-2</v>
      </c>
    </row>
    <row r="23" spans="2:10" ht="21.95" customHeight="1" x14ac:dyDescent="0.25">
      <c r="B23" s="165">
        <v>31</v>
      </c>
      <c r="C23" s="166" t="s">
        <v>109</v>
      </c>
      <c r="D23" s="342">
        <v>0</v>
      </c>
      <c r="E23" s="343">
        <v>3.1130827301735545E-3</v>
      </c>
      <c r="F23" s="344">
        <v>5.4844606946983544E-3</v>
      </c>
      <c r="G23" s="343">
        <v>4.0559724193875478E-3</v>
      </c>
      <c r="H23" s="344">
        <v>9.9009900990099011E-3</v>
      </c>
      <c r="I23" s="343">
        <v>5.2576235541535229E-3</v>
      </c>
      <c r="J23" s="345">
        <v>3.8187750259528401E-3</v>
      </c>
    </row>
    <row r="24" spans="2:10" ht="21.95" customHeight="1" x14ac:dyDescent="0.25">
      <c r="B24" s="165">
        <v>32</v>
      </c>
      <c r="C24" s="166" t="s">
        <v>110</v>
      </c>
      <c r="D24" s="342">
        <v>1.520912547528517E-3</v>
      </c>
      <c r="E24" s="343">
        <v>5.7592030508210757E-3</v>
      </c>
      <c r="F24" s="344">
        <v>1.4015843997562462E-2</v>
      </c>
      <c r="G24" s="343">
        <v>5.6783613871425678E-3</v>
      </c>
      <c r="H24" s="344">
        <v>0</v>
      </c>
      <c r="I24" s="343">
        <v>1.6824395373291272E-2</v>
      </c>
      <c r="J24" s="345">
        <v>8.193682337238618E-3</v>
      </c>
    </row>
    <row r="25" spans="2:10" ht="21.95" customHeight="1" x14ac:dyDescent="0.25">
      <c r="B25" s="165">
        <v>33</v>
      </c>
      <c r="C25" s="166" t="s">
        <v>111</v>
      </c>
      <c r="D25" s="342">
        <v>8.3650190114068438E-3</v>
      </c>
      <c r="E25" s="343">
        <v>1.7978052766752278E-2</v>
      </c>
      <c r="F25" s="344">
        <v>3.3313020515945563E-2</v>
      </c>
      <c r="G25" s="343">
        <v>1.9063070371121475E-2</v>
      </c>
      <c r="H25" s="344">
        <v>2.9702970297029702E-2</v>
      </c>
      <c r="I25" s="343">
        <v>3.0844724851034001E-2</v>
      </c>
      <c r="J25" s="345">
        <v>2.1911612042117751E-2</v>
      </c>
    </row>
    <row r="26" spans="2:10" ht="21.95" customHeight="1" x14ac:dyDescent="0.25">
      <c r="B26" s="165">
        <v>34</v>
      </c>
      <c r="C26" s="166" t="s">
        <v>112</v>
      </c>
      <c r="D26" s="342">
        <v>7.6045627376425851E-4</v>
      </c>
      <c r="E26" s="343">
        <v>5.7592030508210757E-3</v>
      </c>
      <c r="F26" s="344">
        <v>6.5001015640869389E-3</v>
      </c>
      <c r="G26" s="343">
        <v>5.6783613871425678E-3</v>
      </c>
      <c r="H26" s="344">
        <v>9.9009900990099011E-3</v>
      </c>
      <c r="I26" s="343">
        <v>4.9071153172099546E-3</v>
      </c>
      <c r="J26" s="345">
        <v>5.561322853329379E-3</v>
      </c>
    </row>
    <row r="27" spans="2:10" ht="21.95" customHeight="1" x14ac:dyDescent="0.25">
      <c r="B27" s="165">
        <v>35</v>
      </c>
      <c r="C27" s="166" t="s">
        <v>113</v>
      </c>
      <c r="D27" s="342">
        <v>6.8441064638783272E-3</v>
      </c>
      <c r="E27" s="343">
        <v>1.7121955015954548E-2</v>
      </c>
      <c r="F27" s="344">
        <v>2.0922201909404834E-2</v>
      </c>
      <c r="G27" s="343">
        <v>1.8657473129182721E-2</v>
      </c>
      <c r="H27" s="344">
        <v>2.9702970297029702E-2</v>
      </c>
      <c r="I27" s="343">
        <v>2.0329477742726955E-2</v>
      </c>
      <c r="J27" s="345">
        <v>1.7981610559098325E-2</v>
      </c>
    </row>
    <row r="28" spans="2:10" ht="21.95" customHeight="1" thickBot="1" x14ac:dyDescent="0.3">
      <c r="B28" s="165">
        <v>39</v>
      </c>
      <c r="C28" s="166" t="s">
        <v>114</v>
      </c>
      <c r="D28" s="342">
        <v>4.5627376425855515E-3</v>
      </c>
      <c r="E28" s="343">
        <v>2.256984979375827E-3</v>
      </c>
      <c r="F28" s="344">
        <v>7.7188706073532398E-3</v>
      </c>
      <c r="G28" s="343">
        <v>4.2587710403569259E-3</v>
      </c>
      <c r="H28" s="344">
        <v>1.9801980198019802E-2</v>
      </c>
      <c r="I28" s="343">
        <v>8.4121976866456359E-3</v>
      </c>
      <c r="J28" s="345">
        <v>4.4490582826635025E-3</v>
      </c>
    </row>
    <row r="29" spans="2:10" ht="21.95" customHeight="1" thickTop="1" thickBot="1" x14ac:dyDescent="0.3">
      <c r="B29" s="292" t="s">
        <v>115</v>
      </c>
      <c r="C29" s="160" t="s">
        <v>116</v>
      </c>
      <c r="D29" s="316">
        <v>6.6159695817490496E-2</v>
      </c>
      <c r="E29" s="189">
        <v>0.10771266246400499</v>
      </c>
      <c r="F29" s="308">
        <v>0.15478366849482023</v>
      </c>
      <c r="G29" s="189">
        <v>0.18069357128371527</v>
      </c>
      <c r="H29" s="308">
        <v>0.12871287128712872</v>
      </c>
      <c r="I29" s="189">
        <v>0.14475990185769366</v>
      </c>
      <c r="J29" s="291">
        <v>0.13161797419546198</v>
      </c>
    </row>
    <row r="30" spans="2:10" ht="21.95" customHeight="1" thickTop="1" x14ac:dyDescent="0.25">
      <c r="B30" s="165">
        <v>40</v>
      </c>
      <c r="C30" s="166" t="s">
        <v>117</v>
      </c>
      <c r="D30" s="342">
        <v>1.8250950570342206E-2</v>
      </c>
      <c r="E30" s="343">
        <v>1.6110203128648144E-2</v>
      </c>
      <c r="F30" s="344">
        <v>3.9000609384521635E-2</v>
      </c>
      <c r="G30" s="343">
        <v>2.1902251064692759E-2</v>
      </c>
      <c r="H30" s="344">
        <v>3.9603960396039604E-2</v>
      </c>
      <c r="I30" s="343">
        <v>3.8205397826848932E-2</v>
      </c>
      <c r="J30" s="345">
        <v>2.3876612783627467E-2</v>
      </c>
    </row>
    <row r="31" spans="2:10" ht="21.95" customHeight="1" x14ac:dyDescent="0.25">
      <c r="B31" s="165">
        <v>41</v>
      </c>
      <c r="C31" s="166" t="s">
        <v>118</v>
      </c>
      <c r="D31" s="342">
        <v>2.2813688212927757E-3</v>
      </c>
      <c r="E31" s="343">
        <v>2.8017744571561991E-3</v>
      </c>
      <c r="F31" s="344">
        <v>8.3282551289863907E-3</v>
      </c>
      <c r="G31" s="343">
        <v>3.0419793145406611E-3</v>
      </c>
      <c r="H31" s="344">
        <v>9.9009900990099011E-3</v>
      </c>
      <c r="I31" s="343">
        <v>7.0101647388713636E-3</v>
      </c>
      <c r="J31" s="345">
        <v>4.3007563399080524E-3</v>
      </c>
    </row>
    <row r="32" spans="2:10" ht="21.95" customHeight="1" x14ac:dyDescent="0.25">
      <c r="B32" s="165">
        <v>42</v>
      </c>
      <c r="C32" s="166" t="s">
        <v>119</v>
      </c>
      <c r="D32" s="342">
        <v>3.041825095057034E-3</v>
      </c>
      <c r="E32" s="343">
        <v>3.0819519028718188E-2</v>
      </c>
      <c r="F32" s="344">
        <v>1.9703432866138532E-2</v>
      </c>
      <c r="G32" s="343">
        <v>2.2713445548570271E-2</v>
      </c>
      <c r="H32" s="344">
        <v>1.9801980198019802E-2</v>
      </c>
      <c r="I32" s="343">
        <v>1.5772870662460567E-2</v>
      </c>
      <c r="J32" s="345">
        <v>2.4321518611893817E-2</v>
      </c>
    </row>
    <row r="33" spans="2:10" ht="21.95" customHeight="1" x14ac:dyDescent="0.25">
      <c r="B33" s="165">
        <v>43</v>
      </c>
      <c r="C33" s="166" t="s">
        <v>120</v>
      </c>
      <c r="D33" s="342">
        <v>1.7490494296577948E-2</v>
      </c>
      <c r="E33" s="343">
        <v>1.4864970036578723E-2</v>
      </c>
      <c r="F33" s="344">
        <v>2.4172252691448303E-2</v>
      </c>
      <c r="G33" s="343">
        <v>4.3804502129385518E-2</v>
      </c>
      <c r="H33" s="344">
        <v>0</v>
      </c>
      <c r="I33" s="343">
        <v>2.3834560112162635E-2</v>
      </c>
      <c r="J33" s="345">
        <v>2.2875574670028178E-2</v>
      </c>
    </row>
    <row r="34" spans="2:10" ht="21.95" customHeight="1" x14ac:dyDescent="0.25">
      <c r="B34" s="165">
        <v>44</v>
      </c>
      <c r="C34" s="166" t="s">
        <v>121</v>
      </c>
      <c r="D34" s="342">
        <v>2.2813688212927757E-2</v>
      </c>
      <c r="E34" s="343">
        <v>3.5722624328741535E-2</v>
      </c>
      <c r="F34" s="344">
        <v>5.4438350599228115E-2</v>
      </c>
      <c r="G34" s="343">
        <v>8.1322247008720344E-2</v>
      </c>
      <c r="H34" s="344">
        <v>4.9504950495049507E-2</v>
      </c>
      <c r="I34" s="343">
        <v>5.152471083070452E-2</v>
      </c>
      <c r="J34" s="345">
        <v>4.8568886252409904E-2</v>
      </c>
    </row>
    <row r="35" spans="2:10" ht="21.95" customHeight="1" x14ac:dyDescent="0.25">
      <c r="B35" s="165">
        <v>45</v>
      </c>
      <c r="C35" s="166" t="s">
        <v>122</v>
      </c>
      <c r="D35" s="342">
        <v>0</v>
      </c>
      <c r="E35" s="343">
        <v>3.5800451396995874E-3</v>
      </c>
      <c r="F35" s="344">
        <v>6.0938452163315055E-4</v>
      </c>
      <c r="G35" s="343">
        <v>1.8251875887243967E-3</v>
      </c>
      <c r="H35" s="344">
        <v>0</v>
      </c>
      <c r="I35" s="343">
        <v>1.0515247108307045E-3</v>
      </c>
      <c r="J35" s="345">
        <v>2.2616046270206138E-3</v>
      </c>
    </row>
    <row r="36" spans="2:10" ht="21.95" customHeight="1" thickBot="1" x14ac:dyDescent="0.3">
      <c r="B36" s="165">
        <v>49</v>
      </c>
      <c r="C36" s="166" t="s">
        <v>123</v>
      </c>
      <c r="D36" s="342">
        <v>2.2813688212927757E-3</v>
      </c>
      <c r="E36" s="343">
        <v>3.8135263444626041E-3</v>
      </c>
      <c r="F36" s="344">
        <v>8.5313833028641071E-3</v>
      </c>
      <c r="G36" s="343">
        <v>6.0839586290813222E-3</v>
      </c>
      <c r="H36" s="344">
        <v>9.9009900990099011E-3</v>
      </c>
      <c r="I36" s="343">
        <v>7.3606729758149319E-3</v>
      </c>
      <c r="J36" s="345">
        <v>5.4130209105739289E-3</v>
      </c>
    </row>
    <row r="37" spans="2:10" ht="21.95" customHeight="1" thickTop="1" thickBot="1" x14ac:dyDescent="0.3">
      <c r="B37" s="292" t="s">
        <v>124</v>
      </c>
      <c r="C37" s="160" t="s">
        <v>125</v>
      </c>
      <c r="D37" s="316">
        <v>0.17034220532319391</v>
      </c>
      <c r="E37" s="189">
        <v>0.20569694139621761</v>
      </c>
      <c r="F37" s="308">
        <v>0.17611212675198049</v>
      </c>
      <c r="G37" s="189">
        <v>0.19225309267896978</v>
      </c>
      <c r="H37" s="308">
        <v>0.12871287128712872</v>
      </c>
      <c r="I37" s="189">
        <v>0.16649141254819488</v>
      </c>
      <c r="J37" s="291">
        <v>0.19168026101141925</v>
      </c>
    </row>
    <row r="38" spans="2:10" ht="21.95" customHeight="1" thickTop="1" x14ac:dyDescent="0.25">
      <c r="B38" s="165">
        <v>50</v>
      </c>
      <c r="C38" s="166" t="s">
        <v>126</v>
      </c>
      <c r="D38" s="342">
        <v>7.6045627376425851E-4</v>
      </c>
      <c r="E38" s="343">
        <v>5.1599346252626667E-2</v>
      </c>
      <c r="F38" s="344">
        <v>4.0219378427787937E-2</v>
      </c>
      <c r="G38" s="343">
        <v>4.988846075846684E-2</v>
      </c>
      <c r="H38" s="344">
        <v>2.9702970297029702E-2</v>
      </c>
      <c r="I38" s="343">
        <v>4.4865054328776729E-2</v>
      </c>
      <c r="J38" s="345">
        <v>4.5936526768500664E-2</v>
      </c>
    </row>
    <row r="39" spans="2:10" ht="21.95" customHeight="1" x14ac:dyDescent="0.25">
      <c r="B39" s="165">
        <v>51</v>
      </c>
      <c r="C39" s="166" t="s">
        <v>127</v>
      </c>
      <c r="D39" s="342">
        <v>5.0190114068441066E-2</v>
      </c>
      <c r="E39" s="343">
        <v>2.8406879912833683E-2</v>
      </c>
      <c r="F39" s="344">
        <v>2.6812918951858621E-2</v>
      </c>
      <c r="G39" s="343">
        <v>2.3727438653417157E-2</v>
      </c>
      <c r="H39" s="344">
        <v>1.9801980198019802E-2</v>
      </c>
      <c r="I39" s="343">
        <v>2.8741675429372591E-2</v>
      </c>
      <c r="J39" s="345">
        <v>2.8325671066290969E-2</v>
      </c>
    </row>
    <row r="40" spans="2:10" ht="21.95" customHeight="1" x14ac:dyDescent="0.25">
      <c r="B40" s="165">
        <v>52</v>
      </c>
      <c r="C40" s="166" t="s">
        <v>128</v>
      </c>
      <c r="D40" s="342">
        <v>0.11406844106463879</v>
      </c>
      <c r="E40" s="343">
        <v>0.12024282045295354</v>
      </c>
      <c r="F40" s="344">
        <v>0.10298598415600244</v>
      </c>
      <c r="G40" s="343">
        <v>0.11275603325897383</v>
      </c>
      <c r="H40" s="344">
        <v>6.9306930693069313E-2</v>
      </c>
      <c r="I40" s="343">
        <v>8.6225026288117776E-2</v>
      </c>
      <c r="J40" s="345">
        <v>0.11163428740916506</v>
      </c>
    </row>
    <row r="41" spans="2:10" ht="21.95" customHeight="1" thickBot="1" x14ac:dyDescent="0.3">
      <c r="B41" s="165">
        <v>59</v>
      </c>
      <c r="C41" s="166" t="s">
        <v>129</v>
      </c>
      <c r="D41" s="342">
        <v>5.3231939163498098E-3</v>
      </c>
      <c r="E41" s="343">
        <v>5.4478947778037199E-3</v>
      </c>
      <c r="F41" s="344">
        <v>6.0938452163315053E-3</v>
      </c>
      <c r="G41" s="343">
        <v>5.881160008111945E-3</v>
      </c>
      <c r="H41" s="344">
        <v>9.9009900990099011E-3</v>
      </c>
      <c r="I41" s="343">
        <v>6.6596565019277952E-3</v>
      </c>
      <c r="J41" s="345">
        <v>5.7837757674625541E-3</v>
      </c>
    </row>
    <row r="42" spans="2:10" ht="21.95" customHeight="1" thickTop="1" thickBot="1" x14ac:dyDescent="0.3">
      <c r="B42" s="292" t="s">
        <v>130</v>
      </c>
      <c r="C42" s="160" t="s">
        <v>131</v>
      </c>
      <c r="D42" s="316">
        <v>6.2357414448669199E-2</v>
      </c>
      <c r="E42" s="189">
        <v>0.19386722702155809</v>
      </c>
      <c r="F42" s="308">
        <v>0.16819012797074953</v>
      </c>
      <c r="G42" s="189">
        <v>0.18880551612249039</v>
      </c>
      <c r="H42" s="308">
        <v>0.2277227722772277</v>
      </c>
      <c r="I42" s="189">
        <v>0.20995443392919735</v>
      </c>
      <c r="J42" s="291">
        <v>0.18367195610262496</v>
      </c>
    </row>
    <row r="43" spans="2:10" ht="21.95" customHeight="1" thickTop="1" x14ac:dyDescent="0.25">
      <c r="B43" s="165">
        <v>60</v>
      </c>
      <c r="C43" s="166" t="s">
        <v>132</v>
      </c>
      <c r="D43" s="342">
        <v>1.2167300380228136E-2</v>
      </c>
      <c r="E43" s="343">
        <v>1.5254105377850416E-2</v>
      </c>
      <c r="F43" s="344">
        <v>2.3156611822059719E-2</v>
      </c>
      <c r="G43" s="343">
        <v>1.7440681403366458E-2</v>
      </c>
      <c r="H43" s="344">
        <v>9.9009900990099011E-3</v>
      </c>
      <c r="I43" s="343">
        <v>2.5587101296880476E-2</v>
      </c>
      <c r="J43" s="345">
        <v>1.8018686044787187E-2</v>
      </c>
    </row>
    <row r="44" spans="2:10" ht="21.95" customHeight="1" x14ac:dyDescent="0.25">
      <c r="B44" s="165">
        <v>61</v>
      </c>
      <c r="C44" s="166" t="s">
        <v>133</v>
      </c>
      <c r="D44" s="342">
        <v>0</v>
      </c>
      <c r="E44" s="343">
        <v>1.2452330920694219E-3</v>
      </c>
      <c r="F44" s="344">
        <v>2.2344099126548854E-3</v>
      </c>
      <c r="G44" s="343">
        <v>8.1119448387750967E-4</v>
      </c>
      <c r="H44" s="344">
        <v>0</v>
      </c>
      <c r="I44" s="343">
        <v>1.4020329477742728E-3</v>
      </c>
      <c r="J44" s="345">
        <v>1.2976419991101884E-3</v>
      </c>
    </row>
    <row r="45" spans="2:10" ht="21.95" customHeight="1" x14ac:dyDescent="0.25">
      <c r="B45" s="165">
        <v>62</v>
      </c>
      <c r="C45" s="166" t="s">
        <v>134</v>
      </c>
      <c r="D45" s="342">
        <v>7.6045627376425851E-4</v>
      </c>
      <c r="E45" s="343">
        <v>3.3465639349365708E-3</v>
      </c>
      <c r="F45" s="344">
        <v>4.8750761730652044E-3</v>
      </c>
      <c r="G45" s="343">
        <v>4.2587710403569259E-3</v>
      </c>
      <c r="H45" s="344">
        <v>0</v>
      </c>
      <c r="I45" s="343">
        <v>3.1545741324921135E-3</v>
      </c>
      <c r="J45" s="345">
        <v>3.6333975975085275E-3</v>
      </c>
    </row>
    <row r="46" spans="2:10" ht="21.95" customHeight="1" x14ac:dyDescent="0.25">
      <c r="B46" s="165">
        <v>63</v>
      </c>
      <c r="C46" s="166" t="s">
        <v>135</v>
      </c>
      <c r="D46" s="342">
        <v>9.8859315589353604E-3</v>
      </c>
      <c r="E46" s="343">
        <v>3.6578722079539265E-2</v>
      </c>
      <c r="F46" s="344">
        <v>3.9406865732277065E-2</v>
      </c>
      <c r="G46" s="343">
        <v>3.2853376597039137E-2</v>
      </c>
      <c r="H46" s="344">
        <v>1.9801980198019802E-2</v>
      </c>
      <c r="I46" s="343">
        <v>3.3298282509638975E-2</v>
      </c>
      <c r="J46" s="345">
        <v>3.470265460477532E-2</v>
      </c>
    </row>
    <row r="47" spans="2:10" ht="21.95" customHeight="1" x14ac:dyDescent="0.25">
      <c r="B47" s="165">
        <v>64</v>
      </c>
      <c r="C47" s="166" t="s">
        <v>136</v>
      </c>
      <c r="D47" s="342">
        <v>2.6615969581749048E-2</v>
      </c>
      <c r="E47" s="343">
        <v>0.12872597089267648</v>
      </c>
      <c r="F47" s="344">
        <v>8.4095063985374766E-2</v>
      </c>
      <c r="G47" s="343">
        <v>0.12005678361387143</v>
      </c>
      <c r="H47" s="344">
        <v>0.17821782178217821</v>
      </c>
      <c r="I47" s="343">
        <v>0.13249211356466878</v>
      </c>
      <c r="J47" s="345">
        <v>0.11460032626427406</v>
      </c>
    </row>
    <row r="48" spans="2:10" ht="21.95" customHeight="1" thickBot="1" x14ac:dyDescent="0.3">
      <c r="B48" s="165">
        <v>69</v>
      </c>
      <c r="C48" s="166" t="s">
        <v>137</v>
      </c>
      <c r="D48" s="342">
        <v>1.2927756653992395E-2</v>
      </c>
      <c r="E48" s="343">
        <v>8.7166316444859514E-3</v>
      </c>
      <c r="F48" s="344">
        <v>1.4422100345317896E-2</v>
      </c>
      <c r="G48" s="343">
        <v>1.3384708983978909E-2</v>
      </c>
      <c r="H48" s="344">
        <v>1.9801980198019802E-2</v>
      </c>
      <c r="I48" s="343">
        <v>1.4020329477742727E-2</v>
      </c>
      <c r="J48" s="345">
        <v>1.1419249592169658E-2</v>
      </c>
    </row>
    <row r="49" spans="2:10" ht="21.95" customHeight="1" thickTop="1" thickBot="1" x14ac:dyDescent="0.3">
      <c r="B49" s="292" t="s">
        <v>138</v>
      </c>
      <c r="C49" s="160" t="s">
        <v>139</v>
      </c>
      <c r="D49" s="316">
        <v>0.12091254752851711</v>
      </c>
      <c r="E49" s="189">
        <v>0.15308584325628455</v>
      </c>
      <c r="F49" s="308">
        <v>0.20028437944342881</v>
      </c>
      <c r="G49" s="189">
        <v>0.15838572297708375</v>
      </c>
      <c r="H49" s="308">
        <v>0.10891089108910892</v>
      </c>
      <c r="I49" s="189">
        <v>0.18611987381703471</v>
      </c>
      <c r="J49" s="291">
        <v>0.16442977903010528</v>
      </c>
    </row>
    <row r="50" spans="2:10" ht="21.95" customHeight="1" thickTop="1" x14ac:dyDescent="0.25">
      <c r="B50" s="165">
        <v>70</v>
      </c>
      <c r="C50" s="166" t="s">
        <v>140</v>
      </c>
      <c r="D50" s="342">
        <v>2.4334600760456272E-2</v>
      </c>
      <c r="E50" s="343">
        <v>2.7784263366798973E-2</v>
      </c>
      <c r="F50" s="344">
        <v>2.2140970952671136E-2</v>
      </c>
      <c r="G50" s="343">
        <v>2.2510646927600891E-2</v>
      </c>
      <c r="H50" s="344">
        <v>4.9504950495049507E-2</v>
      </c>
      <c r="I50" s="343">
        <v>2.0329477742726955E-2</v>
      </c>
      <c r="J50" s="345">
        <v>2.4914726382915618E-2</v>
      </c>
    </row>
    <row r="51" spans="2:10" ht="21.95" customHeight="1" x14ac:dyDescent="0.25">
      <c r="B51" s="165">
        <v>71</v>
      </c>
      <c r="C51" s="166" t="s">
        <v>141</v>
      </c>
      <c r="D51" s="342">
        <v>1.2927756653992395E-2</v>
      </c>
      <c r="E51" s="343">
        <v>4.6307105611331618E-2</v>
      </c>
      <c r="F51" s="344">
        <v>8.1657525898842176E-2</v>
      </c>
      <c r="G51" s="343">
        <v>6.8951531129588323E-2</v>
      </c>
      <c r="H51" s="344">
        <v>9.9009900990099011E-3</v>
      </c>
      <c r="I51" s="343">
        <v>8.2719943918682093E-2</v>
      </c>
      <c r="J51" s="345">
        <v>5.8987097730980279E-2</v>
      </c>
    </row>
    <row r="52" spans="2:10" ht="21.95" customHeight="1" x14ac:dyDescent="0.25">
      <c r="B52" s="165">
        <v>72</v>
      </c>
      <c r="C52" s="166" t="s">
        <v>142</v>
      </c>
      <c r="D52" s="342">
        <v>1.9011406844106463E-2</v>
      </c>
      <c r="E52" s="343">
        <v>1.9534594131839052E-2</v>
      </c>
      <c r="F52" s="344">
        <v>2.5594149908592323E-2</v>
      </c>
      <c r="G52" s="343">
        <v>1.8251875887243967E-2</v>
      </c>
      <c r="H52" s="344">
        <v>0</v>
      </c>
      <c r="I52" s="343">
        <v>2.2082018927444796E-2</v>
      </c>
      <c r="J52" s="345">
        <v>2.05768945573187E-2</v>
      </c>
    </row>
    <row r="53" spans="2:10" ht="21.95" customHeight="1" x14ac:dyDescent="0.25">
      <c r="B53" s="165">
        <v>73</v>
      </c>
      <c r="C53" s="166" t="s">
        <v>143</v>
      </c>
      <c r="D53" s="342">
        <v>1.520912547528517E-3</v>
      </c>
      <c r="E53" s="343">
        <v>5.7592030508210757E-3</v>
      </c>
      <c r="F53" s="344">
        <v>6.2969733902092217E-3</v>
      </c>
      <c r="G53" s="343">
        <v>6.2867572500506994E-3</v>
      </c>
      <c r="H53" s="344">
        <v>0</v>
      </c>
      <c r="I53" s="343">
        <v>8.4121976866456359E-3</v>
      </c>
      <c r="J53" s="345">
        <v>6.0062286815957293E-3</v>
      </c>
    </row>
    <row r="54" spans="2:10" ht="21.95" customHeight="1" x14ac:dyDescent="0.25">
      <c r="B54" s="165">
        <v>74</v>
      </c>
      <c r="C54" s="166" t="s">
        <v>144</v>
      </c>
      <c r="D54" s="342">
        <v>4.5627376425855515E-3</v>
      </c>
      <c r="E54" s="343">
        <v>1.0662308350844424E-2</v>
      </c>
      <c r="F54" s="344">
        <v>1.543774121470648E-2</v>
      </c>
      <c r="G54" s="343">
        <v>1.0342729669438248E-2</v>
      </c>
      <c r="H54" s="344">
        <v>0</v>
      </c>
      <c r="I54" s="343">
        <v>7.7111812127585002E-3</v>
      </c>
      <c r="J54" s="345">
        <v>1.0826041821147858E-2</v>
      </c>
    </row>
    <row r="55" spans="2:10" ht="21.95" customHeight="1" x14ac:dyDescent="0.25">
      <c r="B55" s="165">
        <v>75</v>
      </c>
      <c r="C55" s="166" t="s">
        <v>145</v>
      </c>
      <c r="D55" s="342">
        <v>4.7908745247148291E-2</v>
      </c>
      <c r="E55" s="343">
        <v>2.9340804731885751E-2</v>
      </c>
      <c r="F55" s="344">
        <v>3.6563071297989032E-2</v>
      </c>
      <c r="G55" s="343">
        <v>2.1496653822754005E-2</v>
      </c>
      <c r="H55" s="344">
        <v>9.9009900990099011E-3</v>
      </c>
      <c r="I55" s="343">
        <v>2.8040658955485454E-2</v>
      </c>
      <c r="J55" s="345">
        <v>2.9919916950912055E-2</v>
      </c>
    </row>
    <row r="56" spans="2:10" ht="21.95" customHeight="1" thickBot="1" x14ac:dyDescent="0.3">
      <c r="B56" s="165">
        <v>79</v>
      </c>
      <c r="C56" s="166" t="s">
        <v>146</v>
      </c>
      <c r="D56" s="342">
        <v>1.064638783269962E-2</v>
      </c>
      <c r="E56" s="343">
        <v>1.369756401276364E-2</v>
      </c>
      <c r="F56" s="344">
        <v>1.2593946780418443E-2</v>
      </c>
      <c r="G56" s="343">
        <v>1.0545528290407625E-2</v>
      </c>
      <c r="H56" s="344">
        <v>3.9603960396039604E-2</v>
      </c>
      <c r="I56" s="343">
        <v>1.6824395373291272E-2</v>
      </c>
      <c r="J56" s="345">
        <v>1.3198872905235059E-2</v>
      </c>
    </row>
    <row r="57" spans="2:10" ht="21.95" customHeight="1" thickTop="1" thickBot="1" x14ac:dyDescent="0.3">
      <c r="B57" s="292" t="s">
        <v>147</v>
      </c>
      <c r="C57" s="160" t="s">
        <v>148</v>
      </c>
      <c r="D57" s="316">
        <v>0.35969581749049423</v>
      </c>
      <c r="E57" s="189">
        <v>0.20686434742003268</v>
      </c>
      <c r="F57" s="308">
        <v>6.9672963640056873E-2</v>
      </c>
      <c r="G57" s="189">
        <v>0.11762320016223891</v>
      </c>
      <c r="H57" s="308">
        <v>0.1386138613861386</v>
      </c>
      <c r="I57" s="189">
        <v>9.4286715737819854E-2</v>
      </c>
      <c r="J57" s="291">
        <v>0.16079638143259675</v>
      </c>
    </row>
    <row r="58" spans="2:10" ht="21.95" customHeight="1" thickTop="1" x14ac:dyDescent="0.25">
      <c r="B58" s="165">
        <v>80</v>
      </c>
      <c r="C58" s="166" t="s">
        <v>149</v>
      </c>
      <c r="D58" s="342">
        <v>6.0836501901140681E-3</v>
      </c>
      <c r="E58" s="343">
        <v>4.1326173243053932E-2</v>
      </c>
      <c r="F58" s="344">
        <v>8.3282551289863907E-3</v>
      </c>
      <c r="G58" s="343">
        <v>2.2713445548570271E-2</v>
      </c>
      <c r="H58" s="344">
        <v>0</v>
      </c>
      <c r="I58" s="343">
        <v>2.7690150718541886E-2</v>
      </c>
      <c r="J58" s="345">
        <v>2.8585199466113004E-2</v>
      </c>
    </row>
    <row r="59" spans="2:10" ht="21.95" customHeight="1" x14ac:dyDescent="0.25">
      <c r="B59" s="165">
        <v>81</v>
      </c>
      <c r="C59" s="166" t="s">
        <v>150</v>
      </c>
      <c r="D59" s="342">
        <v>0.1467680608365019</v>
      </c>
      <c r="E59" s="343">
        <v>9.7283835317923568E-3</v>
      </c>
      <c r="F59" s="344">
        <v>1.6250253910217349E-2</v>
      </c>
      <c r="G59" s="343">
        <v>1.0748326911377002E-2</v>
      </c>
      <c r="H59" s="344">
        <v>9.9009900990099011E-3</v>
      </c>
      <c r="I59" s="343">
        <v>1.6473887136347704E-2</v>
      </c>
      <c r="J59" s="345">
        <v>1.8500667358742399E-2</v>
      </c>
    </row>
    <row r="60" spans="2:10" ht="21.95" customHeight="1" x14ac:dyDescent="0.25">
      <c r="B60" s="165">
        <v>82</v>
      </c>
      <c r="C60" s="166" t="s">
        <v>151</v>
      </c>
      <c r="D60" s="342">
        <v>1.9011406844106463E-2</v>
      </c>
      <c r="E60" s="343">
        <v>1.5254105377850416E-2</v>
      </c>
      <c r="F60" s="344">
        <v>2.4375380865326022E-3</v>
      </c>
      <c r="G60" s="343">
        <v>9.3287365645913604E-3</v>
      </c>
      <c r="H60" s="344">
        <v>1.9801980198019802E-2</v>
      </c>
      <c r="I60" s="343">
        <v>2.8040658955485456E-3</v>
      </c>
      <c r="J60" s="345">
        <v>1.0714815364081269E-2</v>
      </c>
    </row>
    <row r="61" spans="2:10" ht="21.95" customHeight="1" x14ac:dyDescent="0.25">
      <c r="B61" s="165">
        <v>83</v>
      </c>
      <c r="C61" s="166" t="s">
        <v>152</v>
      </c>
      <c r="D61" s="342">
        <v>0.18250950570342206</v>
      </c>
      <c r="E61" s="343">
        <v>0.11183749708148494</v>
      </c>
      <c r="F61" s="344">
        <v>1.9703432866138532E-2</v>
      </c>
      <c r="G61" s="343">
        <v>5.8000405597241941E-2</v>
      </c>
      <c r="H61" s="344">
        <v>8.9108910891089105E-2</v>
      </c>
      <c r="I61" s="343">
        <v>2.2082018927444796E-2</v>
      </c>
      <c r="J61" s="345">
        <v>7.9044935488654905E-2</v>
      </c>
    </row>
    <row r="62" spans="2:10" ht="21.95" customHeight="1" x14ac:dyDescent="0.25">
      <c r="B62" s="165">
        <v>84</v>
      </c>
      <c r="C62" s="166" t="s">
        <v>153</v>
      </c>
      <c r="D62" s="342">
        <v>2.2813688212927757E-3</v>
      </c>
      <c r="E62" s="343">
        <v>1.3386255739746283E-2</v>
      </c>
      <c r="F62" s="344">
        <v>1.9094048344505381E-2</v>
      </c>
      <c r="G62" s="343">
        <v>6.4895558710200774E-3</v>
      </c>
      <c r="H62" s="344">
        <v>0</v>
      </c>
      <c r="I62" s="343">
        <v>1.5422362425517E-2</v>
      </c>
      <c r="J62" s="345">
        <v>1.2791042562657571E-2</v>
      </c>
    </row>
    <row r="63" spans="2:10" ht="21.95" customHeight="1" x14ac:dyDescent="0.25">
      <c r="B63" s="165">
        <v>85</v>
      </c>
      <c r="C63" s="166" t="s">
        <v>154</v>
      </c>
      <c r="D63" s="342">
        <v>0</v>
      </c>
      <c r="E63" s="343">
        <v>9.2614211222663244E-3</v>
      </c>
      <c r="F63" s="344">
        <v>6.0938452163315055E-4</v>
      </c>
      <c r="G63" s="343">
        <v>6.0839586290813222E-3</v>
      </c>
      <c r="H63" s="344">
        <v>1.9801980198019802E-2</v>
      </c>
      <c r="I63" s="343">
        <v>4.206098843322818E-3</v>
      </c>
      <c r="J63" s="345">
        <v>6.1545306243511793E-3</v>
      </c>
    </row>
    <row r="64" spans="2:10" ht="21.95" customHeight="1" thickBot="1" x14ac:dyDescent="0.3">
      <c r="B64" s="165">
        <v>89</v>
      </c>
      <c r="C64" s="166" t="s">
        <v>155</v>
      </c>
      <c r="D64" s="342">
        <v>3.041825095057034E-3</v>
      </c>
      <c r="E64" s="343">
        <v>6.0705113238384307E-3</v>
      </c>
      <c r="F64" s="344">
        <v>3.2500507820434695E-3</v>
      </c>
      <c r="G64" s="343">
        <v>4.2587710403569259E-3</v>
      </c>
      <c r="H64" s="344">
        <v>0</v>
      </c>
      <c r="I64" s="343">
        <v>5.6081317910970912E-3</v>
      </c>
      <c r="J64" s="345">
        <v>5.0051905679964412E-3</v>
      </c>
    </row>
    <row r="65" spans="2:10" ht="21.95" customHeight="1" thickTop="1" thickBot="1" x14ac:dyDescent="0.3">
      <c r="B65" s="292">
        <v>99</v>
      </c>
      <c r="C65" s="160" t="s">
        <v>156</v>
      </c>
      <c r="D65" s="316">
        <v>0.14220532319391635</v>
      </c>
      <c r="E65" s="189">
        <v>2.6227722001712195E-2</v>
      </c>
      <c r="F65" s="308">
        <v>3.6359943124111317E-2</v>
      </c>
      <c r="G65" s="189">
        <v>3.3664571080916653E-2</v>
      </c>
      <c r="H65" s="308">
        <v>9.9009900990099015E-2</v>
      </c>
      <c r="I65" s="189">
        <v>3.3999298983526112E-2</v>
      </c>
      <c r="J65" s="291">
        <v>3.618567403232982E-2</v>
      </c>
    </row>
    <row r="66" spans="2:10" ht="21.95" customHeight="1" thickTop="1" thickBot="1" x14ac:dyDescent="0.3">
      <c r="B66" s="487" t="s">
        <v>51</v>
      </c>
      <c r="C66" s="546"/>
      <c r="D66" s="267">
        <v>0.99999999999999989</v>
      </c>
      <c r="E66" s="269">
        <v>1</v>
      </c>
      <c r="F66" s="268">
        <v>1</v>
      </c>
      <c r="G66" s="269">
        <v>1</v>
      </c>
      <c r="H66" s="268">
        <v>0.99999999999999989</v>
      </c>
      <c r="I66" s="269">
        <v>1.0000000000000002</v>
      </c>
      <c r="J66" s="270">
        <v>1</v>
      </c>
    </row>
    <row r="67" spans="2:10" ht="15.75" thickTop="1" x14ac:dyDescent="0.25">
      <c r="B67" s="178"/>
      <c r="C67" s="231"/>
      <c r="D67" s="311"/>
      <c r="E67" s="311"/>
      <c r="F67" s="154"/>
      <c r="G67" s="154"/>
      <c r="H67" s="154"/>
      <c r="I67" s="154"/>
      <c r="J67" s="154"/>
    </row>
    <row r="68" spans="2:10" x14ac:dyDescent="0.25">
      <c r="B68" s="253"/>
      <c r="C68" s="254"/>
      <c r="D68" s="254"/>
      <c r="E68" s="254"/>
      <c r="F68" s="154"/>
      <c r="G68" s="154"/>
      <c r="H68" s="154"/>
      <c r="I68" s="154"/>
      <c r="J68" s="154"/>
    </row>
    <row r="69" spans="2:10" ht="34.15" customHeight="1" x14ac:dyDescent="0.25">
      <c r="B69" s="538"/>
      <c r="C69" s="538"/>
      <c r="D69" s="538"/>
      <c r="E69" s="538"/>
      <c r="F69" s="154"/>
      <c r="G69" s="154"/>
      <c r="H69" s="154"/>
      <c r="I69" s="154"/>
      <c r="J69" s="154"/>
    </row>
    <row r="70" spans="2:10" x14ac:dyDescent="0.25">
      <c r="B70" s="256"/>
      <c r="C70" s="254"/>
      <c r="D70" s="254"/>
      <c r="E70" s="254"/>
      <c r="F70" s="154"/>
      <c r="G70" s="154"/>
      <c r="H70" s="154"/>
      <c r="I70" s="154"/>
      <c r="J70" s="154"/>
    </row>
    <row r="71" spans="2:10" x14ac:dyDescent="0.25">
      <c r="B71" s="236"/>
      <c r="C71" s="184"/>
      <c r="D71" s="184"/>
      <c r="E71" s="18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</row>
    <row r="590" spans="2:10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</row>
    <row r="591" spans="2:10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</row>
    <row r="603" spans="2:10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</row>
    <row r="604" spans="2:10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</row>
    <row r="616" spans="2:10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</row>
    <row r="617" spans="2:10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</row>
    <row r="629" spans="2:10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</row>
    <row r="630" spans="2:10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</row>
    <row r="642" spans="2:10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</row>
    <row r="643" spans="2:10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</row>
    <row r="644" spans="2:10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</row>
    <row r="645" spans="2:10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</row>
    <row r="646" spans="2:10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</row>
    <row r="647" spans="2:10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</row>
    <row r="648" spans="2:10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</row>
    <row r="649" spans="2:10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</row>
    <row r="650" spans="2:10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</row>
    <row r="651" spans="2:10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</row>
    <row r="652" spans="2:10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</row>
    <row r="653" spans="2:10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</row>
    <row r="654" spans="2:10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</row>
    <row r="655" spans="2:10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</row>
    <row r="656" spans="2:10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</row>
    <row r="657" spans="2:10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</row>
    <row r="658" spans="2:10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</row>
    <row r="659" spans="2:10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</row>
    <row r="660" spans="2:10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</row>
    <row r="661" spans="2:10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</row>
    <row r="662" spans="2:10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</row>
    <row r="663" spans="2:10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</row>
    <row r="664" spans="2:10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</row>
    <row r="665" spans="2:10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</row>
    <row r="666" spans="2:10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</row>
    <row r="667" spans="2:10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</row>
    <row r="668" spans="2:10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</row>
    <row r="669" spans="2:10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</row>
    <row r="670" spans="2:10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</row>
    <row r="671" spans="2:10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</row>
    <row r="672" spans="2:10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</row>
    <row r="673" spans="2:10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</row>
    <row r="674" spans="2:10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</row>
    <row r="675" spans="2:10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</row>
    <row r="676" spans="2:10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</row>
    <row r="677" spans="2:10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</row>
    <row r="678" spans="2:10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</row>
    <row r="679" spans="2:10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</row>
    <row r="680" spans="2:10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</row>
    <row r="681" spans="2:10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</row>
    <row r="682" spans="2:10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</row>
    <row r="683" spans="2:10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</row>
    <row r="684" spans="2:10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</row>
    <row r="685" spans="2:10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</row>
    <row r="686" spans="2:10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</row>
    <row r="687" spans="2:10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</row>
    <row r="688" spans="2:10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</row>
    <row r="689" spans="2:10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</row>
    <row r="690" spans="2:10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</row>
    <row r="691" spans="2:10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</row>
    <row r="692" spans="2:10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</row>
    <row r="693" spans="2:10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</row>
    <row r="694" spans="2:10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</row>
    <row r="695" spans="2:10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</row>
    <row r="696" spans="2:10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</row>
    <row r="697" spans="2:10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</row>
    <row r="698" spans="2:10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</row>
    <row r="699" spans="2:10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</row>
    <row r="700" spans="2:10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</row>
    <row r="701" spans="2:10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</row>
    <row r="702" spans="2:10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</row>
    <row r="703" spans="2:10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</row>
    <row r="704" spans="2:10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</row>
    <row r="705" spans="2:10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</row>
    <row r="706" spans="2:10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</row>
    <row r="707" spans="2:10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</row>
    <row r="708" spans="2:10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</row>
    <row r="709" spans="2:10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</row>
    <row r="710" spans="2:10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</row>
    <row r="711" spans="2:10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</row>
    <row r="712" spans="2:10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</row>
    <row r="713" spans="2:10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</row>
    <row r="714" spans="2:10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</row>
    <row r="715" spans="2:10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</row>
    <row r="716" spans="2:10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</row>
    <row r="717" spans="2:10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</row>
    <row r="718" spans="2:10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</row>
    <row r="719" spans="2:10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</row>
    <row r="720" spans="2:10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</row>
    <row r="721" spans="2:10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</row>
    <row r="722" spans="2:10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</row>
    <row r="723" spans="2:10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</row>
    <row r="724" spans="2:10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</row>
    <row r="725" spans="2:10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</row>
    <row r="726" spans="2:10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</row>
    <row r="727" spans="2:10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</row>
    <row r="728" spans="2:10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</row>
    <row r="729" spans="2:10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</row>
    <row r="730" spans="2:10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</row>
    <row r="731" spans="2:10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</row>
    <row r="732" spans="2:10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</row>
    <row r="733" spans="2:10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</row>
    <row r="734" spans="2:10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</row>
    <row r="735" spans="2:10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</row>
    <row r="736" spans="2:10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</row>
    <row r="737" spans="2:10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</row>
    <row r="738" spans="2:10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</row>
    <row r="739" spans="2:10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</row>
    <row r="740" spans="2:10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</row>
    <row r="741" spans="2:10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</row>
    <row r="742" spans="2:10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</row>
    <row r="743" spans="2:10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</row>
    <row r="744" spans="2:10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</row>
    <row r="745" spans="2:10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</row>
    <row r="746" spans="2:10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</row>
    <row r="747" spans="2:10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</row>
    <row r="748" spans="2:10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</row>
    <row r="749" spans="2:10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</row>
    <row r="750" spans="2:10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</row>
    <row r="751" spans="2:10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</row>
    <row r="752" spans="2:10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</row>
    <row r="753" spans="2:10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</row>
    <row r="754" spans="2:10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</row>
    <row r="755" spans="2:10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</row>
    <row r="756" spans="2:10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</row>
    <row r="757" spans="2:10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</row>
    <row r="758" spans="2:10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</row>
    <row r="759" spans="2:10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</row>
    <row r="760" spans="2:10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</row>
    <row r="761" spans="2:10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</row>
    <row r="762" spans="2:10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</row>
    <row r="763" spans="2:10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</row>
    <row r="764" spans="2:10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</row>
    <row r="765" spans="2:10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</row>
    <row r="766" spans="2:10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</row>
    <row r="767" spans="2:10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</row>
    <row r="768" spans="2:10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</row>
    <row r="769" spans="2:10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</row>
    <row r="770" spans="2:10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</row>
    <row r="771" spans="2:10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</row>
    <row r="772" spans="2:10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</row>
    <row r="773" spans="2:10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</row>
    <row r="774" spans="2:10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</row>
    <row r="775" spans="2:10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</row>
    <row r="776" spans="2:10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</row>
    <row r="777" spans="2:10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</row>
    <row r="778" spans="2:10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</row>
    <row r="779" spans="2:10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</row>
    <row r="780" spans="2:10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</row>
    <row r="781" spans="2:10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</row>
    <row r="782" spans="2:10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</row>
    <row r="783" spans="2:10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</row>
    <row r="784" spans="2:10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</row>
    <row r="785" spans="2:10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</row>
    <row r="786" spans="2:10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</row>
    <row r="787" spans="2:10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</row>
    <row r="788" spans="2:10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</row>
    <row r="789" spans="2:10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</row>
    <row r="790" spans="2:10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</row>
    <row r="791" spans="2:10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</row>
    <row r="792" spans="2:10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</row>
    <row r="793" spans="2:10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</row>
    <row r="794" spans="2:10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</row>
    <row r="795" spans="2:10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</row>
    <row r="796" spans="2:10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</row>
    <row r="797" spans="2:10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</row>
    <row r="798" spans="2:10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</row>
    <row r="799" spans="2:10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</row>
    <row r="800" spans="2:10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</row>
    <row r="801" spans="2:10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</row>
    <row r="802" spans="2:10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</row>
    <row r="803" spans="2:10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</row>
    <row r="804" spans="2:10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</row>
    <row r="805" spans="2:10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</row>
    <row r="806" spans="2:10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</row>
    <row r="807" spans="2:10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</row>
    <row r="808" spans="2:10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</row>
    <row r="809" spans="2:10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</row>
    <row r="810" spans="2:10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</row>
    <row r="811" spans="2:10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</row>
    <row r="812" spans="2:10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</row>
    <row r="813" spans="2:10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</row>
    <row r="814" spans="2:10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</row>
    <row r="815" spans="2:10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</row>
    <row r="816" spans="2:10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</row>
    <row r="817" spans="2:10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</row>
    <row r="818" spans="2:10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</row>
    <row r="819" spans="2:10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</row>
    <row r="820" spans="2:10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</row>
    <row r="821" spans="2:10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</row>
    <row r="822" spans="2:10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</row>
    <row r="823" spans="2:10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</row>
    <row r="824" spans="2:10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</row>
    <row r="825" spans="2:10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</row>
    <row r="826" spans="2:10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</row>
    <row r="827" spans="2:10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</row>
    <row r="828" spans="2:10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</row>
    <row r="829" spans="2:10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</row>
    <row r="830" spans="2:10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</row>
    <row r="831" spans="2:10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</row>
    <row r="832" spans="2:10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</row>
    <row r="833" spans="2:10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</row>
    <row r="834" spans="2:10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</row>
    <row r="835" spans="2:10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</row>
    <row r="836" spans="2:10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</row>
    <row r="837" spans="2:10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</row>
    <row r="838" spans="2:10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</row>
    <row r="839" spans="2:10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</row>
    <row r="840" spans="2:10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</row>
    <row r="841" spans="2:10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</row>
    <row r="842" spans="2:10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</row>
    <row r="843" spans="2:10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</row>
    <row r="844" spans="2:10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</row>
    <row r="845" spans="2:10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</row>
    <row r="846" spans="2:10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</row>
    <row r="847" spans="2:10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</row>
    <row r="848" spans="2:10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</row>
    <row r="849" spans="2:10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</row>
    <row r="850" spans="2:10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</row>
    <row r="851" spans="2:10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</row>
    <row r="852" spans="2:10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</row>
    <row r="853" spans="2:10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</row>
    <row r="854" spans="2:10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</row>
    <row r="855" spans="2:10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</row>
    <row r="856" spans="2:10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</row>
    <row r="857" spans="2:10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</row>
    <row r="858" spans="2:10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</row>
    <row r="859" spans="2:10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</row>
    <row r="860" spans="2:10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</row>
    <row r="861" spans="2:10" x14ac:dyDescent="0.25">
      <c r="B861" s="154"/>
      <c r="C861" s="154"/>
      <c r="D861" s="154"/>
      <c r="E861" s="154"/>
      <c r="F861" s="154"/>
      <c r="G861" s="154"/>
      <c r="H861" s="154"/>
      <c r="I861" s="154"/>
      <c r="J861" s="154"/>
    </row>
    <row r="862" spans="2:10" x14ac:dyDescent="0.25">
      <c r="B862" s="154"/>
      <c r="C862" s="154"/>
      <c r="D862" s="154"/>
      <c r="E862" s="154"/>
      <c r="F862" s="154"/>
      <c r="G862" s="154"/>
      <c r="H862" s="154"/>
      <c r="I862" s="154"/>
      <c r="J862" s="154"/>
    </row>
    <row r="863" spans="2:10" x14ac:dyDescent="0.25">
      <c r="B863" s="154"/>
      <c r="C863" s="154"/>
      <c r="D863" s="154"/>
      <c r="E863" s="154"/>
      <c r="F863" s="154"/>
      <c r="G863" s="154"/>
      <c r="H863" s="154"/>
      <c r="I863" s="154"/>
      <c r="J863" s="154"/>
    </row>
    <row r="864" spans="2:10" x14ac:dyDescent="0.25">
      <c r="B864" s="154"/>
      <c r="C864" s="154"/>
      <c r="D864" s="154"/>
      <c r="E864" s="154"/>
      <c r="F864" s="154"/>
      <c r="G864" s="154"/>
      <c r="H864" s="154"/>
      <c r="I864" s="154"/>
      <c r="J864" s="154"/>
    </row>
    <row r="865" spans="2:10" x14ac:dyDescent="0.25">
      <c r="B865" s="154"/>
      <c r="C865" s="154"/>
      <c r="D865" s="154"/>
      <c r="E865" s="154"/>
      <c r="F865" s="154"/>
      <c r="G865" s="154"/>
      <c r="H865" s="154"/>
      <c r="I865" s="154"/>
      <c r="J865" s="154"/>
    </row>
    <row r="866" spans="2:10" x14ac:dyDescent="0.25">
      <c r="B866" s="154"/>
      <c r="C866" s="154"/>
      <c r="D866" s="154"/>
      <c r="E866" s="154"/>
      <c r="F866" s="154"/>
      <c r="G866" s="154"/>
      <c r="H866" s="154"/>
      <c r="I866" s="154"/>
      <c r="J866" s="154"/>
    </row>
    <row r="867" spans="2:10" x14ac:dyDescent="0.25">
      <c r="B867" s="154"/>
      <c r="C867" s="154"/>
      <c r="D867" s="154"/>
      <c r="E867" s="154"/>
      <c r="F867" s="154"/>
      <c r="G867" s="154"/>
      <c r="H867" s="154"/>
      <c r="I867" s="154"/>
      <c r="J867" s="154"/>
    </row>
    <row r="868" spans="2:10" x14ac:dyDescent="0.25">
      <c r="B868" s="154"/>
      <c r="C868" s="154"/>
      <c r="D868" s="154"/>
      <c r="E868" s="154"/>
      <c r="F868" s="154"/>
      <c r="G868" s="154"/>
      <c r="H868" s="154"/>
      <c r="I868" s="154"/>
      <c r="J868" s="154"/>
    </row>
    <row r="869" spans="2:10" x14ac:dyDescent="0.25">
      <c r="B869" s="154"/>
      <c r="C869" s="154"/>
      <c r="D869" s="154"/>
      <c r="E869" s="154"/>
      <c r="F869" s="154"/>
      <c r="G869" s="154"/>
      <c r="H869" s="154"/>
      <c r="I869" s="154"/>
      <c r="J869" s="154"/>
    </row>
    <row r="870" spans="2:10" x14ac:dyDescent="0.25">
      <c r="B870" s="154"/>
      <c r="C870" s="154"/>
      <c r="D870" s="154"/>
      <c r="E870" s="154"/>
      <c r="F870" s="154"/>
      <c r="G870" s="154"/>
      <c r="H870" s="154"/>
      <c r="I870" s="154"/>
      <c r="J870" s="154"/>
    </row>
    <row r="871" spans="2:10" x14ac:dyDescent="0.25">
      <c r="B871" s="154"/>
      <c r="C871" s="154"/>
      <c r="D871" s="154"/>
      <c r="E871" s="154"/>
      <c r="F871" s="154"/>
      <c r="G871" s="154"/>
      <c r="H871" s="154"/>
      <c r="I871" s="154"/>
      <c r="J871" s="154"/>
    </row>
    <row r="872" spans="2:10" x14ac:dyDescent="0.25">
      <c r="B872" s="154"/>
      <c r="C872" s="154"/>
      <c r="D872" s="154"/>
      <c r="E872" s="154"/>
      <c r="F872" s="154"/>
      <c r="G872" s="154"/>
      <c r="H872" s="154"/>
      <c r="I872" s="154"/>
      <c r="J872" s="154"/>
    </row>
    <row r="873" spans="2:10" x14ac:dyDescent="0.25">
      <c r="B873" s="154"/>
      <c r="C873" s="154"/>
      <c r="D873" s="154"/>
      <c r="E873" s="154"/>
      <c r="F873" s="154"/>
      <c r="G873" s="154"/>
      <c r="H873" s="154"/>
      <c r="I873" s="154"/>
      <c r="J873" s="154"/>
    </row>
    <row r="874" spans="2:10" x14ac:dyDescent="0.25">
      <c r="B874" s="154"/>
      <c r="C874" s="154"/>
      <c r="D874" s="154"/>
      <c r="E874" s="154"/>
      <c r="F874" s="154"/>
      <c r="G874" s="154"/>
      <c r="H874" s="154"/>
      <c r="I874" s="154"/>
      <c r="J874" s="154"/>
    </row>
    <row r="875" spans="2:10" x14ac:dyDescent="0.25">
      <c r="B875" s="154"/>
      <c r="C875" s="154"/>
      <c r="D875" s="154"/>
      <c r="E875" s="154"/>
      <c r="F875" s="154"/>
      <c r="G875" s="154"/>
      <c r="H875" s="154"/>
      <c r="I875" s="154"/>
      <c r="J875" s="154"/>
    </row>
    <row r="876" spans="2:10" x14ac:dyDescent="0.25">
      <c r="B876" s="154"/>
      <c r="C876" s="154"/>
      <c r="D876" s="154"/>
      <c r="E876" s="154"/>
      <c r="F876" s="154"/>
      <c r="G876" s="154"/>
      <c r="H876" s="154"/>
      <c r="I876" s="154"/>
      <c r="J876" s="154"/>
    </row>
    <row r="877" spans="2:10" x14ac:dyDescent="0.25">
      <c r="B877" s="154"/>
      <c r="C877" s="154"/>
      <c r="D877" s="154"/>
      <c r="E877" s="154"/>
      <c r="F877" s="154"/>
      <c r="G877" s="154"/>
      <c r="H877" s="154"/>
      <c r="I877" s="154"/>
      <c r="J877" s="154"/>
    </row>
    <row r="878" spans="2:10" x14ac:dyDescent="0.25">
      <c r="B878" s="154"/>
      <c r="C878" s="154"/>
      <c r="D878" s="154"/>
      <c r="E878" s="154"/>
      <c r="F878" s="154"/>
      <c r="G878" s="154"/>
      <c r="H878" s="154"/>
      <c r="I878" s="154"/>
      <c r="J878" s="154"/>
    </row>
    <row r="879" spans="2:10" x14ac:dyDescent="0.25">
      <c r="B879" s="154"/>
      <c r="C879" s="154"/>
      <c r="D879" s="154"/>
      <c r="E879" s="154"/>
      <c r="F879" s="154"/>
      <c r="G879" s="154"/>
      <c r="H879" s="154"/>
      <c r="I879" s="154"/>
      <c r="J879" s="154"/>
    </row>
    <row r="880" spans="2:10" x14ac:dyDescent="0.25">
      <c r="B880" s="154"/>
      <c r="C880" s="154"/>
      <c r="D880" s="154"/>
      <c r="E880" s="154"/>
      <c r="F880" s="154"/>
      <c r="G880" s="154"/>
      <c r="H880" s="154"/>
      <c r="I880" s="154"/>
      <c r="J880" s="154"/>
    </row>
    <row r="881" spans="2:10" x14ac:dyDescent="0.25">
      <c r="B881" s="154"/>
      <c r="C881" s="154"/>
      <c r="D881" s="154"/>
      <c r="E881" s="154"/>
      <c r="F881" s="154"/>
      <c r="G881" s="154"/>
      <c r="H881" s="154"/>
      <c r="I881" s="154"/>
      <c r="J881" s="154"/>
    </row>
    <row r="882" spans="2:10" x14ac:dyDescent="0.25">
      <c r="B882" s="154"/>
      <c r="C882" s="154"/>
      <c r="D882" s="154"/>
      <c r="E882" s="154"/>
      <c r="F882" s="154"/>
      <c r="G882" s="154"/>
      <c r="H882" s="154"/>
      <c r="I882" s="154"/>
      <c r="J882" s="154"/>
    </row>
    <row r="883" spans="2:10" x14ac:dyDescent="0.25">
      <c r="B883" s="154"/>
      <c r="C883" s="154"/>
      <c r="D883" s="154"/>
      <c r="E883" s="154"/>
      <c r="F883" s="154"/>
      <c r="G883" s="154"/>
      <c r="H883" s="154"/>
      <c r="I883" s="154"/>
      <c r="J883" s="154"/>
    </row>
    <row r="884" spans="2:10" x14ac:dyDescent="0.25">
      <c r="B884" s="154"/>
      <c r="C884" s="154"/>
      <c r="D884" s="154"/>
      <c r="E884" s="154"/>
      <c r="F884" s="154"/>
      <c r="G884" s="154"/>
      <c r="H884" s="154"/>
      <c r="I884" s="154"/>
      <c r="J884" s="154"/>
    </row>
    <row r="885" spans="2:10" x14ac:dyDescent="0.25">
      <c r="B885" s="154"/>
      <c r="C885" s="154"/>
      <c r="D885" s="154"/>
      <c r="E885" s="154"/>
      <c r="F885" s="154"/>
      <c r="G885" s="154"/>
      <c r="H885" s="154"/>
      <c r="I885" s="154"/>
      <c r="J885" s="154"/>
    </row>
    <row r="886" spans="2:10" x14ac:dyDescent="0.25">
      <c r="B886" s="154"/>
      <c r="C886" s="154"/>
      <c r="D886" s="154"/>
      <c r="E886" s="154"/>
      <c r="F886" s="154"/>
      <c r="G886" s="154"/>
      <c r="H886" s="154"/>
      <c r="I886" s="154"/>
      <c r="J886" s="154"/>
    </row>
    <row r="887" spans="2:10" x14ac:dyDescent="0.25">
      <c r="B887" s="154"/>
      <c r="C887" s="154"/>
      <c r="D887" s="154"/>
      <c r="E887" s="154"/>
      <c r="F887" s="154"/>
      <c r="G887" s="154"/>
      <c r="H887" s="154"/>
      <c r="I887" s="154"/>
      <c r="J887" s="154"/>
    </row>
    <row r="888" spans="2:10" x14ac:dyDescent="0.25">
      <c r="B888" s="154"/>
      <c r="C888" s="154"/>
      <c r="D888" s="154"/>
      <c r="E888" s="154"/>
      <c r="F888" s="154"/>
      <c r="G888" s="154"/>
      <c r="H888" s="154"/>
      <c r="I888" s="154"/>
      <c r="J888" s="154"/>
    </row>
    <row r="889" spans="2:10" x14ac:dyDescent="0.25">
      <c r="B889" s="154"/>
      <c r="C889" s="154"/>
      <c r="D889" s="154"/>
      <c r="E889" s="154"/>
      <c r="F889" s="154"/>
      <c r="G889" s="154"/>
      <c r="H889" s="154"/>
      <c r="I889" s="154"/>
      <c r="J889" s="154"/>
    </row>
    <row r="890" spans="2:10" x14ac:dyDescent="0.25">
      <c r="B890" s="154"/>
      <c r="C890" s="154"/>
      <c r="D890" s="154"/>
      <c r="E890" s="154"/>
      <c r="F890" s="154"/>
      <c r="G890" s="154"/>
      <c r="H890" s="154"/>
      <c r="I890" s="154"/>
      <c r="J890" s="154"/>
    </row>
    <row r="891" spans="2:10" x14ac:dyDescent="0.25">
      <c r="B891" s="154"/>
      <c r="C891" s="154"/>
      <c r="D891" s="154"/>
      <c r="E891" s="154"/>
      <c r="F891" s="154"/>
      <c r="G891" s="154"/>
      <c r="H891" s="154"/>
      <c r="I891" s="154"/>
      <c r="J891" s="154"/>
    </row>
    <row r="892" spans="2:10" x14ac:dyDescent="0.25">
      <c r="B892" s="154"/>
      <c r="C892" s="154"/>
      <c r="D892" s="154"/>
      <c r="E892" s="154"/>
      <c r="F892" s="154"/>
      <c r="G892" s="154"/>
      <c r="H892" s="154"/>
      <c r="I892" s="154"/>
      <c r="J892" s="154"/>
    </row>
    <row r="893" spans="2:10" x14ac:dyDescent="0.25">
      <c r="B893" s="154"/>
      <c r="C893" s="154"/>
      <c r="D893" s="154"/>
      <c r="E893" s="154"/>
      <c r="F893" s="154"/>
      <c r="G893" s="154"/>
      <c r="H893" s="154"/>
      <c r="I893" s="154"/>
      <c r="J893" s="154"/>
    </row>
    <row r="894" spans="2:10" x14ac:dyDescent="0.25">
      <c r="B894" s="154"/>
      <c r="C894" s="154"/>
      <c r="D894" s="154"/>
      <c r="E894" s="154"/>
      <c r="F894" s="154"/>
      <c r="G894" s="154"/>
      <c r="H894" s="154"/>
      <c r="I894" s="154"/>
      <c r="J894" s="154"/>
    </row>
    <row r="895" spans="2:10" x14ac:dyDescent="0.25">
      <c r="B895" s="154"/>
      <c r="C895" s="154"/>
      <c r="D895" s="154"/>
      <c r="E895" s="154"/>
      <c r="F895" s="154"/>
      <c r="G895" s="154"/>
      <c r="H895" s="154"/>
      <c r="I895" s="154"/>
      <c r="J895" s="154"/>
    </row>
    <row r="896" spans="2:10" x14ac:dyDescent="0.25">
      <c r="B896" s="154"/>
      <c r="C896" s="154"/>
      <c r="D896" s="154"/>
      <c r="E896" s="154"/>
      <c r="F896" s="154"/>
      <c r="G896" s="154"/>
      <c r="H896" s="154"/>
      <c r="I896" s="154"/>
      <c r="J896" s="154"/>
    </row>
    <row r="897" spans="2:10" x14ac:dyDescent="0.25">
      <c r="B897" s="154"/>
      <c r="C897" s="154"/>
      <c r="D897" s="154"/>
      <c r="E897" s="154"/>
      <c r="F897" s="154"/>
      <c r="G897" s="154"/>
      <c r="H897" s="154"/>
      <c r="I897" s="154"/>
      <c r="J897" s="154"/>
    </row>
    <row r="898" spans="2:10" x14ac:dyDescent="0.25">
      <c r="B898" s="154"/>
      <c r="C898" s="154"/>
      <c r="D898" s="154"/>
      <c r="E898" s="154"/>
      <c r="F898" s="154"/>
      <c r="G898" s="154"/>
      <c r="H898" s="154"/>
      <c r="I898" s="154"/>
      <c r="J898" s="154"/>
    </row>
    <row r="899" spans="2:10" x14ac:dyDescent="0.25">
      <c r="B899" s="154"/>
      <c r="C899" s="154"/>
      <c r="D899" s="154"/>
      <c r="E899" s="154"/>
      <c r="F899" s="154"/>
      <c r="G899" s="154"/>
      <c r="H899" s="154"/>
      <c r="I899" s="154"/>
      <c r="J899" s="154"/>
    </row>
    <row r="900" spans="2:10" x14ac:dyDescent="0.25">
      <c r="B900" s="154"/>
      <c r="C900" s="154"/>
      <c r="D900" s="154"/>
      <c r="E900" s="154"/>
      <c r="F900" s="154"/>
      <c r="G900" s="154"/>
      <c r="H900" s="154"/>
      <c r="I900" s="154"/>
      <c r="J900" s="154"/>
    </row>
    <row r="901" spans="2:10" x14ac:dyDescent="0.25">
      <c r="B901" s="154"/>
      <c r="C901" s="154"/>
      <c r="D901" s="154"/>
      <c r="E901" s="154"/>
      <c r="F901" s="154"/>
      <c r="G901" s="154"/>
      <c r="H901" s="154"/>
      <c r="I901" s="154"/>
      <c r="J901" s="154"/>
    </row>
    <row r="902" spans="2:10" x14ac:dyDescent="0.25">
      <c r="B902" s="154"/>
      <c r="C902" s="154"/>
      <c r="D902" s="154"/>
      <c r="E902" s="154"/>
      <c r="F902" s="154"/>
      <c r="G902" s="154"/>
      <c r="H902" s="154"/>
      <c r="I902" s="154"/>
      <c r="J902" s="154"/>
    </row>
    <row r="903" spans="2:10" x14ac:dyDescent="0.25">
      <c r="B903" s="154"/>
      <c r="C903" s="154"/>
      <c r="D903" s="154"/>
      <c r="E903" s="154"/>
      <c r="F903" s="154"/>
      <c r="G903" s="154"/>
      <c r="H903" s="154"/>
      <c r="I903" s="154"/>
      <c r="J903" s="154"/>
    </row>
    <row r="904" spans="2:10" x14ac:dyDescent="0.25">
      <c r="B904" s="154"/>
      <c r="C904" s="154"/>
      <c r="D904" s="154"/>
      <c r="E904" s="154"/>
      <c r="F904" s="154"/>
      <c r="G904" s="154"/>
      <c r="H904" s="154"/>
      <c r="I904" s="154"/>
      <c r="J904" s="154"/>
    </row>
    <row r="905" spans="2:10" x14ac:dyDescent="0.25">
      <c r="B905" s="154"/>
      <c r="C905" s="154"/>
      <c r="D905" s="154"/>
      <c r="E905" s="154"/>
      <c r="F905" s="154"/>
      <c r="G905" s="154"/>
      <c r="H905" s="154"/>
      <c r="I905" s="154"/>
      <c r="J905" s="154"/>
    </row>
    <row r="906" spans="2:10" x14ac:dyDescent="0.25">
      <c r="B906" s="154"/>
      <c r="C906" s="154"/>
      <c r="D906" s="154"/>
      <c r="E906" s="154"/>
      <c r="F906" s="154"/>
      <c r="G906" s="154"/>
      <c r="H906" s="154"/>
      <c r="I906" s="154"/>
      <c r="J906" s="154"/>
    </row>
    <row r="907" spans="2:10" x14ac:dyDescent="0.25">
      <c r="B907" s="154"/>
      <c r="C907" s="154"/>
      <c r="D907" s="154"/>
      <c r="E907" s="154"/>
      <c r="F907" s="154"/>
      <c r="G907" s="154"/>
      <c r="H907" s="154"/>
      <c r="I907" s="154"/>
      <c r="J907" s="154"/>
    </row>
    <row r="908" spans="2:10" x14ac:dyDescent="0.25">
      <c r="B908" s="154"/>
      <c r="C908" s="154"/>
      <c r="D908" s="154"/>
      <c r="E908" s="154"/>
      <c r="F908" s="154"/>
      <c r="G908" s="154"/>
      <c r="H908" s="154"/>
      <c r="I908" s="154"/>
      <c r="J908" s="154"/>
    </row>
    <row r="909" spans="2:10" x14ac:dyDescent="0.25">
      <c r="B909" s="154"/>
      <c r="C909" s="154"/>
      <c r="D909" s="154"/>
      <c r="E909" s="154"/>
      <c r="F909" s="154"/>
      <c r="G909" s="154"/>
      <c r="H909" s="154"/>
      <c r="I909" s="154"/>
      <c r="J909" s="154"/>
    </row>
    <row r="910" spans="2:10" x14ac:dyDescent="0.25">
      <c r="B910" s="154"/>
      <c r="C910" s="154"/>
      <c r="D910" s="154"/>
      <c r="E910" s="154"/>
      <c r="F910" s="154"/>
      <c r="G910" s="154"/>
      <c r="H910" s="154"/>
      <c r="I910" s="154"/>
      <c r="J910" s="154"/>
    </row>
    <row r="911" spans="2:10" x14ac:dyDescent="0.25">
      <c r="B911" s="154"/>
      <c r="C911" s="154"/>
      <c r="D911" s="154"/>
      <c r="E911" s="154"/>
      <c r="F911" s="154"/>
      <c r="G911" s="154"/>
      <c r="H911" s="154"/>
      <c r="I911" s="154"/>
      <c r="J911" s="154"/>
    </row>
    <row r="912" spans="2:10" x14ac:dyDescent="0.25">
      <c r="B912" s="154"/>
      <c r="C912" s="154"/>
      <c r="D912" s="154"/>
      <c r="E912" s="154"/>
      <c r="F912" s="154"/>
      <c r="G912" s="154"/>
      <c r="H912" s="154"/>
      <c r="I912" s="154"/>
      <c r="J912" s="154"/>
    </row>
    <row r="913" spans="2:10" x14ac:dyDescent="0.25">
      <c r="B913" s="154"/>
      <c r="C913" s="154"/>
      <c r="D913" s="154"/>
      <c r="E913" s="154"/>
      <c r="F913" s="154"/>
      <c r="G913" s="154"/>
      <c r="H913" s="154"/>
      <c r="I913" s="154"/>
      <c r="J913" s="154"/>
    </row>
    <row r="914" spans="2:10" x14ac:dyDescent="0.25">
      <c r="B914" s="154"/>
      <c r="C914" s="154"/>
      <c r="D914" s="154"/>
      <c r="E914" s="154"/>
      <c r="F914" s="154"/>
      <c r="G914" s="154"/>
      <c r="H914" s="154"/>
      <c r="I914" s="154"/>
      <c r="J914" s="154"/>
    </row>
    <row r="915" spans="2:10" x14ac:dyDescent="0.25">
      <c r="B915" s="154"/>
      <c r="C915" s="154"/>
      <c r="D915" s="154"/>
      <c r="E915" s="154"/>
      <c r="F915" s="154"/>
      <c r="G915" s="154"/>
      <c r="H915" s="154"/>
      <c r="I915" s="154"/>
      <c r="J915" s="154"/>
    </row>
    <row r="916" spans="2:10" x14ac:dyDescent="0.25">
      <c r="B916" s="154"/>
      <c r="C916" s="154"/>
      <c r="D916" s="154"/>
      <c r="E916" s="154"/>
      <c r="F916" s="154"/>
      <c r="G916" s="154"/>
      <c r="H916" s="154"/>
      <c r="I916" s="154"/>
      <c r="J916" s="154"/>
    </row>
    <row r="917" spans="2:10" x14ac:dyDescent="0.25">
      <c r="B917" s="154"/>
      <c r="C917" s="154"/>
      <c r="D917" s="154"/>
      <c r="E917" s="154"/>
      <c r="F917" s="154"/>
      <c r="G917" s="154"/>
      <c r="H917" s="154"/>
      <c r="I917" s="154"/>
      <c r="J917" s="154"/>
    </row>
    <row r="918" spans="2:10" x14ac:dyDescent="0.25">
      <c r="B918" s="154"/>
      <c r="C918" s="154"/>
      <c r="D918" s="154"/>
      <c r="E918" s="154"/>
      <c r="F918" s="154"/>
      <c r="G918" s="154"/>
      <c r="H918" s="154"/>
      <c r="I918" s="154"/>
      <c r="J918" s="154"/>
    </row>
    <row r="919" spans="2:10" x14ac:dyDescent="0.25">
      <c r="B919" s="154"/>
      <c r="C919" s="154"/>
      <c r="D919" s="154"/>
      <c r="E919" s="154"/>
      <c r="F919" s="154"/>
      <c r="G919" s="154"/>
      <c r="H919" s="154"/>
      <c r="I919" s="154"/>
      <c r="J919" s="154"/>
    </row>
    <row r="920" spans="2:10" x14ac:dyDescent="0.25">
      <c r="B920" s="154"/>
      <c r="C920" s="154"/>
      <c r="D920" s="154"/>
      <c r="E920" s="154"/>
      <c r="F920" s="154"/>
      <c r="G920" s="154"/>
      <c r="H920" s="154"/>
      <c r="I920" s="154"/>
      <c r="J920" s="154"/>
    </row>
    <row r="921" spans="2:10" x14ac:dyDescent="0.25">
      <c r="B921" s="154"/>
      <c r="C921" s="154"/>
      <c r="D921" s="154"/>
      <c r="E921" s="154"/>
      <c r="F921" s="154"/>
      <c r="G921" s="154"/>
      <c r="H921" s="154"/>
      <c r="I921" s="154"/>
      <c r="J921" s="154"/>
    </row>
    <row r="922" spans="2:10" x14ac:dyDescent="0.25">
      <c r="B922" s="154"/>
      <c r="C922" s="154"/>
      <c r="D922" s="154"/>
      <c r="E922" s="154"/>
      <c r="F922" s="154"/>
      <c r="G922" s="154"/>
      <c r="H922" s="154"/>
      <c r="I922" s="154"/>
      <c r="J922" s="154"/>
    </row>
    <row r="923" spans="2:10" x14ac:dyDescent="0.25">
      <c r="B923" s="154"/>
      <c r="C923" s="154"/>
      <c r="D923" s="154"/>
      <c r="E923" s="154"/>
      <c r="F923" s="154"/>
      <c r="G923" s="154"/>
      <c r="H923" s="154"/>
      <c r="I923" s="154"/>
      <c r="J923" s="154"/>
    </row>
    <row r="924" spans="2:10" x14ac:dyDescent="0.25">
      <c r="B924" s="154"/>
      <c r="C924" s="154"/>
      <c r="D924" s="154"/>
      <c r="E924" s="154"/>
      <c r="F924" s="154"/>
      <c r="G924" s="154"/>
      <c r="H924" s="154"/>
      <c r="I924" s="154"/>
      <c r="J924" s="154"/>
    </row>
    <row r="925" spans="2:10" x14ac:dyDescent="0.25">
      <c r="B925" s="154"/>
      <c r="C925" s="154"/>
      <c r="D925" s="154"/>
      <c r="E925" s="154"/>
      <c r="F925" s="154"/>
      <c r="G925" s="154"/>
      <c r="H925" s="154"/>
      <c r="I925" s="154"/>
      <c r="J925" s="154"/>
    </row>
    <row r="926" spans="2:10" x14ac:dyDescent="0.25">
      <c r="B926" s="154"/>
      <c r="C926" s="154"/>
      <c r="D926" s="154"/>
      <c r="E926" s="154"/>
      <c r="F926" s="154"/>
      <c r="G926" s="154"/>
      <c r="H926" s="154"/>
      <c r="I926" s="154"/>
      <c r="J926" s="154"/>
    </row>
    <row r="927" spans="2:10" x14ac:dyDescent="0.25">
      <c r="B927" s="154"/>
      <c r="C927" s="154"/>
      <c r="D927" s="154"/>
      <c r="E927" s="154"/>
      <c r="F927" s="154"/>
      <c r="G927" s="154"/>
      <c r="H927" s="154"/>
      <c r="I927" s="154"/>
      <c r="J927" s="154"/>
    </row>
    <row r="928" spans="2:10" x14ac:dyDescent="0.25">
      <c r="B928" s="154"/>
      <c r="C928" s="154"/>
      <c r="D928" s="154"/>
      <c r="E928" s="154"/>
      <c r="F928" s="154"/>
      <c r="G928" s="154"/>
      <c r="H928" s="154"/>
      <c r="I928" s="154"/>
      <c r="J928" s="154"/>
    </row>
    <row r="929" spans="2:10" x14ac:dyDescent="0.25">
      <c r="B929" s="154"/>
      <c r="C929" s="154"/>
      <c r="D929" s="154"/>
      <c r="E929" s="154"/>
      <c r="F929" s="154"/>
      <c r="G929" s="154"/>
      <c r="H929" s="154"/>
      <c r="I929" s="154"/>
      <c r="J929" s="154"/>
    </row>
    <row r="930" spans="2:10" x14ac:dyDescent="0.25">
      <c r="B930" s="154"/>
      <c r="C930" s="154"/>
      <c r="D930" s="154"/>
      <c r="E930" s="154"/>
      <c r="F930" s="154"/>
      <c r="G930" s="154"/>
      <c r="H930" s="154"/>
      <c r="I930" s="154"/>
      <c r="J930" s="154"/>
    </row>
    <row r="931" spans="2:10" x14ac:dyDescent="0.25">
      <c r="B931" s="154"/>
      <c r="C931" s="154"/>
      <c r="D931" s="154"/>
      <c r="E931" s="154"/>
      <c r="F931" s="154"/>
      <c r="G931" s="154"/>
      <c r="H931" s="154"/>
      <c r="I931" s="154"/>
      <c r="J931" s="154"/>
    </row>
    <row r="932" spans="2:10" x14ac:dyDescent="0.25">
      <c r="B932" s="154"/>
      <c r="C932" s="154"/>
      <c r="D932" s="154"/>
      <c r="E932" s="154"/>
      <c r="F932" s="154"/>
      <c r="G932" s="154"/>
      <c r="H932" s="154"/>
      <c r="I932" s="154"/>
      <c r="J932" s="154"/>
    </row>
    <row r="933" spans="2:10" x14ac:dyDescent="0.25">
      <c r="B933" s="154"/>
      <c r="C933" s="154"/>
      <c r="D933" s="154"/>
      <c r="E933" s="154"/>
      <c r="F933" s="154"/>
      <c r="G933" s="154"/>
      <c r="H933" s="154"/>
      <c r="I933" s="154"/>
      <c r="J933" s="154"/>
    </row>
    <row r="934" spans="2:10" x14ac:dyDescent="0.25">
      <c r="B934" s="154"/>
      <c r="C934" s="154"/>
      <c r="D934" s="154"/>
      <c r="E934" s="154"/>
      <c r="F934" s="154"/>
      <c r="G934" s="154"/>
      <c r="H934" s="154"/>
      <c r="I934" s="154"/>
      <c r="J934" s="154"/>
    </row>
    <row r="935" spans="2:10" x14ac:dyDescent="0.25">
      <c r="B935" s="154"/>
      <c r="C935" s="154"/>
      <c r="D935" s="154"/>
      <c r="E935" s="154"/>
      <c r="F935" s="154"/>
      <c r="G935" s="154"/>
      <c r="H935" s="154"/>
      <c r="I935" s="154"/>
      <c r="J935" s="154"/>
    </row>
    <row r="936" spans="2:10" x14ac:dyDescent="0.25">
      <c r="B936" s="154"/>
      <c r="C936" s="154"/>
      <c r="D936" s="154"/>
      <c r="E936" s="154"/>
      <c r="F936" s="154"/>
      <c r="G936" s="154"/>
      <c r="H936" s="154"/>
      <c r="I936" s="154"/>
      <c r="J936" s="154"/>
    </row>
    <row r="937" spans="2:10" x14ac:dyDescent="0.25">
      <c r="B937" s="154"/>
      <c r="C937" s="154"/>
      <c r="D937" s="154"/>
      <c r="E937" s="154"/>
      <c r="F937" s="154"/>
      <c r="G937" s="154"/>
      <c r="H937" s="154"/>
      <c r="I937" s="154"/>
      <c r="J937" s="154"/>
    </row>
    <row r="938" spans="2:10" x14ac:dyDescent="0.25">
      <c r="B938" s="154"/>
      <c r="C938" s="154"/>
      <c r="D938" s="154"/>
      <c r="E938" s="154"/>
      <c r="F938" s="154"/>
      <c r="G938" s="154"/>
      <c r="H938" s="154"/>
      <c r="I938" s="154"/>
      <c r="J938" s="154"/>
    </row>
    <row r="939" spans="2:10" x14ac:dyDescent="0.25">
      <c r="B939" s="154"/>
      <c r="C939" s="154"/>
      <c r="D939" s="154"/>
      <c r="E939" s="154"/>
      <c r="F939" s="154"/>
      <c r="G939" s="154"/>
      <c r="H939" s="154"/>
      <c r="I939" s="154"/>
      <c r="J939" s="154"/>
    </row>
    <row r="940" spans="2:10" x14ac:dyDescent="0.25">
      <c r="B940" s="154"/>
      <c r="C940" s="154"/>
      <c r="D940" s="154"/>
      <c r="E940" s="154"/>
      <c r="F940" s="154"/>
      <c r="G940" s="154"/>
      <c r="H940" s="154"/>
      <c r="I940" s="154"/>
      <c r="J940" s="154"/>
    </row>
    <row r="941" spans="2:10" x14ac:dyDescent="0.25">
      <c r="B941" s="154"/>
      <c r="C941" s="154"/>
      <c r="D941" s="154"/>
      <c r="E941" s="154"/>
      <c r="F941" s="154"/>
      <c r="G941" s="154"/>
      <c r="H941" s="154"/>
      <c r="I941" s="154"/>
      <c r="J941" s="154"/>
    </row>
    <row r="942" spans="2:10" x14ac:dyDescent="0.25">
      <c r="B942" s="154"/>
      <c r="C942" s="154"/>
      <c r="D942" s="154"/>
      <c r="E942" s="154"/>
      <c r="F942" s="154"/>
      <c r="G942" s="154"/>
      <c r="H942" s="154"/>
      <c r="I942" s="154"/>
      <c r="J942" s="154"/>
    </row>
    <row r="943" spans="2:10" x14ac:dyDescent="0.25">
      <c r="B943" s="154"/>
      <c r="C943" s="154"/>
      <c r="D943" s="154"/>
      <c r="E943" s="154"/>
      <c r="F943" s="154"/>
      <c r="G943" s="154"/>
      <c r="H943" s="154"/>
      <c r="I943" s="154"/>
      <c r="J943" s="154"/>
    </row>
    <row r="944" spans="2:10" x14ac:dyDescent="0.25">
      <c r="B944" s="154"/>
      <c r="C944" s="154"/>
      <c r="D944" s="154"/>
      <c r="E944" s="154"/>
      <c r="F944" s="154"/>
      <c r="G944" s="154"/>
      <c r="H944" s="154"/>
      <c r="I944" s="154"/>
      <c r="J944" s="154"/>
    </row>
    <row r="945" spans="2:10" x14ac:dyDescent="0.25">
      <c r="B945" s="154"/>
      <c r="C945" s="154"/>
      <c r="D945" s="154"/>
      <c r="E945" s="154"/>
      <c r="F945" s="154"/>
      <c r="G945" s="154"/>
      <c r="H945" s="154"/>
      <c r="I945" s="154"/>
      <c r="J945" s="154"/>
    </row>
    <row r="946" spans="2:10" x14ac:dyDescent="0.25">
      <c r="B946" s="154"/>
      <c r="C946" s="154"/>
      <c r="D946" s="154"/>
      <c r="E946" s="154"/>
      <c r="F946" s="154"/>
      <c r="G946" s="154"/>
      <c r="H946" s="154"/>
      <c r="I946" s="154"/>
      <c r="J946" s="154"/>
    </row>
    <row r="947" spans="2:10" x14ac:dyDescent="0.25">
      <c r="B947" s="154"/>
      <c r="C947" s="154"/>
      <c r="D947" s="154"/>
      <c r="E947" s="154"/>
      <c r="F947" s="154"/>
      <c r="G947" s="154"/>
      <c r="H947" s="154"/>
      <c r="I947" s="154"/>
      <c r="J947" s="154"/>
    </row>
    <row r="948" spans="2:10" x14ac:dyDescent="0.25">
      <c r="B948" s="154"/>
      <c r="C948" s="154"/>
      <c r="D948" s="154"/>
      <c r="E948" s="154"/>
      <c r="F948" s="154"/>
      <c r="G948" s="154"/>
      <c r="H948" s="154"/>
      <c r="I948" s="154"/>
      <c r="J948" s="154"/>
    </row>
    <row r="949" spans="2:10" x14ac:dyDescent="0.25">
      <c r="B949" s="154"/>
      <c r="C949" s="154"/>
      <c r="D949" s="154"/>
      <c r="E949" s="154"/>
      <c r="F949" s="154"/>
      <c r="G949" s="154"/>
      <c r="H949" s="154"/>
      <c r="I949" s="154"/>
      <c r="J949" s="154"/>
    </row>
    <row r="950" spans="2:10" x14ac:dyDescent="0.25">
      <c r="B950" s="154"/>
      <c r="C950" s="154"/>
      <c r="D950" s="154"/>
      <c r="E950" s="154"/>
      <c r="F950" s="154"/>
      <c r="G950" s="154"/>
      <c r="H950" s="154"/>
      <c r="I950" s="154"/>
      <c r="J950" s="154"/>
    </row>
    <row r="951" spans="2:10" x14ac:dyDescent="0.25">
      <c r="B951" s="154"/>
      <c r="C951" s="154"/>
      <c r="D951" s="154"/>
      <c r="E951" s="154"/>
      <c r="F951" s="154"/>
      <c r="G951" s="154"/>
      <c r="H951" s="154"/>
      <c r="I951" s="154"/>
      <c r="J951" s="154"/>
    </row>
    <row r="952" spans="2:10" x14ac:dyDescent="0.25">
      <c r="B952" s="154"/>
      <c r="C952" s="154"/>
      <c r="D952" s="154"/>
      <c r="E952" s="154"/>
      <c r="F952" s="154"/>
      <c r="G952" s="154"/>
      <c r="H952" s="154"/>
      <c r="I952" s="154"/>
      <c r="J952" s="154"/>
    </row>
    <row r="953" spans="2:10" x14ac:dyDescent="0.25">
      <c r="B953" s="154"/>
      <c r="C953" s="154"/>
      <c r="D953" s="154"/>
      <c r="E953" s="154"/>
      <c r="F953" s="154"/>
      <c r="G953" s="154"/>
      <c r="H953" s="154"/>
      <c r="I953" s="154"/>
      <c r="J953" s="154"/>
    </row>
    <row r="954" spans="2:10" x14ac:dyDescent="0.25">
      <c r="B954" s="154"/>
      <c r="C954" s="154"/>
      <c r="D954" s="154"/>
      <c r="E954" s="154"/>
      <c r="F954" s="154"/>
      <c r="G954" s="154"/>
      <c r="H954" s="154"/>
      <c r="I954" s="154"/>
      <c r="J954" s="154"/>
    </row>
    <row r="955" spans="2:10" x14ac:dyDescent="0.25">
      <c r="B955" s="154"/>
      <c r="C955" s="154"/>
      <c r="D955" s="154"/>
      <c r="E955" s="154"/>
      <c r="F955" s="154"/>
      <c r="G955" s="154"/>
      <c r="H955" s="154"/>
      <c r="I955" s="154"/>
      <c r="J955" s="154"/>
    </row>
    <row r="956" spans="2:10" x14ac:dyDescent="0.25">
      <c r="B956" s="154"/>
      <c r="C956" s="154"/>
      <c r="D956" s="154"/>
      <c r="E956" s="154"/>
      <c r="F956" s="154"/>
      <c r="G956" s="154"/>
      <c r="H956" s="154"/>
      <c r="I956" s="154"/>
      <c r="J956" s="154"/>
    </row>
    <row r="957" spans="2:10" x14ac:dyDescent="0.25">
      <c r="B957" s="154"/>
      <c r="C957" s="154"/>
      <c r="D957" s="154"/>
      <c r="E957" s="154"/>
      <c r="F957" s="154"/>
      <c r="G957" s="154"/>
      <c r="H957" s="154"/>
      <c r="I957" s="154"/>
      <c r="J957" s="154"/>
    </row>
    <row r="958" spans="2:10" x14ac:dyDescent="0.25">
      <c r="B958" s="154"/>
      <c r="C958" s="154"/>
      <c r="D958" s="154"/>
      <c r="E958" s="154"/>
      <c r="F958" s="154"/>
      <c r="G958" s="154"/>
      <c r="H958" s="154"/>
      <c r="I958" s="154"/>
      <c r="J958" s="154"/>
    </row>
    <row r="959" spans="2:10" x14ac:dyDescent="0.25">
      <c r="B959" s="154"/>
      <c r="C959" s="154"/>
      <c r="D959" s="154"/>
      <c r="E959" s="154"/>
      <c r="F959" s="154"/>
      <c r="G959" s="154"/>
      <c r="H959" s="154"/>
      <c r="I959" s="154"/>
      <c r="J959" s="154"/>
    </row>
    <row r="960" spans="2:10" x14ac:dyDescent="0.25">
      <c r="B960" s="154"/>
      <c r="C960" s="154"/>
      <c r="D960" s="154"/>
      <c r="E960" s="154"/>
      <c r="F960" s="154"/>
      <c r="G960" s="154"/>
      <c r="H960" s="154"/>
      <c r="I960" s="154"/>
      <c r="J960" s="154"/>
    </row>
    <row r="961" spans="2:10" x14ac:dyDescent="0.25">
      <c r="B961" s="154"/>
      <c r="C961" s="154"/>
      <c r="D961" s="154"/>
      <c r="E961" s="154"/>
      <c r="F961" s="154"/>
      <c r="G961" s="154"/>
      <c r="H961" s="154"/>
      <c r="I961" s="154"/>
      <c r="J961" s="154"/>
    </row>
    <row r="962" spans="2:10" x14ac:dyDescent="0.25">
      <c r="B962" s="154"/>
      <c r="C962" s="154"/>
      <c r="D962" s="154"/>
      <c r="E962" s="154"/>
      <c r="F962" s="154"/>
      <c r="G962" s="154"/>
      <c r="H962" s="154"/>
      <c r="I962" s="154"/>
      <c r="J962" s="154"/>
    </row>
    <row r="963" spans="2:10" x14ac:dyDescent="0.25">
      <c r="B963" s="154"/>
      <c r="C963" s="154"/>
      <c r="D963" s="154"/>
      <c r="E963" s="154"/>
      <c r="F963" s="154"/>
      <c r="G963" s="154"/>
      <c r="H963" s="154"/>
      <c r="I963" s="154"/>
      <c r="J963" s="154"/>
    </row>
    <row r="964" spans="2:10" x14ac:dyDescent="0.25">
      <c r="B964" s="154"/>
      <c r="C964" s="154"/>
      <c r="D964" s="154"/>
      <c r="E964" s="154"/>
      <c r="F964" s="154"/>
      <c r="G964" s="154"/>
      <c r="H964" s="154"/>
      <c r="I964" s="154"/>
      <c r="J964" s="154"/>
    </row>
    <row r="965" spans="2:10" x14ac:dyDescent="0.25">
      <c r="B965" s="154"/>
      <c r="C965" s="154"/>
      <c r="D965" s="154"/>
      <c r="E965" s="154"/>
      <c r="F965" s="154"/>
      <c r="G965" s="154"/>
      <c r="H965" s="154"/>
      <c r="I965" s="154"/>
      <c r="J965" s="154"/>
    </row>
    <row r="966" spans="2:10" x14ac:dyDescent="0.25">
      <c r="B966" s="154"/>
      <c r="C966" s="154"/>
      <c r="D966" s="154"/>
      <c r="E966" s="154"/>
      <c r="F966" s="154"/>
      <c r="G966" s="154"/>
      <c r="H966" s="154"/>
      <c r="I966" s="154"/>
      <c r="J966" s="154"/>
    </row>
    <row r="967" spans="2:10" x14ac:dyDescent="0.25">
      <c r="B967" s="154"/>
      <c r="C967" s="154"/>
      <c r="D967" s="154"/>
      <c r="E967" s="154"/>
      <c r="F967" s="154"/>
      <c r="G967" s="154"/>
      <c r="H967" s="154"/>
      <c r="I967" s="154"/>
      <c r="J967" s="154"/>
    </row>
    <row r="968" spans="2:10" x14ac:dyDescent="0.25">
      <c r="B968" s="154"/>
      <c r="C968" s="154"/>
      <c r="D968" s="154"/>
      <c r="E968" s="154"/>
      <c r="F968" s="154"/>
      <c r="G968" s="154"/>
      <c r="H968" s="154"/>
      <c r="I968" s="154"/>
      <c r="J968" s="154"/>
    </row>
    <row r="969" spans="2:10" x14ac:dyDescent="0.25">
      <c r="B969" s="154"/>
      <c r="C969" s="154"/>
      <c r="D969" s="154"/>
      <c r="E969" s="154"/>
      <c r="F969" s="154"/>
      <c r="G969" s="154"/>
      <c r="H969" s="154"/>
      <c r="I969" s="154"/>
      <c r="J969" s="154"/>
    </row>
    <row r="970" spans="2:10" x14ac:dyDescent="0.25">
      <c r="B970" s="154"/>
      <c r="C970" s="154"/>
      <c r="D970" s="154"/>
      <c r="E970" s="154"/>
      <c r="F970" s="154"/>
      <c r="G970" s="154"/>
      <c r="H970" s="154"/>
      <c r="I970" s="154"/>
      <c r="J970" s="154"/>
    </row>
    <row r="971" spans="2:10" x14ac:dyDescent="0.25">
      <c r="B971" s="154"/>
      <c r="C971" s="154"/>
      <c r="D971" s="154"/>
      <c r="E971" s="154"/>
      <c r="F971" s="154"/>
      <c r="G971" s="154"/>
      <c r="H971" s="154"/>
      <c r="I971" s="154"/>
      <c r="J971" s="154"/>
    </row>
    <row r="972" spans="2:10" x14ac:dyDescent="0.25">
      <c r="B972" s="154"/>
      <c r="C972" s="154"/>
      <c r="D972" s="154"/>
      <c r="E972" s="154"/>
      <c r="F972" s="154"/>
      <c r="G972" s="154"/>
      <c r="H972" s="154"/>
      <c r="I972" s="154"/>
      <c r="J972" s="154"/>
    </row>
    <row r="973" spans="2:10" x14ac:dyDescent="0.25">
      <c r="B973" s="154"/>
      <c r="C973" s="154"/>
      <c r="D973" s="154"/>
      <c r="E973" s="154"/>
      <c r="F973" s="154"/>
      <c r="G973" s="154"/>
      <c r="H973" s="154"/>
      <c r="I973" s="154"/>
      <c r="J973" s="154"/>
    </row>
    <row r="974" spans="2:10" x14ac:dyDescent="0.25">
      <c r="B974" s="154"/>
      <c r="C974" s="154"/>
      <c r="D974" s="154"/>
      <c r="E974" s="154"/>
      <c r="F974" s="154"/>
      <c r="G974" s="154"/>
      <c r="H974" s="154"/>
      <c r="I974" s="154"/>
      <c r="J974" s="154"/>
    </row>
    <row r="975" spans="2:10" x14ac:dyDescent="0.25">
      <c r="B975" s="154"/>
      <c r="C975" s="154"/>
      <c r="D975" s="154"/>
      <c r="E975" s="154"/>
      <c r="F975" s="154"/>
      <c r="G975" s="154"/>
      <c r="H975" s="154"/>
      <c r="I975" s="154"/>
      <c r="J975" s="154"/>
    </row>
    <row r="976" spans="2:10" x14ac:dyDescent="0.25">
      <c r="B976" s="154"/>
      <c r="C976" s="154"/>
      <c r="D976" s="154"/>
      <c r="E976" s="154"/>
      <c r="F976" s="154"/>
      <c r="G976" s="154"/>
      <c r="H976" s="154"/>
      <c r="I976" s="154"/>
      <c r="J976" s="154"/>
    </row>
    <row r="977" spans="2:10" x14ac:dyDescent="0.25">
      <c r="B977" s="154"/>
      <c r="C977" s="154"/>
      <c r="D977" s="154"/>
      <c r="E977" s="154"/>
      <c r="F977" s="154"/>
      <c r="G977" s="154"/>
      <c r="H977" s="154"/>
      <c r="I977" s="154"/>
      <c r="J977" s="154"/>
    </row>
    <row r="978" spans="2:10" x14ac:dyDescent="0.25">
      <c r="B978" s="154"/>
      <c r="C978" s="154"/>
      <c r="D978" s="154"/>
      <c r="E978" s="154"/>
      <c r="F978" s="154"/>
      <c r="G978" s="154"/>
      <c r="H978" s="154"/>
      <c r="I978" s="154"/>
      <c r="J978" s="154"/>
    </row>
    <row r="979" spans="2:10" x14ac:dyDescent="0.25">
      <c r="B979" s="154"/>
      <c r="C979" s="154"/>
      <c r="D979" s="154"/>
      <c r="E979" s="154"/>
      <c r="F979" s="154"/>
      <c r="G979" s="154"/>
      <c r="H979" s="154"/>
      <c r="I979" s="154"/>
      <c r="J979" s="154"/>
    </row>
    <row r="980" spans="2:10" x14ac:dyDescent="0.25">
      <c r="B980" s="154"/>
      <c r="C980" s="154"/>
      <c r="D980" s="154"/>
      <c r="E980" s="154"/>
      <c r="F980" s="154"/>
      <c r="G980" s="154"/>
      <c r="H980" s="154"/>
      <c r="I980" s="154"/>
      <c r="J980" s="154"/>
    </row>
    <row r="981" spans="2:10" x14ac:dyDescent="0.25">
      <c r="B981" s="154"/>
      <c r="C981" s="154"/>
      <c r="D981" s="154"/>
      <c r="E981" s="154"/>
      <c r="F981" s="154"/>
      <c r="G981" s="154"/>
      <c r="H981" s="154"/>
      <c r="I981" s="154"/>
      <c r="J981" s="154"/>
    </row>
    <row r="982" spans="2:10" x14ac:dyDescent="0.25">
      <c r="B982" s="154"/>
      <c r="C982" s="154"/>
      <c r="D982" s="154"/>
      <c r="E982" s="154"/>
      <c r="F982" s="154"/>
      <c r="G982" s="154"/>
      <c r="H982" s="154"/>
      <c r="I982" s="154"/>
      <c r="J982" s="154"/>
    </row>
    <row r="983" spans="2:10" x14ac:dyDescent="0.25">
      <c r="B983" s="154"/>
      <c r="C983" s="154"/>
      <c r="D983" s="154"/>
      <c r="E983" s="154"/>
      <c r="F983" s="154"/>
      <c r="G983" s="154"/>
      <c r="H983" s="154"/>
      <c r="I983" s="154"/>
      <c r="J983" s="154"/>
    </row>
    <row r="984" spans="2:10" x14ac:dyDescent="0.25">
      <c r="B984" s="154"/>
      <c r="C984" s="154"/>
      <c r="D984" s="154"/>
      <c r="E984" s="154"/>
      <c r="F984" s="154"/>
      <c r="G984" s="154"/>
      <c r="H984" s="154"/>
      <c r="I984" s="154"/>
      <c r="J984" s="154"/>
    </row>
    <row r="985" spans="2:10" x14ac:dyDescent="0.25">
      <c r="B985" s="154"/>
      <c r="C985" s="154"/>
      <c r="D985" s="154"/>
      <c r="E985" s="154"/>
      <c r="F985" s="154"/>
      <c r="G985" s="154"/>
      <c r="H985" s="154"/>
      <c r="I985" s="154"/>
      <c r="J985" s="154"/>
    </row>
    <row r="986" spans="2:10" x14ac:dyDescent="0.25">
      <c r="B986" s="154"/>
      <c r="C986" s="154"/>
      <c r="D986" s="154"/>
      <c r="E986" s="154"/>
      <c r="F986" s="154"/>
      <c r="G986" s="154"/>
      <c r="H986" s="154"/>
      <c r="I986" s="154"/>
      <c r="J986" s="154"/>
    </row>
    <row r="987" spans="2:10" x14ac:dyDescent="0.25">
      <c r="B987" s="154"/>
      <c r="C987" s="154"/>
      <c r="D987" s="154"/>
      <c r="E987" s="154"/>
      <c r="F987" s="154"/>
      <c r="G987" s="154"/>
      <c r="H987" s="154"/>
      <c r="I987" s="154"/>
      <c r="J987" s="154"/>
    </row>
    <row r="988" spans="2:10" x14ac:dyDescent="0.25">
      <c r="B988" s="154"/>
      <c r="C988" s="154"/>
      <c r="D988" s="154"/>
      <c r="E988" s="154"/>
      <c r="F988" s="154"/>
      <c r="G988" s="154"/>
      <c r="H988" s="154"/>
      <c r="I988" s="154"/>
      <c r="J988" s="154"/>
    </row>
    <row r="989" spans="2:10" x14ac:dyDescent="0.25">
      <c r="B989" s="154"/>
      <c r="C989" s="154"/>
      <c r="D989" s="154"/>
      <c r="E989" s="154"/>
      <c r="F989" s="154"/>
      <c r="G989" s="154"/>
      <c r="H989" s="154"/>
      <c r="I989" s="154"/>
      <c r="J989" s="154"/>
    </row>
    <row r="990" spans="2:10" x14ac:dyDescent="0.25">
      <c r="B990" s="154"/>
      <c r="C990" s="154"/>
      <c r="D990" s="154"/>
      <c r="E990" s="154"/>
      <c r="F990" s="154"/>
      <c r="G990" s="154"/>
      <c r="H990" s="154"/>
      <c r="I990" s="154"/>
      <c r="J990" s="154"/>
    </row>
    <row r="991" spans="2:10" x14ac:dyDescent="0.25">
      <c r="B991" s="154"/>
      <c r="C991" s="154"/>
      <c r="D991" s="154"/>
      <c r="E991" s="154"/>
      <c r="F991" s="154"/>
      <c r="G991" s="154"/>
      <c r="H991" s="154"/>
      <c r="I991" s="154"/>
      <c r="J991" s="154"/>
    </row>
    <row r="992" spans="2:10" x14ac:dyDescent="0.25">
      <c r="B992" s="154"/>
      <c r="C992" s="154"/>
      <c r="D992" s="154"/>
      <c r="E992" s="154"/>
      <c r="F992" s="154"/>
      <c r="G992" s="154"/>
      <c r="H992" s="154"/>
      <c r="I992" s="154"/>
      <c r="J992" s="154"/>
    </row>
    <row r="993" spans="2:10" x14ac:dyDescent="0.25">
      <c r="B993" s="154"/>
      <c r="C993" s="154"/>
      <c r="D993" s="154"/>
      <c r="E993" s="154"/>
      <c r="F993" s="154"/>
      <c r="G993" s="154"/>
      <c r="H993" s="154"/>
      <c r="I993" s="154"/>
      <c r="J993" s="154"/>
    </row>
    <row r="994" spans="2:10" x14ac:dyDescent="0.25">
      <c r="B994" s="154"/>
      <c r="C994" s="154"/>
      <c r="D994" s="154"/>
      <c r="E994" s="154"/>
      <c r="F994" s="154"/>
      <c r="G994" s="154"/>
      <c r="H994" s="154"/>
      <c r="I994" s="154"/>
      <c r="J994" s="154"/>
    </row>
    <row r="995" spans="2:10" x14ac:dyDescent="0.25">
      <c r="B995" s="154"/>
      <c r="C995" s="154"/>
      <c r="D995" s="154"/>
      <c r="E995" s="154"/>
      <c r="F995" s="154"/>
      <c r="G995" s="154"/>
      <c r="H995" s="154"/>
      <c r="I995" s="154"/>
      <c r="J995" s="154"/>
    </row>
    <row r="996" spans="2:10" x14ac:dyDescent="0.25">
      <c r="B996" s="154"/>
      <c r="C996" s="154"/>
      <c r="D996" s="154"/>
      <c r="E996" s="154"/>
      <c r="F996" s="154"/>
      <c r="G996" s="154"/>
      <c r="H996" s="154"/>
      <c r="I996" s="154"/>
      <c r="J996" s="154"/>
    </row>
    <row r="997" spans="2:10" x14ac:dyDescent="0.25">
      <c r="B997" s="154"/>
      <c r="C997" s="154"/>
      <c r="D997" s="154"/>
      <c r="E997" s="154"/>
      <c r="F997" s="154"/>
      <c r="G997" s="154"/>
      <c r="H997" s="154"/>
      <c r="I997" s="154"/>
      <c r="J997" s="154"/>
    </row>
    <row r="998" spans="2:10" x14ac:dyDescent="0.25">
      <c r="B998" s="154"/>
      <c r="C998" s="154"/>
      <c r="D998" s="154"/>
      <c r="E998" s="154"/>
      <c r="F998" s="154"/>
      <c r="G998" s="154"/>
      <c r="H998" s="154"/>
      <c r="I998" s="154"/>
      <c r="J998" s="154"/>
    </row>
    <row r="999" spans="2:10" x14ac:dyDescent="0.25">
      <c r="B999" s="154"/>
      <c r="C999" s="154"/>
      <c r="D999" s="154"/>
      <c r="E999" s="154"/>
      <c r="F999" s="154"/>
      <c r="G999" s="154"/>
      <c r="H999" s="154"/>
      <c r="I999" s="154"/>
      <c r="J999" s="154"/>
    </row>
    <row r="1000" spans="2:10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4"/>
    </row>
    <row r="1001" spans="2:10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4"/>
    </row>
    <row r="1002" spans="2:10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4"/>
    </row>
    <row r="1003" spans="2:10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4"/>
    </row>
    <row r="1004" spans="2:10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4"/>
    </row>
    <row r="1005" spans="2:10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4"/>
    </row>
    <row r="1006" spans="2:10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4"/>
    </row>
    <row r="1007" spans="2:10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4"/>
    </row>
    <row r="1008" spans="2:10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4"/>
    </row>
    <row r="1009" spans="2:10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4"/>
    </row>
    <row r="1010" spans="2:10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4"/>
    </row>
    <row r="1011" spans="2:10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4"/>
    </row>
    <row r="1012" spans="2:10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4"/>
    </row>
    <row r="1013" spans="2:10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4"/>
    </row>
    <row r="1014" spans="2:10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4"/>
    </row>
    <row r="1015" spans="2:10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4"/>
    </row>
    <row r="1016" spans="2:10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4"/>
    </row>
    <row r="1017" spans="2:10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4"/>
    </row>
    <row r="1018" spans="2:10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4"/>
    </row>
    <row r="1019" spans="2:10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4"/>
    </row>
    <row r="1020" spans="2:10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4"/>
    </row>
    <row r="1021" spans="2:10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4"/>
    </row>
    <row r="1022" spans="2:10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4"/>
    </row>
    <row r="1023" spans="2:10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4"/>
    </row>
    <row r="1024" spans="2:10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4"/>
    </row>
    <row r="1025" spans="2:10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4"/>
    </row>
    <row r="1026" spans="2:10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4"/>
    </row>
    <row r="1027" spans="2:10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4"/>
    </row>
    <row r="1028" spans="2:10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4"/>
    </row>
    <row r="1029" spans="2:10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4"/>
    </row>
    <row r="1030" spans="2:10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4"/>
    </row>
    <row r="1031" spans="2:10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4"/>
    </row>
    <row r="1032" spans="2:10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4"/>
    </row>
    <row r="1033" spans="2:10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4"/>
    </row>
    <row r="1034" spans="2:10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4"/>
    </row>
    <row r="1035" spans="2:10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4"/>
    </row>
    <row r="1036" spans="2:10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4"/>
    </row>
    <row r="1037" spans="2:10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4"/>
    </row>
    <row r="1038" spans="2:10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4"/>
    </row>
    <row r="1039" spans="2:10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4"/>
    </row>
    <row r="1040" spans="2:10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4"/>
    </row>
    <row r="1041" spans="2:10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4"/>
    </row>
    <row r="1042" spans="2:10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4"/>
    </row>
    <row r="1043" spans="2:10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4"/>
    </row>
    <row r="1044" spans="2:10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4"/>
    </row>
    <row r="1045" spans="2:10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4"/>
    </row>
    <row r="1046" spans="2:10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4"/>
    </row>
    <row r="1047" spans="2:10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4"/>
    </row>
    <row r="1048" spans="2:10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4"/>
    </row>
    <row r="1049" spans="2:10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4"/>
    </row>
    <row r="1050" spans="2:10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4"/>
    </row>
    <row r="1051" spans="2:10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4"/>
    </row>
    <row r="1052" spans="2:10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4"/>
    </row>
    <row r="1053" spans="2:10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4"/>
    </row>
    <row r="1054" spans="2:10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4"/>
    </row>
    <row r="1055" spans="2:10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4"/>
    </row>
    <row r="1056" spans="2:10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4"/>
    </row>
    <row r="1057" spans="2:10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4"/>
    </row>
    <row r="1058" spans="2:10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4"/>
    </row>
    <row r="1059" spans="2:10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4"/>
    </row>
    <row r="1060" spans="2:10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4"/>
    </row>
    <row r="1061" spans="2:10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4"/>
    </row>
    <row r="1062" spans="2:10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4"/>
    </row>
    <row r="1063" spans="2:10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4"/>
    </row>
    <row r="1064" spans="2:10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4"/>
    </row>
    <row r="1065" spans="2:10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4"/>
    </row>
    <row r="1066" spans="2:10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4"/>
    </row>
    <row r="1067" spans="2:10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4"/>
    </row>
    <row r="1068" spans="2:10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4"/>
    </row>
    <row r="1069" spans="2:10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4"/>
    </row>
    <row r="1070" spans="2:10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4"/>
    </row>
    <row r="1071" spans="2:10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4"/>
    </row>
    <row r="1072" spans="2:10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4"/>
    </row>
    <row r="1073" spans="2:10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4"/>
    </row>
    <row r="1074" spans="2:10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4"/>
    </row>
    <row r="1075" spans="2:10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4"/>
    </row>
    <row r="1076" spans="2:10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4"/>
    </row>
    <row r="1077" spans="2:10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4"/>
    </row>
    <row r="1078" spans="2:10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4"/>
    </row>
    <row r="1079" spans="2:10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4"/>
    </row>
    <row r="1080" spans="2:10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4"/>
    </row>
    <row r="1081" spans="2:10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4"/>
    </row>
    <row r="1082" spans="2:10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4"/>
    </row>
    <row r="1083" spans="2:10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4"/>
    </row>
    <row r="1084" spans="2:10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4"/>
    </row>
    <row r="1085" spans="2:10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4"/>
    </row>
    <row r="1086" spans="2:10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4"/>
    </row>
    <row r="1087" spans="2:10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4"/>
    </row>
    <row r="1088" spans="2:10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4"/>
    </row>
    <row r="1089" spans="2:10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4"/>
    </row>
    <row r="1090" spans="2:10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4"/>
    </row>
    <row r="1091" spans="2:10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4"/>
    </row>
    <row r="1092" spans="2:10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4"/>
    </row>
    <row r="1093" spans="2:10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4"/>
    </row>
    <row r="1094" spans="2:10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4"/>
    </row>
    <row r="1095" spans="2:10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4"/>
    </row>
    <row r="1096" spans="2:10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4"/>
    </row>
    <row r="1097" spans="2:10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4"/>
    </row>
    <row r="1098" spans="2:10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4"/>
    </row>
    <row r="1099" spans="2:10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4"/>
    </row>
    <row r="1100" spans="2:10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4"/>
    </row>
    <row r="1101" spans="2:10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4"/>
    </row>
    <row r="1102" spans="2:10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4"/>
    </row>
    <row r="1103" spans="2:10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4"/>
    </row>
    <row r="1104" spans="2:10" x14ac:dyDescent="0.25">
      <c r="B1104" s="154"/>
      <c r="C1104" s="154"/>
      <c r="D1104" s="154"/>
      <c r="E1104" s="154"/>
      <c r="F1104" s="154"/>
      <c r="G1104" s="154"/>
      <c r="H1104" s="154"/>
      <c r="I1104" s="154"/>
      <c r="J1104" s="154"/>
    </row>
    <row r="1105" spans="2:10" x14ac:dyDescent="0.25">
      <c r="B1105" s="154"/>
      <c r="C1105" s="154"/>
      <c r="D1105" s="154"/>
      <c r="E1105" s="154"/>
      <c r="F1105" s="154"/>
      <c r="G1105" s="154"/>
      <c r="H1105" s="154"/>
      <c r="I1105" s="154"/>
      <c r="J1105" s="154"/>
    </row>
    <row r="1106" spans="2:10" x14ac:dyDescent="0.25">
      <c r="B1106" s="154"/>
      <c r="C1106" s="154"/>
      <c r="D1106" s="154"/>
      <c r="E1106" s="154"/>
      <c r="F1106" s="154"/>
      <c r="G1106" s="154"/>
      <c r="H1106" s="154"/>
      <c r="I1106" s="154"/>
      <c r="J1106" s="154"/>
    </row>
  </sheetData>
  <mergeCells count="12">
    <mergeCell ref="B66:C66"/>
    <mergeCell ref="B69:E69"/>
    <mergeCell ref="B2:J2"/>
    <mergeCell ref="B3:B5"/>
    <mergeCell ref="C3:C5"/>
    <mergeCell ref="J3:J5"/>
    <mergeCell ref="I3:I5"/>
    <mergeCell ref="D3:D5"/>
    <mergeCell ref="E3:E5"/>
    <mergeCell ref="F3:F5"/>
    <mergeCell ref="G3:G5"/>
    <mergeCell ref="H3:H5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B1:V661"/>
  <sheetViews>
    <sheetView topLeftCell="D1" zoomScale="70" zoomScaleNormal="70" workbookViewId="0">
      <selection activeCell="D6" sqref="D6:S66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34.42578125" style="101" customWidth="1"/>
    <col min="4" max="21" width="11.7109375" style="101" customWidth="1"/>
    <col min="22" max="22" width="11.42578125" style="479"/>
    <col min="23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2.15" customHeight="1" thickTop="1" thickBot="1" x14ac:dyDescent="0.3">
      <c r="B2" s="506" t="s">
        <v>565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16"/>
    </row>
    <row r="3" spans="2:22" ht="22.15" customHeight="1" thickTop="1" thickBot="1" x14ac:dyDescent="0.3">
      <c r="B3" s="492" t="s">
        <v>496</v>
      </c>
      <c r="C3" s="495" t="s">
        <v>503</v>
      </c>
      <c r="D3" s="517" t="s">
        <v>71</v>
      </c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9"/>
    </row>
    <row r="4" spans="2:22" ht="22.15" customHeight="1" thickTop="1" x14ac:dyDescent="0.25">
      <c r="B4" s="596"/>
      <c r="C4" s="598"/>
      <c r="D4" s="600" t="s">
        <v>72</v>
      </c>
      <c r="E4" s="549"/>
      <c r="F4" s="509" t="s">
        <v>73</v>
      </c>
      <c r="G4" s="549"/>
      <c r="H4" s="509" t="s">
        <v>74</v>
      </c>
      <c r="I4" s="549"/>
      <c r="J4" s="509" t="s">
        <v>75</v>
      </c>
      <c r="K4" s="549"/>
      <c r="L4" s="509" t="s">
        <v>76</v>
      </c>
      <c r="M4" s="549"/>
      <c r="N4" s="509" t="s">
        <v>77</v>
      </c>
      <c r="O4" s="549"/>
      <c r="P4" s="509" t="s">
        <v>78</v>
      </c>
      <c r="Q4" s="549"/>
      <c r="R4" s="513" t="s">
        <v>79</v>
      </c>
      <c r="S4" s="550"/>
      <c r="T4" s="551" t="s">
        <v>51</v>
      </c>
      <c r="U4" s="552"/>
    </row>
    <row r="5" spans="2:22" ht="22.15" customHeight="1" thickBot="1" x14ac:dyDescent="0.3">
      <c r="B5" s="597"/>
      <c r="C5" s="599"/>
      <c r="D5" s="461" t="s">
        <v>5</v>
      </c>
      <c r="E5" s="279" t="s">
        <v>6</v>
      </c>
      <c r="F5" s="462" t="s">
        <v>5</v>
      </c>
      <c r="G5" s="279" t="s">
        <v>6</v>
      </c>
      <c r="H5" s="462" t="s">
        <v>5</v>
      </c>
      <c r="I5" s="279" t="s">
        <v>6</v>
      </c>
      <c r="J5" s="462" t="s">
        <v>5</v>
      </c>
      <c r="K5" s="279" t="s">
        <v>6</v>
      </c>
      <c r="L5" s="462" t="s">
        <v>5</v>
      </c>
      <c r="M5" s="279" t="s">
        <v>6</v>
      </c>
      <c r="N5" s="462" t="s">
        <v>5</v>
      </c>
      <c r="O5" s="279" t="s">
        <v>6</v>
      </c>
      <c r="P5" s="462" t="s">
        <v>5</v>
      </c>
      <c r="Q5" s="279" t="s">
        <v>6</v>
      </c>
      <c r="R5" s="462" t="s">
        <v>5</v>
      </c>
      <c r="S5" s="280" t="s">
        <v>6</v>
      </c>
      <c r="T5" s="461" t="s">
        <v>5</v>
      </c>
      <c r="U5" s="281" t="s">
        <v>6</v>
      </c>
    </row>
    <row r="6" spans="2:22" ht="22.15" customHeight="1" thickTop="1" thickBot="1" x14ac:dyDescent="0.3">
      <c r="B6" s="290" t="s">
        <v>49</v>
      </c>
      <c r="C6" s="160" t="s">
        <v>50</v>
      </c>
      <c r="D6" s="188">
        <v>237</v>
      </c>
      <c r="E6" s="162">
        <v>2.5738488271068637E-2</v>
      </c>
      <c r="F6" s="163">
        <v>64</v>
      </c>
      <c r="G6" s="162">
        <v>1.9317838816782371E-2</v>
      </c>
      <c r="H6" s="163">
        <v>60</v>
      </c>
      <c r="I6" s="162">
        <v>1.7059994313335228E-2</v>
      </c>
      <c r="J6" s="163">
        <v>88</v>
      </c>
      <c r="K6" s="162">
        <v>2.2976501305483028E-2</v>
      </c>
      <c r="L6" s="163">
        <v>48</v>
      </c>
      <c r="M6" s="162">
        <v>2.1602160216021602E-2</v>
      </c>
      <c r="N6" s="163">
        <v>56</v>
      </c>
      <c r="O6" s="162">
        <v>2.0028612303290415E-2</v>
      </c>
      <c r="P6" s="163">
        <v>22</v>
      </c>
      <c r="Q6" s="162">
        <v>2.0146520146520148E-2</v>
      </c>
      <c r="R6" s="163">
        <v>21</v>
      </c>
      <c r="S6" s="189">
        <v>2.1126760563380281E-2</v>
      </c>
      <c r="T6" s="188">
        <v>596</v>
      </c>
      <c r="U6" s="164">
        <v>2.2096989470562066E-2</v>
      </c>
      <c r="V6" s="479" t="s">
        <v>282</v>
      </c>
    </row>
    <row r="7" spans="2:22" ht="22.15" customHeight="1" thickTop="1" thickBot="1" x14ac:dyDescent="0.3">
      <c r="B7" s="292" t="s">
        <v>90</v>
      </c>
      <c r="C7" s="160" t="s">
        <v>91</v>
      </c>
      <c r="D7" s="188">
        <v>75</v>
      </c>
      <c r="E7" s="162">
        <v>8.1450912250217201E-3</v>
      </c>
      <c r="F7" s="163">
        <v>32</v>
      </c>
      <c r="G7" s="162">
        <v>9.6589194083911856E-3</v>
      </c>
      <c r="H7" s="163">
        <v>18</v>
      </c>
      <c r="I7" s="162">
        <v>5.117998294000569E-3</v>
      </c>
      <c r="J7" s="163">
        <v>15</v>
      </c>
      <c r="K7" s="162">
        <v>3.9164490861618795E-3</v>
      </c>
      <c r="L7" s="163">
        <v>5</v>
      </c>
      <c r="M7" s="162">
        <v>2.2502250225022503E-3</v>
      </c>
      <c r="N7" s="163">
        <v>6</v>
      </c>
      <c r="O7" s="162">
        <v>2.1459227467811159E-3</v>
      </c>
      <c r="P7" s="163">
        <v>2</v>
      </c>
      <c r="Q7" s="162">
        <v>1.8315018315018315E-3</v>
      </c>
      <c r="R7" s="163">
        <v>3</v>
      </c>
      <c r="S7" s="189">
        <v>3.0181086519114691E-3</v>
      </c>
      <c r="T7" s="188">
        <v>156</v>
      </c>
      <c r="U7" s="164">
        <v>5.7837757674625533E-3</v>
      </c>
      <c r="V7" s="479">
        <v>0</v>
      </c>
    </row>
    <row r="8" spans="2:22" ht="22.15" customHeight="1" thickTop="1" x14ac:dyDescent="0.25">
      <c r="B8" s="238">
        <v>10</v>
      </c>
      <c r="C8" s="166" t="s">
        <v>92</v>
      </c>
      <c r="D8" s="190">
        <v>4</v>
      </c>
      <c r="E8" s="191">
        <v>4.3440486533449172E-4</v>
      </c>
      <c r="F8" s="169">
        <v>0</v>
      </c>
      <c r="G8" s="191">
        <v>0</v>
      </c>
      <c r="H8" s="169">
        <v>0</v>
      </c>
      <c r="I8" s="191">
        <v>0</v>
      </c>
      <c r="J8" s="169">
        <v>1</v>
      </c>
      <c r="K8" s="191">
        <v>2.6109660574412532E-4</v>
      </c>
      <c r="L8" s="169">
        <v>0</v>
      </c>
      <c r="M8" s="191">
        <v>0</v>
      </c>
      <c r="N8" s="169">
        <v>0</v>
      </c>
      <c r="O8" s="191">
        <v>0</v>
      </c>
      <c r="P8" s="169">
        <v>1</v>
      </c>
      <c r="Q8" s="191">
        <v>9.1575091575091575E-4</v>
      </c>
      <c r="R8" s="169">
        <v>0</v>
      </c>
      <c r="S8" s="287">
        <v>0</v>
      </c>
      <c r="T8" s="190">
        <v>6</v>
      </c>
      <c r="U8" s="193">
        <v>2.2245291413317515E-4</v>
      </c>
      <c r="V8" s="479" t="s">
        <v>341</v>
      </c>
    </row>
    <row r="9" spans="2:22" ht="22.15" customHeight="1" x14ac:dyDescent="0.25">
      <c r="B9" s="238">
        <v>11</v>
      </c>
      <c r="C9" s="166" t="s">
        <v>93</v>
      </c>
      <c r="D9" s="190">
        <v>5</v>
      </c>
      <c r="E9" s="191">
        <v>5.4300608166811472E-4</v>
      </c>
      <c r="F9" s="169">
        <v>2</v>
      </c>
      <c r="G9" s="191">
        <v>6.036824630244491E-4</v>
      </c>
      <c r="H9" s="169">
        <v>1</v>
      </c>
      <c r="I9" s="191">
        <v>2.8433323855558713E-4</v>
      </c>
      <c r="J9" s="169">
        <v>0</v>
      </c>
      <c r="K9" s="191">
        <v>0</v>
      </c>
      <c r="L9" s="169">
        <v>0</v>
      </c>
      <c r="M9" s="191">
        <v>0</v>
      </c>
      <c r="N9" s="169">
        <v>1</v>
      </c>
      <c r="O9" s="191">
        <v>3.5765379113018598E-4</v>
      </c>
      <c r="P9" s="169">
        <v>0</v>
      </c>
      <c r="Q9" s="191">
        <v>0</v>
      </c>
      <c r="R9" s="169">
        <v>0</v>
      </c>
      <c r="S9" s="287">
        <v>0</v>
      </c>
      <c r="T9" s="190">
        <v>9</v>
      </c>
      <c r="U9" s="193">
        <v>3.3367937119976274E-4</v>
      </c>
      <c r="V9" s="479" t="s">
        <v>342</v>
      </c>
    </row>
    <row r="10" spans="2:22" ht="22.15" customHeight="1" x14ac:dyDescent="0.25">
      <c r="B10" s="238">
        <v>12</v>
      </c>
      <c r="C10" s="166" t="s">
        <v>94</v>
      </c>
      <c r="D10" s="190">
        <v>7</v>
      </c>
      <c r="E10" s="191">
        <v>7.6020851433536061E-4</v>
      </c>
      <c r="F10" s="169">
        <v>8</v>
      </c>
      <c r="G10" s="191">
        <v>2.4147298520977964E-3</v>
      </c>
      <c r="H10" s="169">
        <v>5</v>
      </c>
      <c r="I10" s="191">
        <v>1.4216661927779358E-3</v>
      </c>
      <c r="J10" s="169">
        <v>4</v>
      </c>
      <c r="K10" s="191">
        <v>1.0443864229765013E-3</v>
      </c>
      <c r="L10" s="169">
        <v>0</v>
      </c>
      <c r="M10" s="191">
        <v>0</v>
      </c>
      <c r="N10" s="169">
        <v>1</v>
      </c>
      <c r="O10" s="191">
        <v>3.5765379113018598E-4</v>
      </c>
      <c r="P10" s="169">
        <v>0</v>
      </c>
      <c r="Q10" s="191">
        <v>0</v>
      </c>
      <c r="R10" s="169">
        <v>1</v>
      </c>
      <c r="S10" s="287">
        <v>1.006036217303823E-3</v>
      </c>
      <c r="T10" s="190">
        <v>26</v>
      </c>
      <c r="U10" s="193">
        <v>9.6396262791042565E-4</v>
      </c>
      <c r="V10" s="479" t="s">
        <v>343</v>
      </c>
    </row>
    <row r="11" spans="2:22" ht="22.15" customHeight="1" x14ac:dyDescent="0.25">
      <c r="B11" s="238">
        <v>13</v>
      </c>
      <c r="C11" s="166" t="s">
        <v>95</v>
      </c>
      <c r="D11" s="190">
        <v>14</v>
      </c>
      <c r="E11" s="191">
        <v>1.5204170286707212E-3</v>
      </c>
      <c r="F11" s="169">
        <v>6</v>
      </c>
      <c r="G11" s="191">
        <v>1.8110473890733474E-3</v>
      </c>
      <c r="H11" s="169">
        <v>1</v>
      </c>
      <c r="I11" s="191">
        <v>2.8433323855558713E-4</v>
      </c>
      <c r="J11" s="169">
        <v>3</v>
      </c>
      <c r="K11" s="191">
        <v>7.8328981723237601E-4</v>
      </c>
      <c r="L11" s="169">
        <v>1</v>
      </c>
      <c r="M11" s="191">
        <v>4.5004500450045003E-4</v>
      </c>
      <c r="N11" s="169">
        <v>1</v>
      </c>
      <c r="O11" s="191">
        <v>3.5765379113018598E-4</v>
      </c>
      <c r="P11" s="169">
        <v>1</v>
      </c>
      <c r="Q11" s="191">
        <v>9.1575091575091575E-4</v>
      </c>
      <c r="R11" s="169">
        <v>2</v>
      </c>
      <c r="S11" s="287">
        <v>2.012072434607646E-3</v>
      </c>
      <c r="T11" s="190">
        <v>29</v>
      </c>
      <c r="U11" s="193">
        <v>1.0751890849770131E-3</v>
      </c>
      <c r="V11" s="479" t="s">
        <v>344</v>
      </c>
    </row>
    <row r="12" spans="2:22" ht="22.15" customHeight="1" x14ac:dyDescent="0.25">
      <c r="B12" s="238">
        <v>14</v>
      </c>
      <c r="C12" s="166" t="s">
        <v>96</v>
      </c>
      <c r="D12" s="190">
        <v>38</v>
      </c>
      <c r="E12" s="191">
        <v>4.1268462206776714E-3</v>
      </c>
      <c r="F12" s="169">
        <v>8</v>
      </c>
      <c r="G12" s="191">
        <v>2.4147298520977964E-3</v>
      </c>
      <c r="H12" s="169">
        <v>9</v>
      </c>
      <c r="I12" s="191">
        <v>2.5589991470002845E-3</v>
      </c>
      <c r="J12" s="169">
        <v>1</v>
      </c>
      <c r="K12" s="191">
        <v>2.6109660574412532E-4</v>
      </c>
      <c r="L12" s="169">
        <v>2</v>
      </c>
      <c r="M12" s="191">
        <v>9.0009000900090005E-4</v>
      </c>
      <c r="N12" s="169">
        <v>2</v>
      </c>
      <c r="O12" s="191">
        <v>7.1530758226037196E-4</v>
      </c>
      <c r="P12" s="169">
        <v>0</v>
      </c>
      <c r="Q12" s="191">
        <v>0</v>
      </c>
      <c r="R12" s="169">
        <v>0</v>
      </c>
      <c r="S12" s="287">
        <v>0</v>
      </c>
      <c r="T12" s="190">
        <v>60</v>
      </c>
      <c r="U12" s="193">
        <v>2.2245291413317513E-3</v>
      </c>
      <c r="V12" s="479" t="s">
        <v>345</v>
      </c>
    </row>
    <row r="13" spans="2:22" ht="22.15" customHeight="1" thickBot="1" x14ac:dyDescent="0.3">
      <c r="B13" s="238">
        <v>19</v>
      </c>
      <c r="C13" s="166" t="s">
        <v>97</v>
      </c>
      <c r="D13" s="190">
        <v>7</v>
      </c>
      <c r="E13" s="191">
        <v>7.6020851433536061E-4</v>
      </c>
      <c r="F13" s="169">
        <v>8</v>
      </c>
      <c r="G13" s="191">
        <v>2.4147298520977964E-3</v>
      </c>
      <c r="H13" s="169">
        <v>2</v>
      </c>
      <c r="I13" s="191">
        <v>5.6866647711117425E-4</v>
      </c>
      <c r="J13" s="169">
        <v>6</v>
      </c>
      <c r="K13" s="191">
        <v>1.566579634464752E-3</v>
      </c>
      <c r="L13" s="169">
        <v>2</v>
      </c>
      <c r="M13" s="191">
        <v>9.0009000900090005E-4</v>
      </c>
      <c r="N13" s="169">
        <v>1</v>
      </c>
      <c r="O13" s="191">
        <v>3.5765379113018598E-4</v>
      </c>
      <c r="P13" s="169">
        <v>0</v>
      </c>
      <c r="Q13" s="191">
        <v>0</v>
      </c>
      <c r="R13" s="169">
        <v>0</v>
      </c>
      <c r="S13" s="287">
        <v>0</v>
      </c>
      <c r="T13" s="190">
        <v>26</v>
      </c>
      <c r="U13" s="193">
        <v>9.6396262791042565E-4</v>
      </c>
      <c r="V13" s="479" t="s">
        <v>346</v>
      </c>
    </row>
    <row r="14" spans="2:22" ht="22.15" customHeight="1" thickTop="1" thickBot="1" x14ac:dyDescent="0.3">
      <c r="B14" s="292" t="s">
        <v>98</v>
      </c>
      <c r="C14" s="160" t="s">
        <v>99</v>
      </c>
      <c r="D14" s="188">
        <v>397</v>
      </c>
      <c r="E14" s="162">
        <v>4.3114682884448301E-2</v>
      </c>
      <c r="F14" s="163">
        <v>134</v>
      </c>
      <c r="G14" s="162">
        <v>4.0446725022638089E-2</v>
      </c>
      <c r="H14" s="163">
        <v>64</v>
      </c>
      <c r="I14" s="162">
        <v>1.819732726755758E-2</v>
      </c>
      <c r="J14" s="163">
        <v>46</v>
      </c>
      <c r="K14" s="162">
        <v>1.2010443864229767E-2</v>
      </c>
      <c r="L14" s="163">
        <v>26</v>
      </c>
      <c r="M14" s="162">
        <v>1.1701170117011701E-2</v>
      </c>
      <c r="N14" s="163">
        <v>22</v>
      </c>
      <c r="O14" s="162">
        <v>7.8683834048640915E-3</v>
      </c>
      <c r="P14" s="163">
        <v>3</v>
      </c>
      <c r="Q14" s="162">
        <v>2.747252747252747E-3</v>
      </c>
      <c r="R14" s="163">
        <v>4</v>
      </c>
      <c r="S14" s="189">
        <v>4.0241448692152921E-3</v>
      </c>
      <c r="T14" s="188">
        <v>696</v>
      </c>
      <c r="U14" s="164">
        <v>2.5804538039448318E-2</v>
      </c>
      <c r="V14" s="479">
        <v>0</v>
      </c>
    </row>
    <row r="15" spans="2:22" ht="22.15" customHeight="1" thickTop="1" x14ac:dyDescent="0.25">
      <c r="B15" s="238">
        <v>20</v>
      </c>
      <c r="C15" s="166" t="s">
        <v>100</v>
      </c>
      <c r="D15" s="190">
        <v>23</v>
      </c>
      <c r="E15" s="191">
        <v>2.4978279756733275E-3</v>
      </c>
      <c r="F15" s="169">
        <v>14</v>
      </c>
      <c r="G15" s="191">
        <v>4.2257772411711438E-3</v>
      </c>
      <c r="H15" s="169">
        <v>7</v>
      </c>
      <c r="I15" s="191">
        <v>1.9903326698891099E-3</v>
      </c>
      <c r="J15" s="169">
        <v>7</v>
      </c>
      <c r="K15" s="191">
        <v>1.8276762402088772E-3</v>
      </c>
      <c r="L15" s="169">
        <v>0</v>
      </c>
      <c r="M15" s="191">
        <v>0</v>
      </c>
      <c r="N15" s="169">
        <v>8</v>
      </c>
      <c r="O15" s="191">
        <v>2.8612303290414878E-3</v>
      </c>
      <c r="P15" s="169">
        <v>1</v>
      </c>
      <c r="Q15" s="191">
        <v>9.1575091575091575E-4</v>
      </c>
      <c r="R15" s="169">
        <v>0</v>
      </c>
      <c r="S15" s="287">
        <v>0</v>
      </c>
      <c r="T15" s="190">
        <v>60</v>
      </c>
      <c r="U15" s="193">
        <v>2.2245291413317513E-3</v>
      </c>
      <c r="V15" s="479" t="s">
        <v>347</v>
      </c>
    </row>
    <row r="16" spans="2:22" ht="22.15" customHeight="1" x14ac:dyDescent="0.25">
      <c r="B16" s="238">
        <v>21</v>
      </c>
      <c r="C16" s="166" t="s">
        <v>101</v>
      </c>
      <c r="D16" s="190">
        <v>16</v>
      </c>
      <c r="E16" s="191">
        <v>1.7376194613379669E-3</v>
      </c>
      <c r="F16" s="169">
        <v>4</v>
      </c>
      <c r="G16" s="191">
        <v>1.2073649260488982E-3</v>
      </c>
      <c r="H16" s="169">
        <v>7</v>
      </c>
      <c r="I16" s="191">
        <v>1.9903326698891099E-3</v>
      </c>
      <c r="J16" s="169">
        <v>3</v>
      </c>
      <c r="K16" s="191">
        <v>7.8328981723237601E-4</v>
      </c>
      <c r="L16" s="169">
        <v>2</v>
      </c>
      <c r="M16" s="191">
        <v>9.0009000900090005E-4</v>
      </c>
      <c r="N16" s="169">
        <v>1</v>
      </c>
      <c r="O16" s="191">
        <v>3.5765379113018598E-4</v>
      </c>
      <c r="P16" s="169">
        <v>2</v>
      </c>
      <c r="Q16" s="191">
        <v>1.8315018315018315E-3</v>
      </c>
      <c r="R16" s="169">
        <v>1</v>
      </c>
      <c r="S16" s="287">
        <v>1.006036217303823E-3</v>
      </c>
      <c r="T16" s="190">
        <v>36</v>
      </c>
      <c r="U16" s="193">
        <v>1.334717484799051E-3</v>
      </c>
      <c r="V16" s="479" t="s">
        <v>348</v>
      </c>
    </row>
    <row r="17" spans="2:22" ht="22.15" customHeight="1" x14ac:dyDescent="0.25">
      <c r="B17" s="238">
        <v>22</v>
      </c>
      <c r="C17" s="166" t="s">
        <v>102</v>
      </c>
      <c r="D17" s="190">
        <v>236</v>
      </c>
      <c r="E17" s="191">
        <v>2.5629887054735012E-2</v>
      </c>
      <c r="F17" s="169">
        <v>49</v>
      </c>
      <c r="G17" s="191">
        <v>1.4790220344099004E-2</v>
      </c>
      <c r="H17" s="169">
        <v>30</v>
      </c>
      <c r="I17" s="191">
        <v>8.5299971566676139E-3</v>
      </c>
      <c r="J17" s="169">
        <v>27</v>
      </c>
      <c r="K17" s="191">
        <v>7.049608355091384E-3</v>
      </c>
      <c r="L17" s="169">
        <v>13</v>
      </c>
      <c r="M17" s="191">
        <v>5.8505850585058505E-3</v>
      </c>
      <c r="N17" s="169">
        <v>9</v>
      </c>
      <c r="O17" s="191">
        <v>3.2188841201716738E-3</v>
      </c>
      <c r="P17" s="169">
        <v>0</v>
      </c>
      <c r="Q17" s="191">
        <v>0</v>
      </c>
      <c r="R17" s="169">
        <v>3</v>
      </c>
      <c r="S17" s="287">
        <v>3.0181086519114686E-3</v>
      </c>
      <c r="T17" s="190">
        <v>367</v>
      </c>
      <c r="U17" s="193">
        <v>1.3606703247812546E-2</v>
      </c>
      <c r="V17" s="479" t="s">
        <v>349</v>
      </c>
    </row>
    <row r="18" spans="2:22" ht="22.15" customHeight="1" x14ac:dyDescent="0.25">
      <c r="B18" s="238">
        <v>23</v>
      </c>
      <c r="C18" s="166" t="s">
        <v>103</v>
      </c>
      <c r="D18" s="190">
        <v>47</v>
      </c>
      <c r="E18" s="191">
        <v>5.1042571676802777E-3</v>
      </c>
      <c r="F18" s="169">
        <v>12</v>
      </c>
      <c r="G18" s="191">
        <v>3.6220947781466948E-3</v>
      </c>
      <c r="H18" s="169">
        <v>4</v>
      </c>
      <c r="I18" s="191">
        <v>1.1373329542223485E-3</v>
      </c>
      <c r="J18" s="169">
        <v>1</v>
      </c>
      <c r="K18" s="191">
        <v>2.6109660574412532E-4</v>
      </c>
      <c r="L18" s="169">
        <v>5</v>
      </c>
      <c r="M18" s="191">
        <v>2.2502250225022503E-3</v>
      </c>
      <c r="N18" s="169">
        <v>3</v>
      </c>
      <c r="O18" s="191">
        <v>1.0729613733905579E-3</v>
      </c>
      <c r="P18" s="169">
        <v>0</v>
      </c>
      <c r="Q18" s="191">
        <v>0</v>
      </c>
      <c r="R18" s="169">
        <v>0</v>
      </c>
      <c r="S18" s="287">
        <v>0</v>
      </c>
      <c r="T18" s="190">
        <v>72</v>
      </c>
      <c r="U18" s="193">
        <v>2.6694349695981019E-3</v>
      </c>
      <c r="V18" s="479" t="s">
        <v>350</v>
      </c>
    </row>
    <row r="19" spans="2:22" ht="22.15" customHeight="1" x14ac:dyDescent="0.25">
      <c r="B19" s="238">
        <v>24</v>
      </c>
      <c r="C19" s="166" t="s">
        <v>104</v>
      </c>
      <c r="D19" s="190">
        <v>53</v>
      </c>
      <c r="E19" s="191">
        <v>5.7558644656820158E-3</v>
      </c>
      <c r="F19" s="169">
        <v>48</v>
      </c>
      <c r="G19" s="191">
        <v>1.4488379112586779E-2</v>
      </c>
      <c r="H19" s="169">
        <v>10</v>
      </c>
      <c r="I19" s="191">
        <v>2.8433323855558716E-3</v>
      </c>
      <c r="J19" s="169">
        <v>6</v>
      </c>
      <c r="K19" s="191">
        <v>1.566579634464752E-3</v>
      </c>
      <c r="L19" s="169">
        <v>1</v>
      </c>
      <c r="M19" s="191">
        <v>4.5004500450045003E-4</v>
      </c>
      <c r="N19" s="169">
        <v>0</v>
      </c>
      <c r="O19" s="191">
        <v>0</v>
      </c>
      <c r="P19" s="169">
        <v>0</v>
      </c>
      <c r="Q19" s="191">
        <v>0</v>
      </c>
      <c r="R19" s="169">
        <v>0</v>
      </c>
      <c r="S19" s="287">
        <v>0</v>
      </c>
      <c r="T19" s="190">
        <v>118</v>
      </c>
      <c r="U19" s="193">
        <v>4.3749073112857775E-3</v>
      </c>
      <c r="V19" s="479" t="s">
        <v>351</v>
      </c>
    </row>
    <row r="20" spans="2:22" ht="22.15" customHeight="1" thickBot="1" x14ac:dyDescent="0.3">
      <c r="B20" s="238">
        <v>29</v>
      </c>
      <c r="C20" s="166" t="s">
        <v>105</v>
      </c>
      <c r="D20" s="190">
        <v>22</v>
      </c>
      <c r="E20" s="191">
        <v>2.3892267593397048E-3</v>
      </c>
      <c r="F20" s="169">
        <v>7</v>
      </c>
      <c r="G20" s="191">
        <v>2.1128886205855719E-3</v>
      </c>
      <c r="H20" s="169">
        <v>6</v>
      </c>
      <c r="I20" s="191">
        <v>1.7059994313335229E-3</v>
      </c>
      <c r="J20" s="169">
        <v>2</v>
      </c>
      <c r="K20" s="191">
        <v>5.2219321148825064E-4</v>
      </c>
      <c r="L20" s="169">
        <v>5</v>
      </c>
      <c r="M20" s="191">
        <v>2.2502250225022503E-3</v>
      </c>
      <c r="N20" s="169">
        <v>1</v>
      </c>
      <c r="O20" s="191">
        <v>3.5765379113018598E-4</v>
      </c>
      <c r="P20" s="169">
        <v>0</v>
      </c>
      <c r="Q20" s="191">
        <v>0</v>
      </c>
      <c r="R20" s="169">
        <v>0</v>
      </c>
      <c r="S20" s="287">
        <v>0</v>
      </c>
      <c r="T20" s="190">
        <v>43</v>
      </c>
      <c r="U20" s="193">
        <v>1.5942458846210886E-3</v>
      </c>
      <c r="V20" s="479" t="s">
        <v>352</v>
      </c>
    </row>
    <row r="21" spans="2:22" ht="22.15" customHeight="1" thickTop="1" thickBot="1" x14ac:dyDescent="0.3">
      <c r="B21" s="292" t="s">
        <v>106</v>
      </c>
      <c r="C21" s="160" t="s">
        <v>107</v>
      </c>
      <c r="D21" s="188">
        <v>608</v>
      </c>
      <c r="E21" s="162">
        <v>6.6029539530842743E-2</v>
      </c>
      <c r="F21" s="163">
        <v>317</v>
      </c>
      <c r="G21" s="162">
        <v>9.5683670389375197E-2</v>
      </c>
      <c r="H21" s="163">
        <v>294</v>
      </c>
      <c r="I21" s="162">
        <v>8.3593972135342628E-2</v>
      </c>
      <c r="J21" s="163">
        <v>311</v>
      </c>
      <c r="K21" s="162">
        <v>8.1201044386422977E-2</v>
      </c>
      <c r="L21" s="163">
        <v>193</v>
      </c>
      <c r="M21" s="162">
        <v>8.685868586858686E-2</v>
      </c>
      <c r="N21" s="163">
        <v>215</v>
      </c>
      <c r="O21" s="162">
        <v>7.689556509298999E-2</v>
      </c>
      <c r="P21" s="163">
        <v>87</v>
      </c>
      <c r="Q21" s="162">
        <v>7.9670329670329665E-2</v>
      </c>
      <c r="R21" s="163">
        <v>77</v>
      </c>
      <c r="S21" s="189">
        <v>7.7464788732394374E-2</v>
      </c>
      <c r="T21" s="188">
        <v>2102</v>
      </c>
      <c r="U21" s="164">
        <v>7.7932670917989028E-2</v>
      </c>
      <c r="V21" s="479">
        <v>0</v>
      </c>
    </row>
    <row r="22" spans="2:22" ht="22.15" customHeight="1" thickTop="1" x14ac:dyDescent="0.25">
      <c r="B22" s="238">
        <v>30</v>
      </c>
      <c r="C22" s="166" t="s">
        <v>108</v>
      </c>
      <c r="D22" s="190">
        <v>132</v>
      </c>
      <c r="E22" s="191">
        <v>1.4335360556038228E-2</v>
      </c>
      <c r="F22" s="169">
        <v>66</v>
      </c>
      <c r="G22" s="191">
        <v>1.9921521279806821E-2</v>
      </c>
      <c r="H22" s="169">
        <v>57</v>
      </c>
      <c r="I22" s="191">
        <v>1.6206994597668469E-2</v>
      </c>
      <c r="J22" s="169">
        <v>55</v>
      </c>
      <c r="K22" s="191">
        <v>1.4360313315926894E-2</v>
      </c>
      <c r="L22" s="169">
        <v>35</v>
      </c>
      <c r="M22" s="191">
        <v>1.5751575157515751E-2</v>
      </c>
      <c r="N22" s="169">
        <v>52</v>
      </c>
      <c r="O22" s="191">
        <v>1.8597997138769671E-2</v>
      </c>
      <c r="P22" s="169">
        <v>21</v>
      </c>
      <c r="Q22" s="191">
        <v>1.9230769230769232E-2</v>
      </c>
      <c r="R22" s="169">
        <v>14</v>
      </c>
      <c r="S22" s="287">
        <v>1.4084507042253521E-2</v>
      </c>
      <c r="T22" s="190">
        <v>432</v>
      </c>
      <c r="U22" s="193">
        <v>1.6016609817588609E-2</v>
      </c>
      <c r="V22" s="479" t="s">
        <v>353</v>
      </c>
    </row>
    <row r="23" spans="2:22" ht="22.15" customHeight="1" x14ac:dyDescent="0.25">
      <c r="B23" s="238">
        <v>31</v>
      </c>
      <c r="C23" s="166" t="s">
        <v>109</v>
      </c>
      <c r="D23" s="190">
        <v>32</v>
      </c>
      <c r="E23" s="191">
        <v>3.4752389226759338E-3</v>
      </c>
      <c r="F23" s="169">
        <v>15</v>
      </c>
      <c r="G23" s="191">
        <v>4.5276184726833688E-3</v>
      </c>
      <c r="H23" s="169">
        <v>15</v>
      </c>
      <c r="I23" s="191">
        <v>4.2649985783338069E-3</v>
      </c>
      <c r="J23" s="169">
        <v>13</v>
      </c>
      <c r="K23" s="191">
        <v>3.3942558746736292E-3</v>
      </c>
      <c r="L23" s="169">
        <v>11</v>
      </c>
      <c r="M23" s="191">
        <v>4.9504950495049506E-3</v>
      </c>
      <c r="N23" s="169">
        <v>11</v>
      </c>
      <c r="O23" s="191">
        <v>3.9341917024320458E-3</v>
      </c>
      <c r="P23" s="169">
        <v>2</v>
      </c>
      <c r="Q23" s="191">
        <v>1.8315018315018315E-3</v>
      </c>
      <c r="R23" s="169">
        <v>4</v>
      </c>
      <c r="S23" s="287">
        <v>4.0241448692152921E-3</v>
      </c>
      <c r="T23" s="190">
        <v>103</v>
      </c>
      <c r="U23" s="193">
        <v>3.8187750259528401E-3</v>
      </c>
      <c r="V23" s="479" t="s">
        <v>354</v>
      </c>
    </row>
    <row r="24" spans="2:22" ht="22.15" customHeight="1" x14ac:dyDescent="0.25">
      <c r="B24" s="238">
        <v>32</v>
      </c>
      <c r="C24" s="166" t="s">
        <v>110</v>
      </c>
      <c r="D24" s="190">
        <v>88</v>
      </c>
      <c r="E24" s="191">
        <v>9.5569070373588191E-3</v>
      </c>
      <c r="F24" s="169">
        <v>55</v>
      </c>
      <c r="G24" s="191">
        <v>1.6601267733172352E-2</v>
      </c>
      <c r="H24" s="169">
        <v>27</v>
      </c>
      <c r="I24" s="191">
        <v>7.6769974410008527E-3</v>
      </c>
      <c r="J24" s="169">
        <v>27</v>
      </c>
      <c r="K24" s="191">
        <v>7.049608355091384E-3</v>
      </c>
      <c r="L24" s="169">
        <v>9</v>
      </c>
      <c r="M24" s="191">
        <v>4.0504050405040506E-3</v>
      </c>
      <c r="N24" s="169">
        <v>13</v>
      </c>
      <c r="O24" s="191">
        <v>4.6494992846924177E-3</v>
      </c>
      <c r="P24" s="169">
        <v>1</v>
      </c>
      <c r="Q24" s="191">
        <v>9.1575091575091575E-4</v>
      </c>
      <c r="R24" s="169">
        <v>1</v>
      </c>
      <c r="S24" s="287">
        <v>1.006036217303823E-3</v>
      </c>
      <c r="T24" s="190">
        <v>221</v>
      </c>
      <c r="U24" s="193">
        <v>8.193682337238618E-3</v>
      </c>
      <c r="V24" s="479" t="s">
        <v>355</v>
      </c>
    </row>
    <row r="25" spans="2:22" ht="22.15" customHeight="1" x14ac:dyDescent="0.25">
      <c r="B25" s="238">
        <v>33</v>
      </c>
      <c r="C25" s="166" t="s">
        <v>111</v>
      </c>
      <c r="D25" s="190">
        <v>179</v>
      </c>
      <c r="E25" s="191">
        <v>1.9439617723718505E-2</v>
      </c>
      <c r="F25" s="169">
        <v>78</v>
      </c>
      <c r="G25" s="191">
        <v>2.3543616057953517E-2</v>
      </c>
      <c r="H25" s="169">
        <v>80</v>
      </c>
      <c r="I25" s="191">
        <v>2.2746659084446973E-2</v>
      </c>
      <c r="J25" s="169">
        <v>98</v>
      </c>
      <c r="K25" s="191">
        <v>2.5587467362924284E-2</v>
      </c>
      <c r="L25" s="169">
        <v>51</v>
      </c>
      <c r="M25" s="191">
        <v>2.2952295229522954E-2</v>
      </c>
      <c r="N25" s="169">
        <v>59</v>
      </c>
      <c r="O25" s="191">
        <v>2.1101573676680974E-2</v>
      </c>
      <c r="P25" s="169">
        <v>27</v>
      </c>
      <c r="Q25" s="191">
        <v>2.4725274725274724E-2</v>
      </c>
      <c r="R25" s="169">
        <v>19</v>
      </c>
      <c r="S25" s="287">
        <v>1.9114688128772636E-2</v>
      </c>
      <c r="T25" s="190">
        <v>591</v>
      </c>
      <c r="U25" s="193">
        <v>2.1911612042117751E-2</v>
      </c>
      <c r="V25" s="479" t="s">
        <v>356</v>
      </c>
    </row>
    <row r="26" spans="2:22" ht="22.15" customHeight="1" x14ac:dyDescent="0.25">
      <c r="B26" s="238">
        <v>34</v>
      </c>
      <c r="C26" s="166" t="s">
        <v>112</v>
      </c>
      <c r="D26" s="190">
        <v>32</v>
      </c>
      <c r="E26" s="191">
        <v>3.4752389226759338E-3</v>
      </c>
      <c r="F26" s="169">
        <v>16</v>
      </c>
      <c r="G26" s="191">
        <v>4.8294597041955928E-3</v>
      </c>
      <c r="H26" s="169">
        <v>28</v>
      </c>
      <c r="I26" s="191">
        <v>7.9613306795564397E-3</v>
      </c>
      <c r="J26" s="169">
        <v>26</v>
      </c>
      <c r="K26" s="191">
        <v>6.7885117493472584E-3</v>
      </c>
      <c r="L26" s="169">
        <v>13</v>
      </c>
      <c r="M26" s="191">
        <v>5.8505850585058505E-3</v>
      </c>
      <c r="N26" s="169">
        <v>22</v>
      </c>
      <c r="O26" s="191">
        <v>7.8683834048640915E-3</v>
      </c>
      <c r="P26" s="169">
        <v>6</v>
      </c>
      <c r="Q26" s="191">
        <v>5.4945054945054949E-3</v>
      </c>
      <c r="R26" s="169">
        <v>7</v>
      </c>
      <c r="S26" s="287">
        <v>7.0422535211267607E-3</v>
      </c>
      <c r="T26" s="190">
        <v>150</v>
      </c>
      <c r="U26" s="193">
        <v>5.561322853329379E-3</v>
      </c>
      <c r="V26" s="479" t="s">
        <v>357</v>
      </c>
    </row>
    <row r="27" spans="2:22" ht="22.15" customHeight="1" x14ac:dyDescent="0.25">
      <c r="B27" s="238">
        <v>35</v>
      </c>
      <c r="C27" s="166" t="s">
        <v>113</v>
      </c>
      <c r="D27" s="190">
        <v>116</v>
      </c>
      <c r="E27" s="191">
        <v>1.2597741094700261E-2</v>
      </c>
      <c r="F27" s="169">
        <v>59</v>
      </c>
      <c r="G27" s="191">
        <v>1.7808632659221248E-2</v>
      </c>
      <c r="H27" s="169">
        <v>69</v>
      </c>
      <c r="I27" s="191">
        <v>1.9618993460335514E-2</v>
      </c>
      <c r="J27" s="169">
        <v>74</v>
      </c>
      <c r="K27" s="191">
        <v>1.9321148825065273E-2</v>
      </c>
      <c r="L27" s="169">
        <v>61</v>
      </c>
      <c r="M27" s="191">
        <v>2.7452745274527453E-2</v>
      </c>
      <c r="N27" s="169">
        <v>48</v>
      </c>
      <c r="O27" s="191">
        <v>1.7167381974248927E-2</v>
      </c>
      <c r="P27" s="169">
        <v>29</v>
      </c>
      <c r="Q27" s="191">
        <v>2.6556776556776556E-2</v>
      </c>
      <c r="R27" s="169">
        <v>29</v>
      </c>
      <c r="S27" s="287">
        <v>2.9175050301810865E-2</v>
      </c>
      <c r="T27" s="190">
        <v>485</v>
      </c>
      <c r="U27" s="193">
        <v>1.7981610559098325E-2</v>
      </c>
      <c r="V27" s="479" t="s">
        <v>358</v>
      </c>
    </row>
    <row r="28" spans="2:22" ht="22.15" customHeight="1" thickBot="1" x14ac:dyDescent="0.3">
      <c r="B28" s="238">
        <v>39</v>
      </c>
      <c r="C28" s="166" t="s">
        <v>114</v>
      </c>
      <c r="D28" s="190">
        <v>29</v>
      </c>
      <c r="E28" s="191">
        <v>3.1494352736750652E-3</v>
      </c>
      <c r="F28" s="169">
        <v>28</v>
      </c>
      <c r="G28" s="191">
        <v>8.4515544823422876E-3</v>
      </c>
      <c r="H28" s="169">
        <v>18</v>
      </c>
      <c r="I28" s="191">
        <v>5.117998294000569E-3</v>
      </c>
      <c r="J28" s="169">
        <v>18</v>
      </c>
      <c r="K28" s="191">
        <v>4.6997389033942563E-3</v>
      </c>
      <c r="L28" s="169">
        <v>13</v>
      </c>
      <c r="M28" s="191">
        <v>5.8505850585058505E-3</v>
      </c>
      <c r="N28" s="169">
        <v>10</v>
      </c>
      <c r="O28" s="191">
        <v>3.5765379113018598E-3</v>
      </c>
      <c r="P28" s="169">
        <v>1</v>
      </c>
      <c r="Q28" s="191">
        <v>9.1575091575091575E-4</v>
      </c>
      <c r="R28" s="169">
        <v>3</v>
      </c>
      <c r="S28" s="287">
        <v>3.0181086519114686E-3</v>
      </c>
      <c r="T28" s="190">
        <v>120</v>
      </c>
      <c r="U28" s="193">
        <v>4.4490582826635025E-3</v>
      </c>
      <c r="V28" s="479" t="s">
        <v>359</v>
      </c>
    </row>
    <row r="29" spans="2:22" ht="22.15" customHeight="1" thickTop="1" thickBot="1" x14ac:dyDescent="0.3">
      <c r="B29" s="292" t="s">
        <v>115</v>
      </c>
      <c r="C29" s="160" t="s">
        <v>116</v>
      </c>
      <c r="D29" s="188">
        <v>1497</v>
      </c>
      <c r="E29" s="162">
        <v>0.16257602085143352</v>
      </c>
      <c r="F29" s="163">
        <v>450</v>
      </c>
      <c r="G29" s="162">
        <v>0.13582855418050105</v>
      </c>
      <c r="H29" s="163">
        <v>425</v>
      </c>
      <c r="I29" s="162">
        <v>0.12084162638612451</v>
      </c>
      <c r="J29" s="163">
        <v>479</v>
      </c>
      <c r="K29" s="162">
        <v>0.12506527415143603</v>
      </c>
      <c r="L29" s="163">
        <v>250</v>
      </c>
      <c r="M29" s="162">
        <v>0.11251125112511251</v>
      </c>
      <c r="N29" s="163">
        <v>273</v>
      </c>
      <c r="O29" s="162">
        <v>9.7639484978540775E-2</v>
      </c>
      <c r="P29" s="163">
        <v>94</v>
      </c>
      <c r="Q29" s="162">
        <v>8.608058608058608E-2</v>
      </c>
      <c r="R29" s="163">
        <v>82</v>
      </c>
      <c r="S29" s="189">
        <v>8.249496981891348E-2</v>
      </c>
      <c r="T29" s="188">
        <v>3550</v>
      </c>
      <c r="U29" s="164">
        <v>0.13161797419546198</v>
      </c>
      <c r="V29" s="479">
        <v>0</v>
      </c>
    </row>
    <row r="30" spans="2:22" ht="22.15" customHeight="1" thickTop="1" x14ac:dyDescent="0.25">
      <c r="B30" s="238">
        <v>40</v>
      </c>
      <c r="C30" s="166" t="s">
        <v>117</v>
      </c>
      <c r="D30" s="190">
        <v>211</v>
      </c>
      <c r="E30" s="191">
        <v>2.2914856646394439E-2</v>
      </c>
      <c r="F30" s="169">
        <v>86</v>
      </c>
      <c r="G30" s="191">
        <v>2.5958345910051313E-2</v>
      </c>
      <c r="H30" s="169">
        <v>84</v>
      </c>
      <c r="I30" s="191">
        <v>2.3883992038669321E-2</v>
      </c>
      <c r="J30" s="169">
        <v>114</v>
      </c>
      <c r="K30" s="191">
        <v>2.9765013054830286E-2</v>
      </c>
      <c r="L30" s="169">
        <v>54</v>
      </c>
      <c r="M30" s="191">
        <v>2.4302430243024302E-2</v>
      </c>
      <c r="N30" s="169">
        <v>62</v>
      </c>
      <c r="O30" s="191">
        <v>2.2174535050071532E-2</v>
      </c>
      <c r="P30" s="169">
        <v>14</v>
      </c>
      <c r="Q30" s="191">
        <v>1.282051282051282E-2</v>
      </c>
      <c r="R30" s="169">
        <v>19</v>
      </c>
      <c r="S30" s="287">
        <v>1.9114688128772636E-2</v>
      </c>
      <c r="T30" s="190">
        <v>644</v>
      </c>
      <c r="U30" s="193">
        <v>2.3876612783627467E-2</v>
      </c>
      <c r="V30" s="479" t="s">
        <v>360</v>
      </c>
    </row>
    <row r="31" spans="2:22" ht="22.15" customHeight="1" x14ac:dyDescent="0.25">
      <c r="B31" s="238">
        <v>41</v>
      </c>
      <c r="C31" s="166" t="s">
        <v>118</v>
      </c>
      <c r="D31" s="190">
        <v>30</v>
      </c>
      <c r="E31" s="191">
        <v>3.2580364900086879E-3</v>
      </c>
      <c r="F31" s="169">
        <v>15</v>
      </c>
      <c r="G31" s="191">
        <v>4.5276184726833688E-3</v>
      </c>
      <c r="H31" s="169">
        <v>17</v>
      </c>
      <c r="I31" s="191">
        <v>4.8336650554449819E-3</v>
      </c>
      <c r="J31" s="169">
        <v>21</v>
      </c>
      <c r="K31" s="191">
        <v>5.4830287206266322E-3</v>
      </c>
      <c r="L31" s="169">
        <v>11</v>
      </c>
      <c r="M31" s="191">
        <v>4.9504950495049506E-3</v>
      </c>
      <c r="N31" s="169">
        <v>13</v>
      </c>
      <c r="O31" s="191">
        <v>4.6494992846924177E-3</v>
      </c>
      <c r="P31" s="169">
        <v>4</v>
      </c>
      <c r="Q31" s="191">
        <v>3.663003663003663E-3</v>
      </c>
      <c r="R31" s="169">
        <v>5</v>
      </c>
      <c r="S31" s="287">
        <v>5.0301810865191147E-3</v>
      </c>
      <c r="T31" s="190">
        <v>116</v>
      </c>
      <c r="U31" s="193">
        <v>4.3007563399080524E-3</v>
      </c>
      <c r="V31" s="479" t="s">
        <v>361</v>
      </c>
    </row>
    <row r="32" spans="2:22" ht="22.15" customHeight="1" x14ac:dyDescent="0.25">
      <c r="B32" s="238">
        <v>42</v>
      </c>
      <c r="C32" s="166" t="s">
        <v>119</v>
      </c>
      <c r="D32" s="190">
        <v>155</v>
      </c>
      <c r="E32" s="191">
        <v>1.6833188531711556E-2</v>
      </c>
      <c r="F32" s="169">
        <v>106</v>
      </c>
      <c r="G32" s="191">
        <v>3.1995170540295804E-2</v>
      </c>
      <c r="H32" s="169">
        <v>96</v>
      </c>
      <c r="I32" s="191">
        <v>2.7295990901336366E-2</v>
      </c>
      <c r="J32" s="169">
        <v>104</v>
      </c>
      <c r="K32" s="191">
        <v>2.7154046997389034E-2</v>
      </c>
      <c r="L32" s="169">
        <v>59</v>
      </c>
      <c r="M32" s="191">
        <v>2.6552655265526554E-2</v>
      </c>
      <c r="N32" s="169">
        <v>82</v>
      </c>
      <c r="O32" s="191">
        <v>2.9327610872675252E-2</v>
      </c>
      <c r="P32" s="169">
        <v>30</v>
      </c>
      <c r="Q32" s="191">
        <v>2.7472527472527472E-2</v>
      </c>
      <c r="R32" s="169">
        <v>24</v>
      </c>
      <c r="S32" s="287">
        <v>2.4144869215291749E-2</v>
      </c>
      <c r="T32" s="190">
        <v>656</v>
      </c>
      <c r="U32" s="193">
        <v>2.4321518611893817E-2</v>
      </c>
      <c r="V32" s="479" t="s">
        <v>362</v>
      </c>
    </row>
    <row r="33" spans="2:22" ht="22.15" customHeight="1" x14ac:dyDescent="0.25">
      <c r="B33" s="238">
        <v>43</v>
      </c>
      <c r="C33" s="166" t="s">
        <v>120</v>
      </c>
      <c r="D33" s="190">
        <v>354</v>
      </c>
      <c r="E33" s="191">
        <v>3.8444830582102518E-2</v>
      </c>
      <c r="F33" s="169">
        <v>57</v>
      </c>
      <c r="G33" s="191">
        <v>1.7204950196196802E-2</v>
      </c>
      <c r="H33" s="169">
        <v>63</v>
      </c>
      <c r="I33" s="191">
        <v>1.791299402900199E-2</v>
      </c>
      <c r="J33" s="169">
        <v>72</v>
      </c>
      <c r="K33" s="191">
        <v>1.8798955613577025E-2</v>
      </c>
      <c r="L33" s="169">
        <v>27</v>
      </c>
      <c r="M33" s="191">
        <v>1.2151215121512151E-2</v>
      </c>
      <c r="N33" s="169">
        <v>30</v>
      </c>
      <c r="O33" s="191">
        <v>1.0729613733905579E-2</v>
      </c>
      <c r="P33" s="169">
        <v>9</v>
      </c>
      <c r="Q33" s="191">
        <v>8.241758241758242E-3</v>
      </c>
      <c r="R33" s="169">
        <v>5</v>
      </c>
      <c r="S33" s="287">
        <v>5.0301810865191147E-3</v>
      </c>
      <c r="T33" s="190">
        <v>617</v>
      </c>
      <c r="U33" s="193">
        <v>2.2875574670028178E-2</v>
      </c>
      <c r="V33" s="479" t="s">
        <v>363</v>
      </c>
    </row>
    <row r="34" spans="2:22" ht="22.15" customHeight="1" x14ac:dyDescent="0.25">
      <c r="B34" s="238">
        <v>44</v>
      </c>
      <c r="C34" s="166" t="s">
        <v>121</v>
      </c>
      <c r="D34" s="190">
        <v>658</v>
      </c>
      <c r="E34" s="191">
        <v>7.1459600347523897E-2</v>
      </c>
      <c r="F34" s="169">
        <v>163</v>
      </c>
      <c r="G34" s="191">
        <v>4.9200120736492603E-2</v>
      </c>
      <c r="H34" s="169">
        <v>139</v>
      </c>
      <c r="I34" s="191">
        <v>3.9522320159226611E-2</v>
      </c>
      <c r="J34" s="169">
        <v>141</v>
      </c>
      <c r="K34" s="191">
        <v>3.6814621409921672E-2</v>
      </c>
      <c r="L34" s="169">
        <v>84</v>
      </c>
      <c r="M34" s="191">
        <v>3.7803780378037805E-2</v>
      </c>
      <c r="N34" s="169">
        <v>71</v>
      </c>
      <c r="O34" s="191">
        <v>2.5393419170243205E-2</v>
      </c>
      <c r="P34" s="169">
        <v>29</v>
      </c>
      <c r="Q34" s="191">
        <v>2.6556776556776556E-2</v>
      </c>
      <c r="R34" s="169">
        <v>25</v>
      </c>
      <c r="S34" s="287">
        <v>2.5150905432595575E-2</v>
      </c>
      <c r="T34" s="190">
        <v>1310</v>
      </c>
      <c r="U34" s="193">
        <v>4.8568886252409904E-2</v>
      </c>
      <c r="V34" s="479" t="s">
        <v>364</v>
      </c>
    </row>
    <row r="35" spans="2:22" ht="22.15" customHeight="1" x14ac:dyDescent="0.25">
      <c r="B35" s="238">
        <v>45</v>
      </c>
      <c r="C35" s="166" t="s">
        <v>122</v>
      </c>
      <c r="D35" s="190">
        <v>32</v>
      </c>
      <c r="E35" s="191">
        <v>3.4752389226759338E-3</v>
      </c>
      <c r="F35" s="169">
        <v>2</v>
      </c>
      <c r="G35" s="191">
        <v>6.036824630244491E-4</v>
      </c>
      <c r="H35" s="169">
        <v>6</v>
      </c>
      <c r="I35" s="191">
        <v>1.7059994313335229E-3</v>
      </c>
      <c r="J35" s="169">
        <v>8</v>
      </c>
      <c r="K35" s="191">
        <v>2.0887728459530026E-3</v>
      </c>
      <c r="L35" s="169">
        <v>2</v>
      </c>
      <c r="M35" s="191">
        <v>9.0009000900090005E-4</v>
      </c>
      <c r="N35" s="169">
        <v>6</v>
      </c>
      <c r="O35" s="191">
        <v>2.1459227467811159E-3</v>
      </c>
      <c r="P35" s="169">
        <v>3</v>
      </c>
      <c r="Q35" s="191">
        <v>2.7472527472527475E-3</v>
      </c>
      <c r="R35" s="169">
        <v>2</v>
      </c>
      <c r="S35" s="287">
        <v>2.012072434607646E-3</v>
      </c>
      <c r="T35" s="190">
        <v>61</v>
      </c>
      <c r="U35" s="193">
        <v>2.2616046270206138E-3</v>
      </c>
      <c r="V35" s="479" t="s">
        <v>365</v>
      </c>
    </row>
    <row r="36" spans="2:22" ht="22.15" customHeight="1" thickBot="1" x14ac:dyDescent="0.3">
      <c r="B36" s="238">
        <v>49</v>
      </c>
      <c r="C36" s="166" t="s">
        <v>123</v>
      </c>
      <c r="D36" s="190">
        <v>57</v>
      </c>
      <c r="E36" s="191">
        <v>6.1902693310165076E-3</v>
      </c>
      <c r="F36" s="169">
        <v>21</v>
      </c>
      <c r="G36" s="191">
        <v>6.3386658617567157E-3</v>
      </c>
      <c r="H36" s="169">
        <v>20</v>
      </c>
      <c r="I36" s="191">
        <v>5.6866647711117432E-3</v>
      </c>
      <c r="J36" s="169">
        <v>19</v>
      </c>
      <c r="K36" s="191">
        <v>4.960835509138381E-3</v>
      </c>
      <c r="L36" s="169">
        <v>13</v>
      </c>
      <c r="M36" s="191">
        <v>5.8505850585058505E-3</v>
      </c>
      <c r="N36" s="169">
        <v>9</v>
      </c>
      <c r="O36" s="191">
        <v>3.2188841201716738E-3</v>
      </c>
      <c r="P36" s="169">
        <v>5</v>
      </c>
      <c r="Q36" s="191">
        <v>4.578754578754579E-3</v>
      </c>
      <c r="R36" s="169">
        <v>2</v>
      </c>
      <c r="S36" s="287">
        <v>2.012072434607646E-3</v>
      </c>
      <c r="T36" s="190">
        <v>146</v>
      </c>
      <c r="U36" s="193">
        <v>5.4130209105739289E-3</v>
      </c>
      <c r="V36" s="479" t="s">
        <v>366</v>
      </c>
    </row>
    <row r="37" spans="2:22" ht="22.15" customHeight="1" thickTop="1" thickBot="1" x14ac:dyDescent="0.3">
      <c r="B37" s="292" t="s">
        <v>124</v>
      </c>
      <c r="C37" s="160" t="s">
        <v>125</v>
      </c>
      <c r="D37" s="188">
        <v>1296</v>
      </c>
      <c r="E37" s="162">
        <v>0.1407471763683753</v>
      </c>
      <c r="F37" s="163">
        <v>530</v>
      </c>
      <c r="G37" s="162">
        <v>0.15997585270147902</v>
      </c>
      <c r="H37" s="163">
        <v>659</v>
      </c>
      <c r="I37" s="162">
        <v>0.18737560420813193</v>
      </c>
      <c r="J37" s="163">
        <v>778</v>
      </c>
      <c r="K37" s="162">
        <v>0.20313315926892953</v>
      </c>
      <c r="L37" s="163">
        <v>521</v>
      </c>
      <c r="M37" s="162">
        <v>0.23447344734473446</v>
      </c>
      <c r="N37" s="163">
        <v>767</v>
      </c>
      <c r="O37" s="162">
        <v>0.27432045779685266</v>
      </c>
      <c r="P37" s="163">
        <v>354</v>
      </c>
      <c r="Q37" s="162">
        <v>0.32417582417582419</v>
      </c>
      <c r="R37" s="163">
        <v>265</v>
      </c>
      <c r="S37" s="189">
        <v>0.2665995975855131</v>
      </c>
      <c r="T37" s="188">
        <v>5170</v>
      </c>
      <c r="U37" s="164">
        <v>0.19168026101141925</v>
      </c>
      <c r="V37" s="479">
        <v>0</v>
      </c>
    </row>
    <row r="38" spans="2:22" ht="22.15" customHeight="1" thickTop="1" x14ac:dyDescent="0.25">
      <c r="B38" s="238">
        <v>50</v>
      </c>
      <c r="C38" s="166" t="s">
        <v>126</v>
      </c>
      <c r="D38" s="190">
        <v>331</v>
      </c>
      <c r="E38" s="191">
        <v>3.594700260642919E-2</v>
      </c>
      <c r="F38" s="169">
        <v>123</v>
      </c>
      <c r="G38" s="191">
        <v>3.712647147600362E-2</v>
      </c>
      <c r="H38" s="169">
        <v>166</v>
      </c>
      <c r="I38" s="191">
        <v>4.7199317600227469E-2</v>
      </c>
      <c r="J38" s="169">
        <v>178</v>
      </c>
      <c r="K38" s="191">
        <v>4.647519582245431E-2</v>
      </c>
      <c r="L38" s="169">
        <v>130</v>
      </c>
      <c r="M38" s="191">
        <v>5.8505850585058507E-2</v>
      </c>
      <c r="N38" s="169">
        <v>182</v>
      </c>
      <c r="O38" s="191">
        <v>6.509298998569385E-2</v>
      </c>
      <c r="P38" s="169">
        <v>76</v>
      </c>
      <c r="Q38" s="191">
        <v>6.95970695970696E-2</v>
      </c>
      <c r="R38" s="169">
        <v>53</v>
      </c>
      <c r="S38" s="287">
        <v>5.3319919517102618E-2</v>
      </c>
      <c r="T38" s="190">
        <v>1239</v>
      </c>
      <c r="U38" s="193">
        <v>4.5936526768500664E-2</v>
      </c>
      <c r="V38" s="479" t="s">
        <v>367</v>
      </c>
    </row>
    <row r="39" spans="2:22" ht="22.15" customHeight="1" x14ac:dyDescent="0.25">
      <c r="B39" s="238">
        <v>51</v>
      </c>
      <c r="C39" s="166" t="s">
        <v>127</v>
      </c>
      <c r="D39" s="190">
        <v>150</v>
      </c>
      <c r="E39" s="191">
        <v>1.629018245004344E-2</v>
      </c>
      <c r="F39" s="169">
        <v>77</v>
      </c>
      <c r="G39" s="191">
        <v>2.324177482644129E-2</v>
      </c>
      <c r="H39" s="169">
        <v>92</v>
      </c>
      <c r="I39" s="191">
        <v>2.6158657947114018E-2</v>
      </c>
      <c r="J39" s="169">
        <v>124</v>
      </c>
      <c r="K39" s="191">
        <v>3.2375979112271538E-2</v>
      </c>
      <c r="L39" s="169">
        <v>90</v>
      </c>
      <c r="M39" s="191">
        <v>4.0504050405040501E-2</v>
      </c>
      <c r="N39" s="169">
        <v>110</v>
      </c>
      <c r="O39" s="191">
        <v>3.9341917024320459E-2</v>
      </c>
      <c r="P39" s="169">
        <v>68</v>
      </c>
      <c r="Q39" s="191">
        <v>6.2271062271062272E-2</v>
      </c>
      <c r="R39" s="169">
        <v>53</v>
      </c>
      <c r="S39" s="287">
        <v>5.3319919517102618E-2</v>
      </c>
      <c r="T39" s="190">
        <v>764</v>
      </c>
      <c r="U39" s="193">
        <v>2.8325671066290969E-2</v>
      </c>
      <c r="V39" s="479" t="s">
        <v>368</v>
      </c>
    </row>
    <row r="40" spans="2:22" ht="22.15" customHeight="1" x14ac:dyDescent="0.25">
      <c r="B40" s="238">
        <v>52</v>
      </c>
      <c r="C40" s="166" t="s">
        <v>128</v>
      </c>
      <c r="D40" s="190">
        <v>783</v>
      </c>
      <c r="E40" s="191">
        <v>8.5034752389226753E-2</v>
      </c>
      <c r="F40" s="169">
        <v>313</v>
      </c>
      <c r="G40" s="191">
        <v>9.4476305463326291E-2</v>
      </c>
      <c r="H40" s="169">
        <v>374</v>
      </c>
      <c r="I40" s="191">
        <v>0.10634063121978959</v>
      </c>
      <c r="J40" s="169">
        <v>451</v>
      </c>
      <c r="K40" s="191">
        <v>0.11775456919060052</v>
      </c>
      <c r="L40" s="169">
        <v>285</v>
      </c>
      <c r="M40" s="191">
        <v>0.12826282628262825</v>
      </c>
      <c r="N40" s="169">
        <v>453</v>
      </c>
      <c r="O40" s="191">
        <v>0.16201716738197425</v>
      </c>
      <c r="P40" s="169">
        <v>200</v>
      </c>
      <c r="Q40" s="191">
        <v>0.18315018315018314</v>
      </c>
      <c r="R40" s="169">
        <v>152</v>
      </c>
      <c r="S40" s="287">
        <v>0.15291750503018109</v>
      </c>
      <c r="T40" s="190">
        <v>3011</v>
      </c>
      <c r="U40" s="193">
        <v>0.11163428740916506</v>
      </c>
      <c r="V40" s="479" t="s">
        <v>369</v>
      </c>
    </row>
    <row r="41" spans="2:22" ht="22.15" customHeight="1" thickBot="1" x14ac:dyDescent="0.3">
      <c r="B41" s="238">
        <v>59</v>
      </c>
      <c r="C41" s="166" t="s">
        <v>129</v>
      </c>
      <c r="D41" s="190">
        <v>32</v>
      </c>
      <c r="E41" s="191">
        <v>3.4752389226759338E-3</v>
      </c>
      <c r="F41" s="169">
        <v>17</v>
      </c>
      <c r="G41" s="191">
        <v>5.1313009357078177E-3</v>
      </c>
      <c r="H41" s="169">
        <v>27</v>
      </c>
      <c r="I41" s="191">
        <v>7.6769974410008527E-3</v>
      </c>
      <c r="J41" s="169">
        <v>25</v>
      </c>
      <c r="K41" s="191">
        <v>6.5274151436031328E-3</v>
      </c>
      <c r="L41" s="169">
        <v>16</v>
      </c>
      <c r="M41" s="191">
        <v>7.2007200720072004E-3</v>
      </c>
      <c r="N41" s="169">
        <v>22</v>
      </c>
      <c r="O41" s="191">
        <v>7.8683834048640915E-3</v>
      </c>
      <c r="P41" s="169">
        <v>10</v>
      </c>
      <c r="Q41" s="191">
        <v>9.1575091575091579E-3</v>
      </c>
      <c r="R41" s="169">
        <v>7</v>
      </c>
      <c r="S41" s="287">
        <v>7.0422535211267607E-3</v>
      </c>
      <c r="T41" s="190">
        <v>156</v>
      </c>
      <c r="U41" s="193">
        <v>5.7837757674625541E-3</v>
      </c>
      <c r="V41" s="479" t="s">
        <v>370</v>
      </c>
    </row>
    <row r="42" spans="2:22" ht="22.15" customHeight="1" thickTop="1" thickBot="1" x14ac:dyDescent="0.3">
      <c r="B42" s="292" t="s">
        <v>130</v>
      </c>
      <c r="C42" s="160" t="s">
        <v>131</v>
      </c>
      <c r="D42" s="188">
        <v>2145</v>
      </c>
      <c r="E42" s="162">
        <v>0.2329496090356212</v>
      </c>
      <c r="F42" s="163">
        <v>562</v>
      </c>
      <c r="G42" s="162">
        <v>0.16963477210987021</v>
      </c>
      <c r="H42" s="163">
        <v>548</v>
      </c>
      <c r="I42" s="162">
        <v>0.15581461472846175</v>
      </c>
      <c r="J42" s="163">
        <v>641</v>
      </c>
      <c r="K42" s="162">
        <v>0.16736292428198432</v>
      </c>
      <c r="L42" s="163">
        <v>354</v>
      </c>
      <c r="M42" s="162">
        <v>0.15931593159315929</v>
      </c>
      <c r="N42" s="163">
        <v>439</v>
      </c>
      <c r="O42" s="162">
        <v>0.15701001430615166</v>
      </c>
      <c r="P42" s="163">
        <v>144</v>
      </c>
      <c r="Q42" s="162">
        <v>0.13186813186813187</v>
      </c>
      <c r="R42" s="163">
        <v>121</v>
      </c>
      <c r="S42" s="189">
        <v>0.12173038229376258</v>
      </c>
      <c r="T42" s="188">
        <v>4954</v>
      </c>
      <c r="U42" s="164">
        <v>0.18367195610262496</v>
      </c>
      <c r="V42" s="479">
        <v>0</v>
      </c>
    </row>
    <row r="43" spans="2:22" ht="22.15" customHeight="1" thickTop="1" x14ac:dyDescent="0.25">
      <c r="B43" s="238">
        <v>60</v>
      </c>
      <c r="C43" s="166" t="s">
        <v>132</v>
      </c>
      <c r="D43" s="190">
        <v>168</v>
      </c>
      <c r="E43" s="191">
        <v>1.8245004344048653E-2</v>
      </c>
      <c r="F43" s="169">
        <v>61</v>
      </c>
      <c r="G43" s="191">
        <v>1.8412315122245698E-2</v>
      </c>
      <c r="H43" s="169">
        <v>61</v>
      </c>
      <c r="I43" s="191">
        <v>1.7344327551890817E-2</v>
      </c>
      <c r="J43" s="169">
        <v>78</v>
      </c>
      <c r="K43" s="191">
        <v>2.0365535248041775E-2</v>
      </c>
      <c r="L43" s="169">
        <v>37</v>
      </c>
      <c r="M43" s="191">
        <v>1.6651665166516651E-2</v>
      </c>
      <c r="N43" s="169">
        <v>47</v>
      </c>
      <c r="O43" s="191">
        <v>1.6809728183118742E-2</v>
      </c>
      <c r="P43" s="169">
        <v>21</v>
      </c>
      <c r="Q43" s="191">
        <v>1.9230769230769232E-2</v>
      </c>
      <c r="R43" s="169">
        <v>13</v>
      </c>
      <c r="S43" s="287">
        <v>1.3078470824949699E-2</v>
      </c>
      <c r="T43" s="190">
        <v>486</v>
      </c>
      <c r="U43" s="193">
        <v>1.8018686044787187E-2</v>
      </c>
      <c r="V43" s="479" t="s">
        <v>371</v>
      </c>
    </row>
    <row r="44" spans="2:22" ht="22.15" customHeight="1" x14ac:dyDescent="0.25">
      <c r="B44" s="238">
        <v>61</v>
      </c>
      <c r="C44" s="166" t="s">
        <v>133</v>
      </c>
      <c r="D44" s="190">
        <v>16</v>
      </c>
      <c r="E44" s="191">
        <v>1.7376194613379669E-3</v>
      </c>
      <c r="F44" s="169">
        <v>6</v>
      </c>
      <c r="G44" s="191">
        <v>1.8110473890733474E-3</v>
      </c>
      <c r="H44" s="169">
        <v>1</v>
      </c>
      <c r="I44" s="191">
        <v>2.8433323855558713E-4</v>
      </c>
      <c r="J44" s="169">
        <v>10</v>
      </c>
      <c r="K44" s="191">
        <v>2.6109660574412533E-3</v>
      </c>
      <c r="L44" s="169">
        <v>0</v>
      </c>
      <c r="M44" s="191">
        <v>0</v>
      </c>
      <c r="N44" s="169">
        <v>1</v>
      </c>
      <c r="O44" s="191">
        <v>3.5765379113018598E-4</v>
      </c>
      <c r="P44" s="169">
        <v>0</v>
      </c>
      <c r="Q44" s="191">
        <v>0</v>
      </c>
      <c r="R44" s="169">
        <v>1</v>
      </c>
      <c r="S44" s="287">
        <v>1.006036217303823E-3</v>
      </c>
      <c r="T44" s="190">
        <v>35</v>
      </c>
      <c r="U44" s="193">
        <v>1.2976419991101884E-3</v>
      </c>
      <c r="V44" s="479" t="s">
        <v>372</v>
      </c>
    </row>
    <row r="45" spans="2:22" ht="22.15" customHeight="1" x14ac:dyDescent="0.25">
      <c r="B45" s="238">
        <v>62</v>
      </c>
      <c r="C45" s="166" t="s">
        <v>134</v>
      </c>
      <c r="D45" s="190">
        <v>21</v>
      </c>
      <c r="E45" s="191">
        <v>2.2806255430060816E-3</v>
      </c>
      <c r="F45" s="169">
        <v>12</v>
      </c>
      <c r="G45" s="191">
        <v>3.6220947781466948E-3</v>
      </c>
      <c r="H45" s="169">
        <v>18</v>
      </c>
      <c r="I45" s="191">
        <v>5.117998294000569E-3</v>
      </c>
      <c r="J45" s="169">
        <v>22</v>
      </c>
      <c r="K45" s="191">
        <v>5.7441253263707569E-3</v>
      </c>
      <c r="L45" s="169">
        <v>14</v>
      </c>
      <c r="M45" s="191">
        <v>6.3006300630063005E-3</v>
      </c>
      <c r="N45" s="169">
        <v>7</v>
      </c>
      <c r="O45" s="191">
        <v>2.5035765379113019E-3</v>
      </c>
      <c r="P45" s="169">
        <v>3</v>
      </c>
      <c r="Q45" s="191">
        <v>2.7472527472527475E-3</v>
      </c>
      <c r="R45" s="169">
        <v>1</v>
      </c>
      <c r="S45" s="287">
        <v>1.006036217303823E-3</v>
      </c>
      <c r="T45" s="190">
        <v>98</v>
      </c>
      <c r="U45" s="193">
        <v>3.6333975975085275E-3</v>
      </c>
      <c r="V45" s="479" t="s">
        <v>373</v>
      </c>
    </row>
    <row r="46" spans="2:22" ht="22.15" customHeight="1" x14ac:dyDescent="0.25">
      <c r="B46" s="238">
        <v>63</v>
      </c>
      <c r="C46" s="166" t="s">
        <v>135</v>
      </c>
      <c r="D46" s="190">
        <v>357</v>
      </c>
      <c r="E46" s="191">
        <v>3.8770634231103392E-2</v>
      </c>
      <c r="F46" s="169">
        <v>126</v>
      </c>
      <c r="G46" s="191">
        <v>3.8031995170540296E-2</v>
      </c>
      <c r="H46" s="169">
        <v>107</v>
      </c>
      <c r="I46" s="191">
        <v>3.0423656525447824E-2</v>
      </c>
      <c r="J46" s="169">
        <v>107</v>
      </c>
      <c r="K46" s="191">
        <v>2.7937336814621409E-2</v>
      </c>
      <c r="L46" s="169">
        <v>86</v>
      </c>
      <c r="M46" s="191">
        <v>3.8703870387038701E-2</v>
      </c>
      <c r="N46" s="169">
        <v>86</v>
      </c>
      <c r="O46" s="191">
        <v>3.0758226037195996E-2</v>
      </c>
      <c r="P46" s="169">
        <v>33</v>
      </c>
      <c r="Q46" s="191">
        <v>3.021978021978022E-2</v>
      </c>
      <c r="R46" s="169">
        <v>34</v>
      </c>
      <c r="S46" s="287">
        <v>3.4205231388329982E-2</v>
      </c>
      <c r="T46" s="190">
        <v>936</v>
      </c>
      <c r="U46" s="193">
        <v>3.470265460477532E-2</v>
      </c>
      <c r="V46" s="479" t="s">
        <v>374</v>
      </c>
    </row>
    <row r="47" spans="2:22" ht="22.15" customHeight="1" x14ac:dyDescent="0.25">
      <c r="B47" s="238">
        <v>64</v>
      </c>
      <c r="C47" s="166" t="s">
        <v>136</v>
      </c>
      <c r="D47" s="190">
        <v>1446</v>
      </c>
      <c r="E47" s="191">
        <v>0.15703735881841877</v>
      </c>
      <c r="F47" s="169">
        <v>313</v>
      </c>
      <c r="G47" s="191">
        <v>9.4476305463326291E-2</v>
      </c>
      <c r="H47" s="169">
        <v>319</v>
      </c>
      <c r="I47" s="191">
        <v>9.0702303099232301E-2</v>
      </c>
      <c r="J47" s="169">
        <v>386</v>
      </c>
      <c r="K47" s="191">
        <v>0.10078328981723238</v>
      </c>
      <c r="L47" s="169">
        <v>201</v>
      </c>
      <c r="M47" s="191">
        <v>9.045904590459046E-2</v>
      </c>
      <c r="N47" s="169">
        <v>280</v>
      </c>
      <c r="O47" s="191">
        <v>0.10014306151645208</v>
      </c>
      <c r="P47" s="169">
        <v>81</v>
      </c>
      <c r="Q47" s="191">
        <v>7.4175824175824176E-2</v>
      </c>
      <c r="R47" s="169">
        <v>65</v>
      </c>
      <c r="S47" s="287">
        <v>6.5392354124748489E-2</v>
      </c>
      <c r="T47" s="190">
        <v>3091</v>
      </c>
      <c r="U47" s="193">
        <v>0.11460032626427406</v>
      </c>
      <c r="V47" s="479" t="s">
        <v>375</v>
      </c>
    </row>
    <row r="48" spans="2:22" ht="22.15" customHeight="1" thickBot="1" x14ac:dyDescent="0.3">
      <c r="B48" s="238">
        <v>69</v>
      </c>
      <c r="C48" s="166" t="s">
        <v>137</v>
      </c>
      <c r="D48" s="190">
        <v>137</v>
      </c>
      <c r="E48" s="191">
        <v>1.4878366637706343E-2</v>
      </c>
      <c r="F48" s="169">
        <v>44</v>
      </c>
      <c r="G48" s="191">
        <v>1.3281014186537881E-2</v>
      </c>
      <c r="H48" s="169">
        <v>42</v>
      </c>
      <c r="I48" s="191">
        <v>1.194199601933466E-2</v>
      </c>
      <c r="J48" s="169">
        <v>38</v>
      </c>
      <c r="K48" s="191">
        <v>9.921671018276762E-3</v>
      </c>
      <c r="L48" s="169">
        <v>16</v>
      </c>
      <c r="M48" s="191">
        <v>7.2007200720072004E-3</v>
      </c>
      <c r="N48" s="169">
        <v>18</v>
      </c>
      <c r="O48" s="191">
        <v>6.4377682403433476E-3</v>
      </c>
      <c r="P48" s="169">
        <v>6</v>
      </c>
      <c r="Q48" s="191">
        <v>5.4945054945054949E-3</v>
      </c>
      <c r="R48" s="169">
        <v>7</v>
      </c>
      <c r="S48" s="287">
        <v>7.0422535211267607E-3</v>
      </c>
      <c r="T48" s="190">
        <v>308</v>
      </c>
      <c r="U48" s="193">
        <v>1.1419249592169658E-2</v>
      </c>
      <c r="V48" s="479" t="s">
        <v>376</v>
      </c>
    </row>
    <row r="49" spans="2:22" ht="22.15" customHeight="1" thickTop="1" thickBot="1" x14ac:dyDescent="0.3">
      <c r="B49" s="292" t="s">
        <v>138</v>
      </c>
      <c r="C49" s="160" t="s">
        <v>139</v>
      </c>
      <c r="D49" s="188">
        <v>1006</v>
      </c>
      <c r="E49" s="162">
        <v>0.10925282363162468</v>
      </c>
      <c r="F49" s="163">
        <v>480</v>
      </c>
      <c r="G49" s="162">
        <v>0.1448837911258678</v>
      </c>
      <c r="H49" s="163">
        <v>647</v>
      </c>
      <c r="I49" s="162">
        <v>0.18396360534546488</v>
      </c>
      <c r="J49" s="163">
        <v>817</v>
      </c>
      <c r="K49" s="162">
        <v>0.21331592689295037</v>
      </c>
      <c r="L49" s="163">
        <v>467</v>
      </c>
      <c r="M49" s="162">
        <v>0.21017101710171018</v>
      </c>
      <c r="N49" s="163">
        <v>601</v>
      </c>
      <c r="O49" s="162">
        <v>0.21494992846924177</v>
      </c>
      <c r="P49" s="163">
        <v>219</v>
      </c>
      <c r="Q49" s="162">
        <v>0.20054945054945059</v>
      </c>
      <c r="R49" s="163">
        <v>198</v>
      </c>
      <c r="S49" s="189">
        <v>0.19919517102615694</v>
      </c>
      <c r="T49" s="188">
        <v>4435</v>
      </c>
      <c r="U49" s="164">
        <v>0.16442977903010528</v>
      </c>
      <c r="V49" s="479">
        <v>0</v>
      </c>
    </row>
    <row r="50" spans="2:22" ht="22.15" customHeight="1" thickTop="1" x14ac:dyDescent="0.25">
      <c r="B50" s="238">
        <v>70</v>
      </c>
      <c r="C50" s="166" t="s">
        <v>140</v>
      </c>
      <c r="D50" s="190">
        <v>200</v>
      </c>
      <c r="E50" s="191">
        <v>2.1720243266724587E-2</v>
      </c>
      <c r="F50" s="169">
        <v>64</v>
      </c>
      <c r="G50" s="191">
        <v>1.9317838816782371E-2</v>
      </c>
      <c r="H50" s="169">
        <v>94</v>
      </c>
      <c r="I50" s="191">
        <v>2.6727324424225193E-2</v>
      </c>
      <c r="J50" s="169">
        <v>96</v>
      </c>
      <c r="K50" s="191">
        <v>2.5065274151436032E-2</v>
      </c>
      <c r="L50" s="169">
        <v>68</v>
      </c>
      <c r="M50" s="191">
        <v>3.0603060306030602E-2</v>
      </c>
      <c r="N50" s="169">
        <v>86</v>
      </c>
      <c r="O50" s="191">
        <v>3.0758226037195996E-2</v>
      </c>
      <c r="P50" s="169">
        <v>37</v>
      </c>
      <c r="Q50" s="191">
        <v>3.388278388278388E-2</v>
      </c>
      <c r="R50" s="169">
        <v>27</v>
      </c>
      <c r="S50" s="287">
        <v>2.716297786720322E-2</v>
      </c>
      <c r="T50" s="190">
        <v>672</v>
      </c>
      <c r="U50" s="193">
        <v>2.4914726382915618E-2</v>
      </c>
      <c r="V50" s="479" t="s">
        <v>377</v>
      </c>
    </row>
    <row r="51" spans="2:22" ht="22.15" customHeight="1" x14ac:dyDescent="0.25">
      <c r="B51" s="238">
        <v>71</v>
      </c>
      <c r="C51" s="166" t="s">
        <v>141</v>
      </c>
      <c r="D51" s="190">
        <v>358</v>
      </c>
      <c r="E51" s="191">
        <v>3.8879235447437009E-2</v>
      </c>
      <c r="F51" s="169">
        <v>173</v>
      </c>
      <c r="G51" s="191">
        <v>5.2218533051614849E-2</v>
      </c>
      <c r="H51" s="169">
        <v>246</v>
      </c>
      <c r="I51" s="191">
        <v>6.9945976684674435E-2</v>
      </c>
      <c r="J51" s="169">
        <v>314</v>
      </c>
      <c r="K51" s="191">
        <v>8.1984334203655349E-2</v>
      </c>
      <c r="L51" s="169">
        <v>171</v>
      </c>
      <c r="M51" s="191">
        <v>7.6957695769576964E-2</v>
      </c>
      <c r="N51" s="169">
        <v>172</v>
      </c>
      <c r="O51" s="191">
        <v>6.1516452074391992E-2</v>
      </c>
      <c r="P51" s="169">
        <v>81</v>
      </c>
      <c r="Q51" s="191">
        <v>7.4175824175824176E-2</v>
      </c>
      <c r="R51" s="169">
        <v>76</v>
      </c>
      <c r="S51" s="287">
        <v>7.6458752515090544E-2</v>
      </c>
      <c r="T51" s="190">
        <v>1591</v>
      </c>
      <c r="U51" s="193">
        <v>5.8987097730980279E-2</v>
      </c>
      <c r="V51" s="479" t="s">
        <v>378</v>
      </c>
    </row>
    <row r="52" spans="2:22" ht="22.15" customHeight="1" x14ac:dyDescent="0.25">
      <c r="B52" s="238">
        <v>72</v>
      </c>
      <c r="C52" s="166" t="s">
        <v>142</v>
      </c>
      <c r="D52" s="190">
        <v>118</v>
      </c>
      <c r="E52" s="191">
        <v>1.2814943527367506E-2</v>
      </c>
      <c r="F52" s="169">
        <v>70</v>
      </c>
      <c r="G52" s="191">
        <v>2.1128886205855721E-2</v>
      </c>
      <c r="H52" s="169">
        <v>69</v>
      </c>
      <c r="I52" s="191">
        <v>1.9618993460335514E-2</v>
      </c>
      <c r="J52" s="169">
        <v>106</v>
      </c>
      <c r="K52" s="191">
        <v>2.7676240208877285E-2</v>
      </c>
      <c r="L52" s="169">
        <v>53</v>
      </c>
      <c r="M52" s="191">
        <v>2.3852385238523854E-2</v>
      </c>
      <c r="N52" s="169">
        <v>80</v>
      </c>
      <c r="O52" s="191">
        <v>2.8612303290414878E-2</v>
      </c>
      <c r="P52" s="169">
        <v>30</v>
      </c>
      <c r="Q52" s="191">
        <v>2.7472527472527472E-2</v>
      </c>
      <c r="R52" s="169">
        <v>29</v>
      </c>
      <c r="S52" s="287">
        <v>2.9175050301810865E-2</v>
      </c>
      <c r="T52" s="190">
        <v>555</v>
      </c>
      <c r="U52" s="193">
        <v>2.05768945573187E-2</v>
      </c>
      <c r="V52" s="479" t="s">
        <v>379</v>
      </c>
    </row>
    <row r="53" spans="2:22" ht="22.15" customHeight="1" x14ac:dyDescent="0.25">
      <c r="B53" s="238">
        <v>73</v>
      </c>
      <c r="C53" s="166" t="s">
        <v>143</v>
      </c>
      <c r="D53" s="190">
        <v>52</v>
      </c>
      <c r="E53" s="191">
        <v>5.6472632493483931E-3</v>
      </c>
      <c r="F53" s="169">
        <v>20</v>
      </c>
      <c r="G53" s="191">
        <v>6.0368246302444917E-3</v>
      </c>
      <c r="H53" s="169">
        <v>26</v>
      </c>
      <c r="I53" s="191">
        <v>7.3926642024452656E-3</v>
      </c>
      <c r="J53" s="169">
        <v>28</v>
      </c>
      <c r="K53" s="191">
        <v>7.3107049608355087E-3</v>
      </c>
      <c r="L53" s="169">
        <v>11</v>
      </c>
      <c r="M53" s="191">
        <v>4.9504950495049506E-3</v>
      </c>
      <c r="N53" s="169">
        <v>18</v>
      </c>
      <c r="O53" s="191">
        <v>6.4377682403433476E-3</v>
      </c>
      <c r="P53" s="169">
        <v>3</v>
      </c>
      <c r="Q53" s="191">
        <v>2.7472527472527475E-3</v>
      </c>
      <c r="R53" s="169">
        <v>4</v>
      </c>
      <c r="S53" s="287">
        <v>4.0241448692152921E-3</v>
      </c>
      <c r="T53" s="190">
        <v>162</v>
      </c>
      <c r="U53" s="193">
        <v>6.0062286815957293E-3</v>
      </c>
      <c r="V53" s="479" t="s">
        <v>380</v>
      </c>
    </row>
    <row r="54" spans="2:22" ht="22.15" customHeight="1" x14ac:dyDescent="0.25">
      <c r="B54" s="238">
        <v>74</v>
      </c>
      <c r="C54" s="166" t="s">
        <v>144</v>
      </c>
      <c r="D54" s="190">
        <v>62</v>
      </c>
      <c r="E54" s="191">
        <v>6.7332754126846221E-3</v>
      </c>
      <c r="F54" s="169">
        <v>29</v>
      </c>
      <c r="G54" s="191">
        <v>8.7533957138545126E-3</v>
      </c>
      <c r="H54" s="169">
        <v>38</v>
      </c>
      <c r="I54" s="191">
        <v>1.0804663065112312E-2</v>
      </c>
      <c r="J54" s="169">
        <v>50</v>
      </c>
      <c r="K54" s="191">
        <v>1.3054830287206266E-2</v>
      </c>
      <c r="L54" s="169">
        <v>36</v>
      </c>
      <c r="M54" s="191">
        <v>1.6201620162016202E-2</v>
      </c>
      <c r="N54" s="169">
        <v>48</v>
      </c>
      <c r="O54" s="191">
        <v>1.7167381974248927E-2</v>
      </c>
      <c r="P54" s="169">
        <v>13</v>
      </c>
      <c r="Q54" s="191">
        <v>1.1904761904761904E-2</v>
      </c>
      <c r="R54" s="169">
        <v>16</v>
      </c>
      <c r="S54" s="287">
        <v>1.6096579476861168E-2</v>
      </c>
      <c r="T54" s="190">
        <v>292</v>
      </c>
      <c r="U54" s="193">
        <v>1.0826041821147858E-2</v>
      </c>
      <c r="V54" s="479" t="s">
        <v>381</v>
      </c>
    </row>
    <row r="55" spans="2:22" ht="22.15" customHeight="1" x14ac:dyDescent="0.25">
      <c r="B55" s="238">
        <v>75</v>
      </c>
      <c r="C55" s="166" t="s">
        <v>145</v>
      </c>
      <c r="D55" s="190">
        <v>140</v>
      </c>
      <c r="E55" s="191">
        <v>1.5204170286707211E-2</v>
      </c>
      <c r="F55" s="169">
        <v>88</v>
      </c>
      <c r="G55" s="191">
        <v>2.6562028373075763E-2</v>
      </c>
      <c r="H55" s="169">
        <v>124</v>
      </c>
      <c r="I55" s="191">
        <v>3.5257321580892807E-2</v>
      </c>
      <c r="J55" s="169">
        <v>159</v>
      </c>
      <c r="K55" s="191">
        <v>4.1514360313315929E-2</v>
      </c>
      <c r="L55" s="169">
        <v>83</v>
      </c>
      <c r="M55" s="191">
        <v>3.7353735373537353E-2</v>
      </c>
      <c r="N55" s="169">
        <v>142</v>
      </c>
      <c r="O55" s="191">
        <v>5.0786838340486411E-2</v>
      </c>
      <c r="P55" s="169">
        <v>40</v>
      </c>
      <c r="Q55" s="191">
        <v>3.6630036630036632E-2</v>
      </c>
      <c r="R55" s="169">
        <v>31</v>
      </c>
      <c r="S55" s="287">
        <v>3.1187122736418511E-2</v>
      </c>
      <c r="T55" s="190">
        <v>807</v>
      </c>
      <c r="U55" s="193">
        <v>2.9919916950912055E-2</v>
      </c>
      <c r="V55" s="479" t="s">
        <v>382</v>
      </c>
    </row>
    <row r="56" spans="2:22" ht="22.15" customHeight="1" thickBot="1" x14ac:dyDescent="0.3">
      <c r="B56" s="238">
        <v>79</v>
      </c>
      <c r="C56" s="166" t="s">
        <v>146</v>
      </c>
      <c r="D56" s="190">
        <v>76</v>
      </c>
      <c r="E56" s="191">
        <v>8.2536924413553429E-3</v>
      </c>
      <c r="F56" s="169">
        <v>36</v>
      </c>
      <c r="G56" s="191">
        <v>1.0866284334440085E-2</v>
      </c>
      <c r="H56" s="169">
        <v>50</v>
      </c>
      <c r="I56" s="191">
        <v>1.4216661927779357E-2</v>
      </c>
      <c r="J56" s="169">
        <v>64</v>
      </c>
      <c r="K56" s="191">
        <v>1.671018276762402E-2</v>
      </c>
      <c r="L56" s="169">
        <v>45</v>
      </c>
      <c r="M56" s="191">
        <v>2.025202520252025E-2</v>
      </c>
      <c r="N56" s="169">
        <v>55</v>
      </c>
      <c r="O56" s="191">
        <v>1.967095851216023E-2</v>
      </c>
      <c r="P56" s="169">
        <v>15</v>
      </c>
      <c r="Q56" s="191">
        <v>1.3736263736263736E-2</v>
      </c>
      <c r="R56" s="169">
        <v>15</v>
      </c>
      <c r="S56" s="287">
        <v>1.5090543259557344E-2</v>
      </c>
      <c r="T56" s="190">
        <v>356</v>
      </c>
      <c r="U56" s="193">
        <v>1.3198872905235059E-2</v>
      </c>
      <c r="V56" s="479" t="s">
        <v>383</v>
      </c>
    </row>
    <row r="57" spans="2:22" ht="22.15" customHeight="1" thickTop="1" thickBot="1" x14ac:dyDescent="0.3">
      <c r="B57" s="292" t="s">
        <v>147</v>
      </c>
      <c r="C57" s="160" t="s">
        <v>148</v>
      </c>
      <c r="D57" s="188">
        <v>1482</v>
      </c>
      <c r="E57" s="162">
        <v>0.16094700260642916</v>
      </c>
      <c r="F57" s="163">
        <v>574</v>
      </c>
      <c r="G57" s="162">
        <v>0.17325686688801686</v>
      </c>
      <c r="H57" s="163">
        <v>682</v>
      </c>
      <c r="I57" s="162">
        <v>0.19391526869491049</v>
      </c>
      <c r="J57" s="163">
        <v>575</v>
      </c>
      <c r="K57" s="162">
        <v>0.15013054830287206</v>
      </c>
      <c r="L57" s="163">
        <v>304</v>
      </c>
      <c r="M57" s="162">
        <v>0.13681368136813682</v>
      </c>
      <c r="N57" s="163">
        <v>364</v>
      </c>
      <c r="O57" s="162">
        <v>0.13018597997138767</v>
      </c>
      <c r="P57" s="163">
        <v>152</v>
      </c>
      <c r="Q57" s="162">
        <v>0.13919413919413917</v>
      </c>
      <c r="R57" s="163">
        <v>204</v>
      </c>
      <c r="S57" s="189">
        <v>0.20523138832997984</v>
      </c>
      <c r="T57" s="188">
        <v>4337</v>
      </c>
      <c r="U57" s="164">
        <v>0.16079638143259675</v>
      </c>
      <c r="V57" s="479">
        <v>0</v>
      </c>
    </row>
    <row r="58" spans="2:22" ht="22.15" customHeight="1" thickTop="1" x14ac:dyDescent="0.25">
      <c r="B58" s="238">
        <v>80</v>
      </c>
      <c r="C58" s="166" t="s">
        <v>149</v>
      </c>
      <c r="D58" s="190">
        <v>299</v>
      </c>
      <c r="E58" s="191">
        <v>3.2471763683753256E-2</v>
      </c>
      <c r="F58" s="169">
        <v>106</v>
      </c>
      <c r="G58" s="191">
        <v>3.1995170540295804E-2</v>
      </c>
      <c r="H58" s="169">
        <v>98</v>
      </c>
      <c r="I58" s="191">
        <v>2.7864657378447542E-2</v>
      </c>
      <c r="J58" s="169">
        <v>94</v>
      </c>
      <c r="K58" s="191">
        <v>2.4543080939947781E-2</v>
      </c>
      <c r="L58" s="169">
        <v>59</v>
      </c>
      <c r="M58" s="191">
        <v>2.6552655265526554E-2</v>
      </c>
      <c r="N58" s="169">
        <v>55</v>
      </c>
      <c r="O58" s="191">
        <v>1.967095851216023E-2</v>
      </c>
      <c r="P58" s="169">
        <v>21</v>
      </c>
      <c r="Q58" s="191">
        <v>1.9230769230769232E-2</v>
      </c>
      <c r="R58" s="169">
        <v>39</v>
      </c>
      <c r="S58" s="287">
        <v>3.9235412474849095E-2</v>
      </c>
      <c r="T58" s="190">
        <v>771</v>
      </c>
      <c r="U58" s="193">
        <v>2.8585199466113004E-2</v>
      </c>
      <c r="V58" s="479" t="s">
        <v>384</v>
      </c>
    </row>
    <row r="59" spans="2:22" ht="22.15" customHeight="1" x14ac:dyDescent="0.25">
      <c r="B59" s="238">
        <v>81</v>
      </c>
      <c r="C59" s="166" t="s">
        <v>150</v>
      </c>
      <c r="D59" s="190">
        <v>176</v>
      </c>
      <c r="E59" s="191">
        <v>1.9113814074717638E-2</v>
      </c>
      <c r="F59" s="169">
        <v>63</v>
      </c>
      <c r="G59" s="191">
        <v>1.9015997585270148E-2</v>
      </c>
      <c r="H59" s="169">
        <v>103</v>
      </c>
      <c r="I59" s="191">
        <v>2.9286323571225476E-2</v>
      </c>
      <c r="J59" s="169">
        <v>73</v>
      </c>
      <c r="K59" s="191">
        <v>1.9060052219321149E-2</v>
      </c>
      <c r="L59" s="169">
        <v>30</v>
      </c>
      <c r="M59" s="191">
        <v>1.3501350135013501E-2</v>
      </c>
      <c r="N59" s="169">
        <v>30</v>
      </c>
      <c r="O59" s="191">
        <v>1.0729613733905579E-2</v>
      </c>
      <c r="P59" s="169">
        <v>11</v>
      </c>
      <c r="Q59" s="191">
        <v>1.0073260073260074E-2</v>
      </c>
      <c r="R59" s="169">
        <v>13</v>
      </c>
      <c r="S59" s="287">
        <v>1.3078470824949699E-2</v>
      </c>
      <c r="T59" s="190">
        <v>499</v>
      </c>
      <c r="U59" s="193">
        <v>1.8500667358742399E-2</v>
      </c>
      <c r="V59" s="479" t="s">
        <v>385</v>
      </c>
    </row>
    <row r="60" spans="2:22" ht="22.15" customHeight="1" x14ac:dyDescent="0.25">
      <c r="B60" s="238">
        <v>82</v>
      </c>
      <c r="C60" s="166" t="s">
        <v>151</v>
      </c>
      <c r="D60" s="190">
        <v>57</v>
      </c>
      <c r="E60" s="191">
        <v>6.1902693310165076E-3</v>
      </c>
      <c r="F60" s="169">
        <v>23</v>
      </c>
      <c r="G60" s="191">
        <v>6.9423483247811647E-3</v>
      </c>
      <c r="H60" s="169">
        <v>33</v>
      </c>
      <c r="I60" s="191">
        <v>9.382996872334376E-3</v>
      </c>
      <c r="J60" s="169">
        <v>35</v>
      </c>
      <c r="K60" s="191">
        <v>9.138381201044387E-3</v>
      </c>
      <c r="L60" s="169">
        <v>23</v>
      </c>
      <c r="M60" s="191">
        <v>1.0351035103510351E-2</v>
      </c>
      <c r="N60" s="169">
        <v>56</v>
      </c>
      <c r="O60" s="191">
        <v>2.0028612303290415E-2</v>
      </c>
      <c r="P60" s="169">
        <v>30</v>
      </c>
      <c r="Q60" s="191">
        <v>2.7472527472527472E-2</v>
      </c>
      <c r="R60" s="169">
        <v>32</v>
      </c>
      <c r="S60" s="287">
        <v>3.2193158953722337E-2</v>
      </c>
      <c r="T60" s="190">
        <v>289</v>
      </c>
      <c r="U60" s="193">
        <v>1.0714815364081269E-2</v>
      </c>
      <c r="V60" s="479" t="s">
        <v>386</v>
      </c>
    </row>
    <row r="61" spans="2:22" ht="22.15" customHeight="1" x14ac:dyDescent="0.25">
      <c r="B61" s="238">
        <v>83</v>
      </c>
      <c r="C61" s="166" t="s">
        <v>152</v>
      </c>
      <c r="D61" s="190">
        <v>666</v>
      </c>
      <c r="E61" s="191">
        <v>7.2328410078192878E-2</v>
      </c>
      <c r="F61" s="169">
        <v>227</v>
      </c>
      <c r="G61" s="191">
        <v>6.8517959553274971E-2</v>
      </c>
      <c r="H61" s="169">
        <v>370</v>
      </c>
      <c r="I61" s="191">
        <v>0.10520329826556725</v>
      </c>
      <c r="J61" s="169">
        <v>316</v>
      </c>
      <c r="K61" s="191">
        <v>8.2506527415143596E-2</v>
      </c>
      <c r="L61" s="169">
        <v>170</v>
      </c>
      <c r="M61" s="191">
        <v>7.6507650765076513E-2</v>
      </c>
      <c r="N61" s="169">
        <v>195</v>
      </c>
      <c r="O61" s="191">
        <v>6.974248927038626E-2</v>
      </c>
      <c r="P61" s="169">
        <v>81</v>
      </c>
      <c r="Q61" s="191">
        <v>7.4175824175824176E-2</v>
      </c>
      <c r="R61" s="169">
        <v>107</v>
      </c>
      <c r="S61" s="287">
        <v>0.10764587525150905</v>
      </c>
      <c r="T61" s="190">
        <v>2132</v>
      </c>
      <c r="U61" s="193">
        <v>7.9044935488654905E-2</v>
      </c>
      <c r="V61" s="479" t="s">
        <v>387</v>
      </c>
    </row>
    <row r="62" spans="2:22" ht="22.15" customHeight="1" x14ac:dyDescent="0.25">
      <c r="B62" s="238">
        <v>84</v>
      </c>
      <c r="C62" s="166" t="s">
        <v>153</v>
      </c>
      <c r="D62" s="190">
        <v>154</v>
      </c>
      <c r="E62" s="191">
        <v>1.6724587315377931E-2</v>
      </c>
      <c r="F62" s="169">
        <v>106</v>
      </c>
      <c r="G62" s="191">
        <v>3.1995170540295804E-2</v>
      </c>
      <c r="H62" s="169">
        <v>36</v>
      </c>
      <c r="I62" s="191">
        <v>1.0235996588001138E-2</v>
      </c>
      <c r="J62" s="169">
        <v>21</v>
      </c>
      <c r="K62" s="191">
        <v>5.4830287206266322E-3</v>
      </c>
      <c r="L62" s="169">
        <v>10</v>
      </c>
      <c r="M62" s="191">
        <v>4.5004500450045006E-3</v>
      </c>
      <c r="N62" s="169">
        <v>11</v>
      </c>
      <c r="O62" s="191">
        <v>3.9341917024320458E-3</v>
      </c>
      <c r="P62" s="169">
        <v>4</v>
      </c>
      <c r="Q62" s="191">
        <v>3.663003663003663E-3</v>
      </c>
      <c r="R62" s="169">
        <v>3</v>
      </c>
      <c r="S62" s="287">
        <v>3.0181086519114686E-3</v>
      </c>
      <c r="T62" s="190">
        <v>345</v>
      </c>
      <c r="U62" s="193">
        <v>1.2791042562657571E-2</v>
      </c>
      <c r="V62" s="479" t="s">
        <v>388</v>
      </c>
    </row>
    <row r="63" spans="2:22" ht="22.15" customHeight="1" x14ac:dyDescent="0.25">
      <c r="B63" s="238">
        <v>85</v>
      </c>
      <c r="C63" s="166" t="s">
        <v>154</v>
      </c>
      <c r="D63" s="190">
        <v>77</v>
      </c>
      <c r="E63" s="191">
        <v>8.3622936576889656E-3</v>
      </c>
      <c r="F63" s="169">
        <v>23</v>
      </c>
      <c r="G63" s="191">
        <v>6.9423483247811647E-3</v>
      </c>
      <c r="H63" s="169">
        <v>26</v>
      </c>
      <c r="I63" s="191">
        <v>7.3926642024452656E-3</v>
      </c>
      <c r="J63" s="169">
        <v>20</v>
      </c>
      <c r="K63" s="191">
        <v>5.2219321148825066E-3</v>
      </c>
      <c r="L63" s="169">
        <v>6</v>
      </c>
      <c r="M63" s="191">
        <v>2.7002700270027003E-3</v>
      </c>
      <c r="N63" s="169">
        <v>7</v>
      </c>
      <c r="O63" s="191">
        <v>2.5035765379113019E-3</v>
      </c>
      <c r="P63" s="169">
        <v>4</v>
      </c>
      <c r="Q63" s="191">
        <v>3.663003663003663E-3</v>
      </c>
      <c r="R63" s="169">
        <v>3</v>
      </c>
      <c r="S63" s="287">
        <v>3.0181086519114686E-3</v>
      </c>
      <c r="T63" s="190">
        <v>166</v>
      </c>
      <c r="U63" s="193">
        <v>6.1545306243511793E-3</v>
      </c>
      <c r="V63" s="479" t="s">
        <v>389</v>
      </c>
    </row>
    <row r="64" spans="2:22" ht="22.15" customHeight="1" thickBot="1" x14ac:dyDescent="0.3">
      <c r="B64" s="238">
        <v>89</v>
      </c>
      <c r="C64" s="166" t="s">
        <v>155</v>
      </c>
      <c r="D64" s="190">
        <v>53</v>
      </c>
      <c r="E64" s="191">
        <v>5.7558644656820158E-3</v>
      </c>
      <c r="F64" s="169">
        <v>26</v>
      </c>
      <c r="G64" s="191">
        <v>7.8478720193178395E-3</v>
      </c>
      <c r="H64" s="169">
        <v>16</v>
      </c>
      <c r="I64" s="191">
        <v>4.549331816889394E-3</v>
      </c>
      <c r="J64" s="169">
        <v>16</v>
      </c>
      <c r="K64" s="191">
        <v>4.1775456919060051E-3</v>
      </c>
      <c r="L64" s="169">
        <v>6</v>
      </c>
      <c r="M64" s="191">
        <v>2.7002700270027003E-3</v>
      </c>
      <c r="N64" s="169">
        <v>10</v>
      </c>
      <c r="O64" s="191">
        <v>3.5765379113018598E-3</v>
      </c>
      <c r="P64" s="169">
        <v>1</v>
      </c>
      <c r="Q64" s="191">
        <v>9.1575091575091575E-4</v>
      </c>
      <c r="R64" s="169">
        <v>7</v>
      </c>
      <c r="S64" s="287">
        <v>7.0422535211267607E-3</v>
      </c>
      <c r="T64" s="190">
        <v>135</v>
      </c>
      <c r="U64" s="193">
        <v>5.0051905679964412E-3</v>
      </c>
      <c r="V64" s="479" t="s">
        <v>390</v>
      </c>
    </row>
    <row r="65" spans="2:22" ht="22.15" customHeight="1" thickTop="1" thickBot="1" x14ac:dyDescent="0.3">
      <c r="B65" s="292">
        <v>99</v>
      </c>
      <c r="C65" s="160" t="s">
        <v>156</v>
      </c>
      <c r="D65" s="188">
        <v>465</v>
      </c>
      <c r="E65" s="162">
        <v>5.0499565595134667E-2</v>
      </c>
      <c r="F65" s="163">
        <v>170</v>
      </c>
      <c r="G65" s="162">
        <v>5.1313009357078179E-2</v>
      </c>
      <c r="H65" s="163">
        <v>120</v>
      </c>
      <c r="I65" s="162">
        <v>3.4119988626670456E-2</v>
      </c>
      <c r="J65" s="163">
        <v>80</v>
      </c>
      <c r="K65" s="162">
        <v>2.0887728459530026E-2</v>
      </c>
      <c r="L65" s="163">
        <v>54</v>
      </c>
      <c r="M65" s="162">
        <v>2.4302430243024302E-2</v>
      </c>
      <c r="N65" s="163">
        <v>53</v>
      </c>
      <c r="O65" s="162">
        <v>1.8955650929899856E-2</v>
      </c>
      <c r="P65" s="163">
        <v>15</v>
      </c>
      <c r="Q65" s="162">
        <v>1.3736263736263736E-2</v>
      </c>
      <c r="R65" s="163">
        <v>19</v>
      </c>
      <c r="S65" s="189">
        <v>1.9114688128772636E-2</v>
      </c>
      <c r="T65" s="188">
        <v>976</v>
      </c>
      <c r="U65" s="164">
        <v>3.618567403232982E-2</v>
      </c>
      <c r="V65" s="479" t="s">
        <v>391</v>
      </c>
    </row>
    <row r="66" spans="2:22" ht="22.15" customHeight="1" thickTop="1" thickBot="1" x14ac:dyDescent="0.3">
      <c r="B66" s="487" t="s">
        <v>51</v>
      </c>
      <c r="C66" s="546"/>
      <c r="D66" s="249">
        <v>9208</v>
      </c>
      <c r="E66" s="199">
        <v>1</v>
      </c>
      <c r="F66" s="250">
        <v>3313</v>
      </c>
      <c r="G66" s="199">
        <v>0.99999999999999989</v>
      </c>
      <c r="H66" s="250">
        <v>3517</v>
      </c>
      <c r="I66" s="199">
        <v>0.99999999999999989</v>
      </c>
      <c r="J66" s="250">
        <v>3830</v>
      </c>
      <c r="K66" s="199">
        <v>0.99999999999999989</v>
      </c>
      <c r="L66" s="250">
        <v>2222</v>
      </c>
      <c r="M66" s="199">
        <v>0.99999999999999989</v>
      </c>
      <c r="N66" s="250">
        <v>2796</v>
      </c>
      <c r="O66" s="199">
        <v>1</v>
      </c>
      <c r="P66" s="250">
        <v>1092</v>
      </c>
      <c r="Q66" s="199">
        <v>0.99999999999999989</v>
      </c>
      <c r="R66" s="250">
        <v>994</v>
      </c>
      <c r="S66" s="200">
        <v>0.99999999999999989</v>
      </c>
      <c r="T66" s="249">
        <v>26972</v>
      </c>
      <c r="U66" s="201">
        <v>1</v>
      </c>
      <c r="V66" s="479" t="s">
        <v>80</v>
      </c>
    </row>
    <row r="67" spans="2:22" ht="15.75" thickTop="1" x14ac:dyDescent="0.25">
      <c r="B67" s="183"/>
      <c r="C67" s="184"/>
      <c r="D67" s="347"/>
      <c r="E67" s="347"/>
      <c r="F67" s="347"/>
      <c r="G67" s="347"/>
      <c r="H67" s="348"/>
      <c r="I67" s="347"/>
      <c r="J67" s="347"/>
      <c r="K67" s="347"/>
      <c r="L67" s="347"/>
      <c r="M67" s="348"/>
      <c r="N67" s="183"/>
      <c r="O67" s="183"/>
      <c r="P67" s="183"/>
      <c r="Q67" s="183"/>
      <c r="R67" s="183"/>
      <c r="S67" s="183"/>
      <c r="T67" s="183"/>
      <c r="U67" s="183"/>
    </row>
    <row r="68" spans="2:22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5"/>
      <c r="U68" s="154"/>
    </row>
    <row r="69" spans="2:22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2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2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2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2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2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2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2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2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2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2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2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</sheetData>
  <mergeCells count="14">
    <mergeCell ref="B66:C66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W67"/>
  <sheetViews>
    <sheetView topLeftCell="C1" workbookViewId="0">
      <selection activeCell="U67" sqref="U67"/>
    </sheetView>
  </sheetViews>
  <sheetFormatPr defaultColWidth="11.42578125" defaultRowHeight="15" x14ac:dyDescent="0.25"/>
  <cols>
    <col min="1" max="1" width="7.7109375" style="101" customWidth="1"/>
    <col min="2" max="2" width="65.85546875" style="101" customWidth="1"/>
    <col min="3" max="3" width="9.7109375" style="101" bestFit="1" customWidth="1"/>
    <col min="4" max="8" width="8.42578125" style="101" customWidth="1"/>
    <col min="9" max="9" width="9.85546875" style="101" customWidth="1"/>
    <col min="10" max="10" width="9" style="101" customWidth="1"/>
    <col min="11" max="12" width="9.85546875" style="101" customWidth="1"/>
    <col min="13" max="14" width="9" style="101" customWidth="1"/>
    <col min="15" max="16" width="9.140625" style="101" customWidth="1"/>
    <col min="17" max="18" width="8.42578125" style="101" customWidth="1"/>
    <col min="19" max="19" width="9.5703125" style="101" customWidth="1"/>
    <col min="20" max="20" width="8.42578125" style="101" customWidth="1"/>
    <col min="21" max="21" width="9.7109375" style="101" bestFit="1" customWidth="1"/>
    <col min="22" max="22" width="8.42578125" style="101" customWidth="1"/>
    <col min="23" max="16384" width="11.42578125" style="101"/>
  </cols>
  <sheetData>
    <row r="1" spans="1:23" ht="25.15" customHeight="1" thickTop="1" thickBot="1" x14ac:dyDescent="0.3">
      <c r="A1" s="561" t="s">
        <v>441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606"/>
    </row>
    <row r="2" spans="1:23" ht="25.15" customHeight="1" thickTop="1" thickBot="1" x14ac:dyDescent="0.3">
      <c r="A2" s="607" t="s">
        <v>53</v>
      </c>
      <c r="B2" s="610" t="s">
        <v>89</v>
      </c>
      <c r="C2" s="613" t="s">
        <v>81</v>
      </c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14"/>
    </row>
    <row r="3" spans="1:23" ht="25.15" customHeight="1" x14ac:dyDescent="0.25">
      <c r="A3" s="608"/>
      <c r="B3" s="611"/>
      <c r="C3" s="615">
        <v>0</v>
      </c>
      <c r="D3" s="616"/>
      <c r="E3" s="601" t="s">
        <v>82</v>
      </c>
      <c r="F3" s="603"/>
      <c r="G3" s="617" t="s">
        <v>83</v>
      </c>
      <c r="H3" s="616"/>
      <c r="I3" s="601" t="s">
        <v>84</v>
      </c>
      <c r="J3" s="603"/>
      <c r="K3" s="617" t="s">
        <v>85</v>
      </c>
      <c r="L3" s="616"/>
      <c r="M3" s="601" t="s">
        <v>86</v>
      </c>
      <c r="N3" s="603"/>
      <c r="O3" s="617" t="s">
        <v>87</v>
      </c>
      <c r="P3" s="616"/>
      <c r="Q3" s="601" t="s">
        <v>88</v>
      </c>
      <c r="R3" s="603"/>
      <c r="S3" s="601" t="s">
        <v>59</v>
      </c>
      <c r="T3" s="602"/>
      <c r="U3" s="601" t="s">
        <v>80</v>
      </c>
      <c r="V3" s="603"/>
    </row>
    <row r="4" spans="1:23" ht="25.15" customHeight="1" thickBot="1" x14ac:dyDescent="0.3">
      <c r="A4" s="609"/>
      <c r="B4" s="612"/>
      <c r="C4" s="74" t="s">
        <v>5</v>
      </c>
      <c r="D4" s="75" t="s">
        <v>6</v>
      </c>
      <c r="E4" s="76" t="s">
        <v>5</v>
      </c>
      <c r="F4" s="77" t="s">
        <v>6</v>
      </c>
      <c r="G4" s="74" t="s">
        <v>5</v>
      </c>
      <c r="H4" s="75" t="s">
        <v>6</v>
      </c>
      <c r="I4" s="76" t="s">
        <v>5</v>
      </c>
      <c r="J4" s="77" t="s">
        <v>6</v>
      </c>
      <c r="K4" s="74" t="s">
        <v>5</v>
      </c>
      <c r="L4" s="75" t="s">
        <v>6</v>
      </c>
      <c r="M4" s="76" t="s">
        <v>5</v>
      </c>
      <c r="N4" s="77" t="s">
        <v>6</v>
      </c>
      <c r="O4" s="74" t="s">
        <v>5</v>
      </c>
      <c r="P4" s="75" t="s">
        <v>6</v>
      </c>
      <c r="Q4" s="76" t="s">
        <v>5</v>
      </c>
      <c r="R4" s="77" t="s">
        <v>6</v>
      </c>
      <c r="S4" s="76" t="s">
        <v>5</v>
      </c>
      <c r="T4" s="77" t="s">
        <v>6</v>
      </c>
      <c r="U4" s="76" t="s">
        <v>5</v>
      </c>
      <c r="V4" s="77" t="s">
        <v>6</v>
      </c>
    </row>
    <row r="5" spans="1:23" ht="15.75" thickBot="1" x14ac:dyDescent="0.3">
      <c r="A5" s="57" t="s">
        <v>49</v>
      </c>
      <c r="B5" s="6" t="s">
        <v>50</v>
      </c>
      <c r="C5" s="7">
        <v>5329</v>
      </c>
      <c r="D5" s="61">
        <v>4.873832758667996E-2</v>
      </c>
      <c r="E5" s="7">
        <v>313</v>
      </c>
      <c r="F5" s="61">
        <v>5.0289203084832895E-2</v>
      </c>
      <c r="G5" s="7">
        <v>185</v>
      </c>
      <c r="H5" s="61">
        <v>4.6576032225579052E-2</v>
      </c>
      <c r="I5" s="7">
        <v>35</v>
      </c>
      <c r="J5" s="61">
        <v>3.3428844317096466E-2</v>
      </c>
      <c r="K5" s="7">
        <v>6</v>
      </c>
      <c r="L5" s="61">
        <v>8.6956521739130432E-2</v>
      </c>
      <c r="M5" s="7">
        <v>4</v>
      </c>
      <c r="N5" s="61">
        <v>2.7972027972027975E-2</v>
      </c>
      <c r="O5" s="7">
        <v>3</v>
      </c>
      <c r="P5" s="61">
        <v>0.10344827586206896</v>
      </c>
      <c r="Q5" s="7">
        <v>1</v>
      </c>
      <c r="R5" s="61">
        <v>5.8823529411764691E-2</v>
      </c>
      <c r="S5" s="7">
        <v>8</v>
      </c>
      <c r="T5" s="61">
        <v>0.11267605633802819</v>
      </c>
      <c r="U5" s="7">
        <v>5884</v>
      </c>
      <c r="V5" s="60">
        <v>4.8663893276873073E-2</v>
      </c>
      <c r="W5" s="101" t="s">
        <v>282</v>
      </c>
    </row>
    <row r="6" spans="1:23" ht="15.75" thickBot="1" x14ac:dyDescent="0.3">
      <c r="A6" s="57" t="s">
        <v>90</v>
      </c>
      <c r="B6" s="6" t="s">
        <v>91</v>
      </c>
      <c r="C6" s="7">
        <f>SUM(C7:C12)</f>
        <v>745</v>
      </c>
      <c r="D6" s="61">
        <f t="shared" ref="D6:T6" si="0">SUM(D7:D12)</f>
        <v>6.8136712426490097E-3</v>
      </c>
      <c r="E6" s="7">
        <f t="shared" si="0"/>
        <v>61</v>
      </c>
      <c r="F6" s="61">
        <f t="shared" si="0"/>
        <v>9.8007712082262208E-3</v>
      </c>
      <c r="G6" s="7">
        <f t="shared" si="0"/>
        <v>34</v>
      </c>
      <c r="H6" s="61">
        <f t="shared" si="0"/>
        <v>8.559919436052367E-3</v>
      </c>
      <c r="I6" s="7">
        <f t="shared" si="0"/>
        <v>13</v>
      </c>
      <c r="J6" s="61">
        <f t="shared" si="0"/>
        <v>1.2416427889207259E-2</v>
      </c>
      <c r="K6" s="7">
        <f t="shared" si="0"/>
        <v>4</v>
      </c>
      <c r="L6" s="61">
        <f t="shared" si="0"/>
        <v>5.7971014492753624E-2</v>
      </c>
      <c r="M6" s="7">
        <f t="shared" si="0"/>
        <v>4</v>
      </c>
      <c r="N6" s="61">
        <f t="shared" si="0"/>
        <v>2.7972027972027975E-2</v>
      </c>
      <c r="O6" s="7">
        <f t="shared" si="0"/>
        <v>1</v>
      </c>
      <c r="P6" s="61">
        <f t="shared" si="0"/>
        <v>3.4482758620689655E-2</v>
      </c>
      <c r="Q6" s="7">
        <f t="shared" si="0"/>
        <v>0</v>
      </c>
      <c r="R6" s="61">
        <f t="shared" si="0"/>
        <v>0</v>
      </c>
      <c r="S6" s="7">
        <f t="shared" si="0"/>
        <v>1</v>
      </c>
      <c r="T6" s="61">
        <f t="shared" si="0"/>
        <v>1.4084507042253523E-2</v>
      </c>
      <c r="U6" s="7">
        <f>SUM(U7:U12)</f>
        <v>863</v>
      </c>
      <c r="V6" s="60">
        <f>SUM(V7:V12)</f>
        <v>7.1374812878894382E-3</v>
      </c>
      <c r="W6" s="101">
        <f>SUM(W7:W12)</f>
        <v>0</v>
      </c>
    </row>
    <row r="7" spans="1:23" ht="28.5" x14ac:dyDescent="0.25">
      <c r="A7" s="10">
        <v>10</v>
      </c>
      <c r="B7" s="11" t="s">
        <v>92</v>
      </c>
      <c r="C7" s="26">
        <v>92</v>
      </c>
      <c r="D7" s="27">
        <v>8.4141980446135424E-4</v>
      </c>
      <c r="E7" s="26">
        <v>5</v>
      </c>
      <c r="F7" s="27">
        <v>8.033419023136247E-4</v>
      </c>
      <c r="G7" s="26">
        <v>2</v>
      </c>
      <c r="H7" s="27">
        <v>5.0352467270896274E-4</v>
      </c>
      <c r="I7" s="26">
        <v>2</v>
      </c>
      <c r="J7" s="27">
        <v>1.9102196752626551E-3</v>
      </c>
      <c r="K7" s="26">
        <v>0</v>
      </c>
      <c r="L7" s="27">
        <v>0</v>
      </c>
      <c r="M7" s="26">
        <v>0</v>
      </c>
      <c r="N7" s="27">
        <v>0</v>
      </c>
      <c r="O7" s="26">
        <v>0</v>
      </c>
      <c r="P7" s="27">
        <v>0</v>
      </c>
      <c r="Q7" s="26">
        <v>0</v>
      </c>
      <c r="R7" s="27">
        <v>0</v>
      </c>
      <c r="S7" s="26">
        <v>0</v>
      </c>
      <c r="T7" s="27">
        <v>0</v>
      </c>
      <c r="U7" s="26">
        <v>101</v>
      </c>
      <c r="V7" s="28">
        <v>8.3532515652008502E-4</v>
      </c>
      <c r="W7" s="101" t="s">
        <v>341</v>
      </c>
    </row>
    <row r="8" spans="1:23" ht="28.5" x14ac:dyDescent="0.25">
      <c r="A8" s="10">
        <v>11</v>
      </c>
      <c r="B8" s="11" t="s">
        <v>93</v>
      </c>
      <c r="C8" s="26">
        <v>111</v>
      </c>
      <c r="D8" s="27">
        <v>1.0151912858175033E-3</v>
      </c>
      <c r="E8" s="26">
        <v>3</v>
      </c>
      <c r="F8" s="27">
        <v>4.820051413881748E-4</v>
      </c>
      <c r="G8" s="26">
        <v>3</v>
      </c>
      <c r="H8" s="27">
        <v>7.5528700906344411E-4</v>
      </c>
      <c r="I8" s="26">
        <v>3</v>
      </c>
      <c r="J8" s="27">
        <v>2.8653295128939827E-3</v>
      </c>
      <c r="K8" s="26">
        <v>0</v>
      </c>
      <c r="L8" s="27">
        <v>0</v>
      </c>
      <c r="M8" s="26">
        <v>0</v>
      </c>
      <c r="N8" s="27">
        <v>0</v>
      </c>
      <c r="O8" s="26">
        <v>0</v>
      </c>
      <c r="P8" s="27">
        <v>0</v>
      </c>
      <c r="Q8" s="26">
        <v>0</v>
      </c>
      <c r="R8" s="27">
        <v>0</v>
      </c>
      <c r="S8" s="26">
        <v>0</v>
      </c>
      <c r="T8" s="27">
        <v>0</v>
      </c>
      <c r="U8" s="26">
        <v>120</v>
      </c>
      <c r="V8" s="28">
        <v>9.9246553249911088E-4</v>
      </c>
      <c r="W8" s="101" t="s">
        <v>342</v>
      </c>
    </row>
    <row r="9" spans="1:23" x14ac:dyDescent="0.25">
      <c r="A9" s="10">
        <v>12</v>
      </c>
      <c r="B9" s="11" t="s">
        <v>94</v>
      </c>
      <c r="C9" s="26">
        <v>143</v>
      </c>
      <c r="D9" s="27">
        <v>1.307859043891018E-3</v>
      </c>
      <c r="E9" s="26">
        <v>9</v>
      </c>
      <c r="F9" s="27">
        <v>1.4460154241645242E-3</v>
      </c>
      <c r="G9" s="26">
        <v>8</v>
      </c>
      <c r="H9" s="27">
        <v>2.014098690835851E-3</v>
      </c>
      <c r="I9" s="26">
        <v>1</v>
      </c>
      <c r="J9" s="27">
        <v>9.5510983763132757E-4</v>
      </c>
      <c r="K9" s="26">
        <v>0</v>
      </c>
      <c r="L9" s="27">
        <v>0</v>
      </c>
      <c r="M9" s="26">
        <v>1</v>
      </c>
      <c r="N9" s="27">
        <v>6.9930069930069939E-3</v>
      </c>
      <c r="O9" s="26">
        <v>0</v>
      </c>
      <c r="P9" s="27">
        <v>0</v>
      </c>
      <c r="Q9" s="26">
        <v>0</v>
      </c>
      <c r="R9" s="27">
        <v>0</v>
      </c>
      <c r="S9" s="26">
        <v>0</v>
      </c>
      <c r="T9" s="27">
        <v>0</v>
      </c>
      <c r="U9" s="26">
        <v>162</v>
      </c>
      <c r="V9" s="28">
        <v>1.3398284688737995E-3</v>
      </c>
      <c r="W9" s="101" t="s">
        <v>343</v>
      </c>
    </row>
    <row r="10" spans="1:23" x14ac:dyDescent="0.25">
      <c r="A10" s="10">
        <v>13</v>
      </c>
      <c r="B10" s="11" t="s">
        <v>95</v>
      </c>
      <c r="C10" s="26">
        <v>87</v>
      </c>
      <c r="D10" s="27">
        <v>7.9569046726236752E-4</v>
      </c>
      <c r="E10" s="26">
        <v>4</v>
      </c>
      <c r="F10" s="27">
        <v>6.426735218508997E-4</v>
      </c>
      <c r="G10" s="26">
        <v>6</v>
      </c>
      <c r="H10" s="27">
        <v>1.5105740181268882E-3</v>
      </c>
      <c r="I10" s="26">
        <v>2</v>
      </c>
      <c r="J10" s="27">
        <v>1.9102196752626551E-3</v>
      </c>
      <c r="K10" s="26">
        <v>1</v>
      </c>
      <c r="L10" s="27">
        <v>1.4492753623188406E-2</v>
      </c>
      <c r="M10" s="26">
        <v>3</v>
      </c>
      <c r="N10" s="27">
        <v>2.097902097902098E-2</v>
      </c>
      <c r="O10" s="26">
        <v>0</v>
      </c>
      <c r="P10" s="27">
        <v>0</v>
      </c>
      <c r="Q10" s="26">
        <v>0</v>
      </c>
      <c r="R10" s="27">
        <v>0</v>
      </c>
      <c r="S10" s="26">
        <v>1</v>
      </c>
      <c r="T10" s="27">
        <v>1.4084507042253523E-2</v>
      </c>
      <c r="U10" s="26">
        <v>104</v>
      </c>
      <c r="V10" s="28">
        <v>8.6013679483256278E-4</v>
      </c>
      <c r="W10" s="101" t="s">
        <v>344</v>
      </c>
    </row>
    <row r="11" spans="1:23" x14ac:dyDescent="0.25">
      <c r="A11" s="10">
        <v>14</v>
      </c>
      <c r="B11" s="11" t="s">
        <v>96</v>
      </c>
      <c r="C11" s="26">
        <v>134</v>
      </c>
      <c r="D11" s="27">
        <v>1.2255462369328419E-3</v>
      </c>
      <c r="E11" s="26">
        <v>5</v>
      </c>
      <c r="F11" s="27">
        <v>8.033419023136247E-4</v>
      </c>
      <c r="G11" s="26">
        <v>1</v>
      </c>
      <c r="H11" s="27">
        <v>2.5176233635448137E-4</v>
      </c>
      <c r="I11" s="26">
        <v>1</v>
      </c>
      <c r="J11" s="27">
        <v>9.5510983763132757E-4</v>
      </c>
      <c r="K11" s="26">
        <v>0</v>
      </c>
      <c r="L11" s="27">
        <v>0</v>
      </c>
      <c r="M11" s="26">
        <v>0</v>
      </c>
      <c r="N11" s="27">
        <v>0</v>
      </c>
      <c r="O11" s="26">
        <v>1</v>
      </c>
      <c r="P11" s="27">
        <v>3.4482758620689655E-2</v>
      </c>
      <c r="Q11" s="26">
        <v>0</v>
      </c>
      <c r="R11" s="27">
        <v>0</v>
      </c>
      <c r="S11" s="26">
        <v>0</v>
      </c>
      <c r="T11" s="27">
        <v>0</v>
      </c>
      <c r="U11" s="26">
        <v>142</v>
      </c>
      <c r="V11" s="28">
        <v>1.1744175467906146E-3</v>
      </c>
      <c r="W11" s="101" t="s">
        <v>345</v>
      </c>
    </row>
    <row r="12" spans="1:23" ht="29.25" thickBot="1" x14ac:dyDescent="0.3">
      <c r="A12" s="2">
        <v>19</v>
      </c>
      <c r="B12" s="13" t="s">
        <v>97</v>
      </c>
      <c r="C12" s="30">
        <v>178</v>
      </c>
      <c r="D12" s="31">
        <v>1.6279644042839242E-3</v>
      </c>
      <c r="E12" s="30">
        <v>35</v>
      </c>
      <c r="F12" s="31">
        <v>5.6233933161953728E-3</v>
      </c>
      <c r="G12" s="30">
        <v>14</v>
      </c>
      <c r="H12" s="31">
        <v>3.5246727089627396E-3</v>
      </c>
      <c r="I12" s="30">
        <v>4</v>
      </c>
      <c r="J12" s="31">
        <v>3.8204393505253103E-3</v>
      </c>
      <c r="K12" s="30">
        <v>3</v>
      </c>
      <c r="L12" s="31">
        <v>4.3478260869565216E-2</v>
      </c>
      <c r="M12" s="30">
        <v>0</v>
      </c>
      <c r="N12" s="31">
        <v>0</v>
      </c>
      <c r="O12" s="30">
        <v>0</v>
      </c>
      <c r="P12" s="31">
        <v>0</v>
      </c>
      <c r="Q12" s="30">
        <v>0</v>
      </c>
      <c r="R12" s="31">
        <v>0</v>
      </c>
      <c r="S12" s="30">
        <v>0</v>
      </c>
      <c r="T12" s="31">
        <v>0</v>
      </c>
      <c r="U12" s="30">
        <v>234</v>
      </c>
      <c r="V12" s="32">
        <v>1.9353077883732658E-3</v>
      </c>
      <c r="W12" s="101" t="s">
        <v>346</v>
      </c>
    </row>
    <row r="13" spans="1:23" ht="29.25" thickBot="1" x14ac:dyDescent="0.3">
      <c r="A13" s="57" t="s">
        <v>98</v>
      </c>
      <c r="B13" s="6" t="s">
        <v>99</v>
      </c>
      <c r="C13" s="7">
        <f>SUM(C14:C19)</f>
        <v>5608</v>
      </c>
      <c r="D13" s="61">
        <f t="shared" ref="D13:T13" si="1">SUM(D14:D19)</f>
        <v>5.1290024602383404E-2</v>
      </c>
      <c r="E13" s="7">
        <f t="shared" si="1"/>
        <v>84</v>
      </c>
      <c r="F13" s="61">
        <f t="shared" si="1"/>
        <v>1.3496143958868894E-2</v>
      </c>
      <c r="G13" s="7">
        <f t="shared" si="1"/>
        <v>49</v>
      </c>
      <c r="H13" s="61">
        <f t="shared" si="1"/>
        <v>1.2336354481369587E-2</v>
      </c>
      <c r="I13" s="7">
        <f t="shared" si="1"/>
        <v>17</v>
      </c>
      <c r="J13" s="61">
        <f t="shared" si="1"/>
        <v>1.6236867239732569E-2</v>
      </c>
      <c r="K13" s="7">
        <f t="shared" si="1"/>
        <v>3</v>
      </c>
      <c r="L13" s="61">
        <f t="shared" si="1"/>
        <v>4.3478260869565216E-2</v>
      </c>
      <c r="M13" s="7">
        <f t="shared" si="1"/>
        <v>4</v>
      </c>
      <c r="N13" s="61">
        <f t="shared" si="1"/>
        <v>2.7972027972027975E-2</v>
      </c>
      <c r="O13" s="7">
        <f t="shared" si="1"/>
        <v>1</v>
      </c>
      <c r="P13" s="61">
        <f t="shared" si="1"/>
        <v>3.4482758620689655E-2</v>
      </c>
      <c r="Q13" s="7">
        <f t="shared" si="1"/>
        <v>0</v>
      </c>
      <c r="R13" s="61">
        <f t="shared" si="1"/>
        <v>0</v>
      </c>
      <c r="S13" s="7">
        <f t="shared" si="1"/>
        <v>1</v>
      </c>
      <c r="T13" s="61">
        <f t="shared" si="1"/>
        <v>1.4084507042253523E-2</v>
      </c>
      <c r="U13" s="7">
        <f>SUM(U14:U19)</f>
        <v>5767</v>
      </c>
      <c r="V13" s="60">
        <f>SUM(V14:V19)</f>
        <v>4.7696239382686439E-2</v>
      </c>
      <c r="W13" s="101">
        <f>SUM(W14:W19)</f>
        <v>0</v>
      </c>
    </row>
    <row r="14" spans="1:23" ht="28.5" x14ac:dyDescent="0.25">
      <c r="A14" s="10">
        <v>20</v>
      </c>
      <c r="B14" s="11" t="s">
        <v>100</v>
      </c>
      <c r="C14" s="26">
        <v>539</v>
      </c>
      <c r="D14" s="27">
        <v>4.92962255005076E-3</v>
      </c>
      <c r="E14" s="26">
        <v>15</v>
      </c>
      <c r="F14" s="27">
        <v>2.410025706940874E-3</v>
      </c>
      <c r="G14" s="26">
        <v>8</v>
      </c>
      <c r="H14" s="27">
        <v>2.014098690835851E-3</v>
      </c>
      <c r="I14" s="26">
        <v>2</v>
      </c>
      <c r="J14" s="27">
        <v>1.9102196752626551E-3</v>
      </c>
      <c r="K14" s="26">
        <v>1</v>
      </c>
      <c r="L14" s="27">
        <v>1.4492753623188406E-2</v>
      </c>
      <c r="M14" s="26">
        <v>0</v>
      </c>
      <c r="N14" s="27">
        <v>0</v>
      </c>
      <c r="O14" s="26">
        <v>0</v>
      </c>
      <c r="P14" s="27">
        <v>0</v>
      </c>
      <c r="Q14" s="26">
        <v>0</v>
      </c>
      <c r="R14" s="27">
        <v>0</v>
      </c>
      <c r="S14" s="26">
        <v>1</v>
      </c>
      <c r="T14" s="27">
        <v>1.4084507042253523E-2</v>
      </c>
      <c r="U14" s="26">
        <v>566</v>
      </c>
      <c r="V14" s="28">
        <v>4.6811290949541401E-3</v>
      </c>
      <c r="W14" s="101" t="s">
        <v>347</v>
      </c>
    </row>
    <row r="15" spans="1:23" x14ac:dyDescent="0.25">
      <c r="A15" s="10">
        <v>21</v>
      </c>
      <c r="B15" s="11" t="s">
        <v>101</v>
      </c>
      <c r="C15" s="26">
        <v>500</v>
      </c>
      <c r="D15" s="27">
        <v>4.5729337198986636E-3</v>
      </c>
      <c r="E15" s="26">
        <v>26</v>
      </c>
      <c r="F15" s="27">
        <v>4.177377892030848E-3</v>
      </c>
      <c r="G15" s="26">
        <v>10</v>
      </c>
      <c r="H15" s="27">
        <v>2.5176233635448137E-3</v>
      </c>
      <c r="I15" s="26">
        <v>4</v>
      </c>
      <c r="J15" s="27">
        <v>3.8204393505253103E-3</v>
      </c>
      <c r="K15" s="26">
        <v>0</v>
      </c>
      <c r="L15" s="27">
        <v>0</v>
      </c>
      <c r="M15" s="26">
        <v>0</v>
      </c>
      <c r="N15" s="27">
        <v>0</v>
      </c>
      <c r="O15" s="26">
        <v>0</v>
      </c>
      <c r="P15" s="27">
        <v>0</v>
      </c>
      <c r="Q15" s="26">
        <v>0</v>
      </c>
      <c r="R15" s="27">
        <v>0</v>
      </c>
      <c r="S15" s="26">
        <v>0</v>
      </c>
      <c r="T15" s="27">
        <v>0</v>
      </c>
      <c r="U15" s="26">
        <v>540</v>
      </c>
      <c r="V15" s="28">
        <v>4.4660948962459987E-3</v>
      </c>
      <c r="W15" s="101" t="s">
        <v>348</v>
      </c>
    </row>
    <row r="16" spans="1:23" ht="28.5" x14ac:dyDescent="0.25">
      <c r="A16" s="10">
        <v>22</v>
      </c>
      <c r="B16" s="11" t="s">
        <v>102</v>
      </c>
      <c r="C16" s="26">
        <v>1984</v>
      </c>
      <c r="D16" s="27">
        <v>1.8145401000557899E-2</v>
      </c>
      <c r="E16" s="26">
        <v>29</v>
      </c>
      <c r="F16" s="27">
        <v>4.6593830334190241E-3</v>
      </c>
      <c r="G16" s="26">
        <v>15</v>
      </c>
      <c r="H16" s="27">
        <v>3.7764350453172208E-3</v>
      </c>
      <c r="I16" s="26">
        <v>6</v>
      </c>
      <c r="J16" s="27">
        <v>5.7306590257879654E-3</v>
      </c>
      <c r="K16" s="26">
        <v>1</v>
      </c>
      <c r="L16" s="27">
        <v>1.4492753623188406E-2</v>
      </c>
      <c r="M16" s="26">
        <v>2</v>
      </c>
      <c r="N16" s="27">
        <v>1.3986013986013988E-2</v>
      </c>
      <c r="O16" s="26">
        <v>1</v>
      </c>
      <c r="P16" s="27">
        <v>3.4482758620689655E-2</v>
      </c>
      <c r="Q16" s="26">
        <v>0</v>
      </c>
      <c r="R16" s="27">
        <v>0</v>
      </c>
      <c r="S16" s="26">
        <v>0</v>
      </c>
      <c r="T16" s="27">
        <v>0</v>
      </c>
      <c r="U16" s="26">
        <v>2038</v>
      </c>
      <c r="V16" s="28">
        <v>1.6855372960276567E-2</v>
      </c>
      <c r="W16" s="101" t="s">
        <v>349</v>
      </c>
    </row>
    <row r="17" spans="1:23" ht="28.5" x14ac:dyDescent="0.25">
      <c r="A17" s="10">
        <v>23</v>
      </c>
      <c r="B17" s="11" t="s">
        <v>103</v>
      </c>
      <c r="C17" s="26">
        <v>394</v>
      </c>
      <c r="D17" s="27">
        <v>3.6034717712801465E-3</v>
      </c>
      <c r="E17" s="26">
        <v>5</v>
      </c>
      <c r="F17" s="27">
        <v>8.033419023136247E-4</v>
      </c>
      <c r="G17" s="26">
        <v>3</v>
      </c>
      <c r="H17" s="27">
        <v>7.5528700906344411E-4</v>
      </c>
      <c r="I17" s="26">
        <v>2</v>
      </c>
      <c r="J17" s="27">
        <v>1.9102196752626551E-3</v>
      </c>
      <c r="K17" s="26">
        <v>0</v>
      </c>
      <c r="L17" s="27">
        <v>0</v>
      </c>
      <c r="M17" s="26">
        <v>0</v>
      </c>
      <c r="N17" s="27">
        <v>0</v>
      </c>
      <c r="O17" s="26">
        <v>0</v>
      </c>
      <c r="P17" s="27">
        <v>0</v>
      </c>
      <c r="Q17" s="26">
        <v>0</v>
      </c>
      <c r="R17" s="27">
        <v>0</v>
      </c>
      <c r="S17" s="26">
        <v>0</v>
      </c>
      <c r="T17" s="27">
        <v>0</v>
      </c>
      <c r="U17" s="26">
        <v>404</v>
      </c>
      <c r="V17" s="28">
        <v>3.3413006260803401E-3</v>
      </c>
      <c r="W17" s="101" t="s">
        <v>350</v>
      </c>
    </row>
    <row r="18" spans="1:23" ht="28.5" x14ac:dyDescent="0.25">
      <c r="A18" s="10">
        <v>24</v>
      </c>
      <c r="B18" s="11" t="s">
        <v>104</v>
      </c>
      <c r="C18" s="26">
        <v>1925</v>
      </c>
      <c r="D18" s="27">
        <v>1.7605794821609854E-2</v>
      </c>
      <c r="E18" s="26">
        <v>7</v>
      </c>
      <c r="F18" s="27">
        <v>1.1246786632390746E-3</v>
      </c>
      <c r="G18" s="26">
        <v>9</v>
      </c>
      <c r="H18" s="27">
        <v>2.265861027190333E-3</v>
      </c>
      <c r="I18" s="26">
        <v>2</v>
      </c>
      <c r="J18" s="27">
        <v>1.9102196752626551E-3</v>
      </c>
      <c r="K18" s="26">
        <v>1</v>
      </c>
      <c r="L18" s="27">
        <v>1.4492753623188406E-2</v>
      </c>
      <c r="M18" s="26">
        <v>1</v>
      </c>
      <c r="N18" s="27">
        <v>6.9930069930069939E-3</v>
      </c>
      <c r="O18" s="26">
        <v>0</v>
      </c>
      <c r="P18" s="27">
        <v>0</v>
      </c>
      <c r="Q18" s="26">
        <v>0</v>
      </c>
      <c r="R18" s="27">
        <v>0</v>
      </c>
      <c r="S18" s="26">
        <v>0</v>
      </c>
      <c r="T18" s="27">
        <v>0</v>
      </c>
      <c r="U18" s="26">
        <v>1945</v>
      </c>
      <c r="V18" s="28">
        <v>1.6086212172589754E-2</v>
      </c>
      <c r="W18" s="101" t="s">
        <v>351</v>
      </c>
    </row>
    <row r="19" spans="1:23" ht="29.25" thickBot="1" x14ac:dyDescent="0.3">
      <c r="A19" s="2">
        <v>29</v>
      </c>
      <c r="B19" s="13" t="s">
        <v>105</v>
      </c>
      <c r="C19" s="30">
        <v>266</v>
      </c>
      <c r="D19" s="31">
        <v>2.4328007389860891E-3</v>
      </c>
      <c r="E19" s="30">
        <v>2</v>
      </c>
      <c r="F19" s="31">
        <v>3.2133676092544985E-4</v>
      </c>
      <c r="G19" s="30">
        <v>4</v>
      </c>
      <c r="H19" s="31">
        <v>1.0070493454179255E-3</v>
      </c>
      <c r="I19" s="30">
        <v>1</v>
      </c>
      <c r="J19" s="31">
        <v>9.5510983763132757E-4</v>
      </c>
      <c r="K19" s="30">
        <v>0</v>
      </c>
      <c r="L19" s="31">
        <v>0</v>
      </c>
      <c r="M19" s="30">
        <v>1</v>
      </c>
      <c r="N19" s="31">
        <v>6.9930069930069939E-3</v>
      </c>
      <c r="O19" s="30">
        <v>0</v>
      </c>
      <c r="P19" s="31">
        <v>0</v>
      </c>
      <c r="Q19" s="30">
        <v>0</v>
      </c>
      <c r="R19" s="31">
        <v>0</v>
      </c>
      <c r="S19" s="30">
        <v>0</v>
      </c>
      <c r="T19" s="31">
        <v>0</v>
      </c>
      <c r="U19" s="30">
        <v>274</v>
      </c>
      <c r="V19" s="32">
        <v>2.2661296325396361E-3</v>
      </c>
      <c r="W19" s="101" t="s">
        <v>352</v>
      </c>
    </row>
    <row r="20" spans="1:23" ht="29.25" thickBot="1" x14ac:dyDescent="0.3">
      <c r="A20" s="57" t="s">
        <v>106</v>
      </c>
      <c r="B20" s="6" t="s">
        <v>107</v>
      </c>
      <c r="C20" s="7">
        <f>SUM(C21:C27)</f>
        <v>12114</v>
      </c>
      <c r="D20" s="61">
        <f t="shared" ref="D20:T20" si="2">SUM(D21:D27)</f>
        <v>0.11079303816570481</v>
      </c>
      <c r="E20" s="7">
        <f t="shared" si="2"/>
        <v>657</v>
      </c>
      <c r="F20" s="61">
        <f t="shared" si="2"/>
        <v>0.10555912596401029</v>
      </c>
      <c r="G20" s="7">
        <f t="shared" si="2"/>
        <v>408</v>
      </c>
      <c r="H20" s="61">
        <f t="shared" si="2"/>
        <v>0.1027190332326284</v>
      </c>
      <c r="I20" s="7">
        <f t="shared" si="2"/>
        <v>113</v>
      </c>
      <c r="J20" s="61">
        <f t="shared" si="2"/>
        <v>0.10792741165234002</v>
      </c>
      <c r="K20" s="7">
        <f t="shared" si="2"/>
        <v>8</v>
      </c>
      <c r="L20" s="61">
        <f t="shared" si="2"/>
        <v>0.11594202898550725</v>
      </c>
      <c r="M20" s="7">
        <f t="shared" si="2"/>
        <v>22</v>
      </c>
      <c r="N20" s="61">
        <f t="shared" si="2"/>
        <v>0.15384615384615385</v>
      </c>
      <c r="O20" s="7">
        <f t="shared" si="2"/>
        <v>7</v>
      </c>
      <c r="P20" s="61">
        <f t="shared" si="2"/>
        <v>0.24137931034482757</v>
      </c>
      <c r="Q20" s="7">
        <f t="shared" si="2"/>
        <v>1</v>
      </c>
      <c r="R20" s="61">
        <f t="shared" si="2"/>
        <v>5.8823529411764691E-2</v>
      </c>
      <c r="S20" s="7">
        <f t="shared" si="2"/>
        <v>13341</v>
      </c>
      <c r="T20" s="61">
        <f t="shared" si="2"/>
        <v>0.11033735557558863</v>
      </c>
      <c r="U20" s="7">
        <f>SUM(U21:U27)</f>
        <v>13341</v>
      </c>
      <c r="V20" s="60">
        <f>SUM(V21:V27)</f>
        <v>0.11033735557558863</v>
      </c>
      <c r="W20" s="101">
        <f>SUM(W21:W27)</f>
        <v>0</v>
      </c>
    </row>
    <row r="21" spans="1:23" ht="28.5" x14ac:dyDescent="0.25">
      <c r="A21" s="10">
        <v>30</v>
      </c>
      <c r="B21" s="11" t="s">
        <v>108</v>
      </c>
      <c r="C21" s="26">
        <v>1689</v>
      </c>
      <c r="D21" s="27">
        <v>1.5447370105817686E-2</v>
      </c>
      <c r="E21" s="26">
        <v>95</v>
      </c>
      <c r="F21" s="27">
        <v>1.5263496143958865E-2</v>
      </c>
      <c r="G21" s="26">
        <v>55</v>
      </c>
      <c r="H21" s="27">
        <v>1.3846928499496475E-2</v>
      </c>
      <c r="I21" s="26">
        <v>12</v>
      </c>
      <c r="J21" s="27">
        <v>1.1461318051575931E-2</v>
      </c>
      <c r="K21" s="26">
        <v>2</v>
      </c>
      <c r="L21" s="27">
        <v>2.8985507246376812E-2</v>
      </c>
      <c r="M21" s="26">
        <v>3</v>
      </c>
      <c r="N21" s="27">
        <v>2.097902097902098E-2</v>
      </c>
      <c r="O21" s="26">
        <v>0</v>
      </c>
      <c r="P21" s="27">
        <v>0</v>
      </c>
      <c r="Q21" s="26">
        <v>0</v>
      </c>
      <c r="R21" s="27">
        <v>0</v>
      </c>
      <c r="S21" s="26">
        <v>1856</v>
      </c>
      <c r="T21" s="27">
        <v>1.5350133569319585E-2</v>
      </c>
      <c r="U21" s="26">
        <v>1856</v>
      </c>
      <c r="V21" s="28">
        <v>1.5350133569319585E-2</v>
      </c>
      <c r="W21" s="101" t="s">
        <v>353</v>
      </c>
    </row>
    <row r="22" spans="1:23" x14ac:dyDescent="0.25">
      <c r="A22" s="10">
        <v>31</v>
      </c>
      <c r="B22" s="11" t="s">
        <v>109</v>
      </c>
      <c r="C22" s="26">
        <v>512</v>
      </c>
      <c r="D22" s="27">
        <v>4.6826841291762308E-3</v>
      </c>
      <c r="E22" s="26">
        <v>32</v>
      </c>
      <c r="F22" s="27">
        <v>5.1413881748071976E-3</v>
      </c>
      <c r="G22" s="26">
        <v>17</v>
      </c>
      <c r="H22" s="27">
        <v>4.2799597180261835E-3</v>
      </c>
      <c r="I22" s="26">
        <v>5</v>
      </c>
      <c r="J22" s="27">
        <v>4.7755491881566383E-3</v>
      </c>
      <c r="K22" s="26">
        <v>1</v>
      </c>
      <c r="L22" s="27">
        <v>1.4492753623188406E-2</v>
      </c>
      <c r="M22" s="26">
        <v>1</v>
      </c>
      <c r="N22" s="27">
        <v>6.9930069930069939E-3</v>
      </c>
      <c r="O22" s="26">
        <v>3</v>
      </c>
      <c r="P22" s="27">
        <v>0.10344827586206896</v>
      </c>
      <c r="Q22" s="26">
        <v>0</v>
      </c>
      <c r="R22" s="27">
        <v>0</v>
      </c>
      <c r="S22" s="26">
        <v>572</v>
      </c>
      <c r="T22" s="27">
        <v>4.7307523715790951E-3</v>
      </c>
      <c r="U22" s="26">
        <v>572</v>
      </c>
      <c r="V22" s="28">
        <v>4.7307523715790951E-3</v>
      </c>
      <c r="W22" s="101" t="s">
        <v>354</v>
      </c>
    </row>
    <row r="23" spans="1:23" ht="28.5" x14ac:dyDescent="0.25">
      <c r="A23" s="10">
        <v>32</v>
      </c>
      <c r="B23" s="11" t="s">
        <v>110</v>
      </c>
      <c r="C23" s="26">
        <v>1704</v>
      </c>
      <c r="D23" s="27">
        <v>1.5584558117414646E-2</v>
      </c>
      <c r="E23" s="26">
        <v>25</v>
      </c>
      <c r="F23" s="27">
        <v>4.0167095115681232E-3</v>
      </c>
      <c r="G23" s="26">
        <v>8</v>
      </c>
      <c r="H23" s="27">
        <v>2.014098690835851E-3</v>
      </c>
      <c r="I23" s="26">
        <v>3</v>
      </c>
      <c r="J23" s="27">
        <v>2.8653295128939827E-3</v>
      </c>
      <c r="K23" s="26">
        <v>1</v>
      </c>
      <c r="L23" s="27">
        <v>1.4492753623188406E-2</v>
      </c>
      <c r="M23" s="26">
        <v>0</v>
      </c>
      <c r="N23" s="27">
        <v>0</v>
      </c>
      <c r="O23" s="26">
        <v>0</v>
      </c>
      <c r="P23" s="27">
        <v>0</v>
      </c>
      <c r="Q23" s="26">
        <v>0</v>
      </c>
      <c r="R23" s="27">
        <v>0</v>
      </c>
      <c r="S23" s="26">
        <v>1741</v>
      </c>
      <c r="T23" s="27">
        <v>1.4399020767341265E-2</v>
      </c>
      <c r="U23" s="26">
        <v>1741</v>
      </c>
      <c r="V23" s="28">
        <v>1.4399020767341265E-2</v>
      </c>
      <c r="W23" s="101" t="s">
        <v>355</v>
      </c>
    </row>
    <row r="24" spans="1:23" ht="28.5" x14ac:dyDescent="0.25">
      <c r="A24" s="10">
        <v>33</v>
      </c>
      <c r="B24" s="11" t="s">
        <v>111</v>
      </c>
      <c r="C24" s="26">
        <v>4337</v>
      </c>
      <c r="D24" s="27">
        <v>3.9665627086400999E-2</v>
      </c>
      <c r="E24" s="26">
        <v>234</v>
      </c>
      <c r="F24" s="27">
        <v>3.7596401028277632E-2</v>
      </c>
      <c r="G24" s="26">
        <v>137</v>
      </c>
      <c r="H24" s="27">
        <v>3.449144008056395E-2</v>
      </c>
      <c r="I24" s="26">
        <v>43</v>
      </c>
      <c r="J24" s="27">
        <v>4.1069723018147083E-2</v>
      </c>
      <c r="K24" s="26">
        <v>3</v>
      </c>
      <c r="L24" s="27">
        <v>4.3478260869565216E-2</v>
      </c>
      <c r="M24" s="26">
        <v>12</v>
      </c>
      <c r="N24" s="27">
        <v>8.3916083916083919E-2</v>
      </c>
      <c r="O24" s="26">
        <v>3</v>
      </c>
      <c r="P24" s="27">
        <v>0.10344827586206896</v>
      </c>
      <c r="Q24" s="26">
        <v>0</v>
      </c>
      <c r="R24" s="27">
        <v>0</v>
      </c>
      <c r="S24" s="26">
        <v>4773</v>
      </c>
      <c r="T24" s="27">
        <v>3.9475316555152136E-2</v>
      </c>
      <c r="U24" s="26">
        <v>4773</v>
      </c>
      <c r="V24" s="28">
        <v>3.9475316555152136E-2</v>
      </c>
      <c r="W24" s="101" t="s">
        <v>356</v>
      </c>
    </row>
    <row r="25" spans="1:23" ht="28.5" x14ac:dyDescent="0.25">
      <c r="A25" s="10">
        <v>34</v>
      </c>
      <c r="B25" s="11" t="s">
        <v>112</v>
      </c>
      <c r="C25" s="26">
        <v>658</v>
      </c>
      <c r="D25" s="27">
        <v>6.0179807753866412E-3</v>
      </c>
      <c r="E25" s="26">
        <v>78</v>
      </c>
      <c r="F25" s="27">
        <v>1.2532133676092546E-2</v>
      </c>
      <c r="G25" s="26">
        <v>39</v>
      </c>
      <c r="H25" s="27">
        <v>9.8187311178247732E-3</v>
      </c>
      <c r="I25" s="26">
        <v>15</v>
      </c>
      <c r="J25" s="27">
        <v>1.4326647564469915E-2</v>
      </c>
      <c r="K25" s="26">
        <v>0</v>
      </c>
      <c r="L25" s="27">
        <v>0</v>
      </c>
      <c r="M25" s="26">
        <v>4</v>
      </c>
      <c r="N25" s="27">
        <v>2.7972027972027975E-2</v>
      </c>
      <c r="O25" s="26">
        <v>0</v>
      </c>
      <c r="P25" s="27">
        <v>0</v>
      </c>
      <c r="Q25" s="26">
        <v>1</v>
      </c>
      <c r="R25" s="27">
        <v>5.8823529411764691E-2</v>
      </c>
      <c r="S25" s="26">
        <v>798</v>
      </c>
      <c r="T25" s="27">
        <v>6.5998957911190866E-3</v>
      </c>
      <c r="U25" s="26">
        <v>798</v>
      </c>
      <c r="V25" s="28">
        <v>6.5998957911190866E-3</v>
      </c>
      <c r="W25" s="101" t="s">
        <v>357</v>
      </c>
    </row>
    <row r="26" spans="1:23" ht="28.5" x14ac:dyDescent="0.25">
      <c r="A26" s="10">
        <v>35</v>
      </c>
      <c r="B26" s="11" t="s">
        <v>113</v>
      </c>
      <c r="C26" s="26">
        <v>2497</v>
      </c>
      <c r="D26" s="27">
        <v>2.2837230997173927E-2</v>
      </c>
      <c r="E26" s="26">
        <v>158</v>
      </c>
      <c r="F26" s="27">
        <v>2.5385604113110541E-2</v>
      </c>
      <c r="G26" s="26">
        <v>128</v>
      </c>
      <c r="H26" s="27">
        <v>3.2225579053373615E-2</v>
      </c>
      <c r="I26" s="26">
        <v>31</v>
      </c>
      <c r="J26" s="27">
        <v>2.9608404966571154E-2</v>
      </c>
      <c r="K26" s="26">
        <v>1</v>
      </c>
      <c r="L26" s="27">
        <v>1.4492753623188406E-2</v>
      </c>
      <c r="M26" s="26">
        <v>2</v>
      </c>
      <c r="N26" s="27">
        <v>1.3986013986013988E-2</v>
      </c>
      <c r="O26" s="26">
        <v>1</v>
      </c>
      <c r="P26" s="27">
        <v>3.4482758620689655E-2</v>
      </c>
      <c r="Q26" s="26">
        <v>0</v>
      </c>
      <c r="R26" s="27">
        <v>0</v>
      </c>
      <c r="S26" s="26">
        <v>2818</v>
      </c>
      <c r="T26" s="27">
        <v>2.3306398921520789E-2</v>
      </c>
      <c r="U26" s="26">
        <v>2818</v>
      </c>
      <c r="V26" s="28">
        <v>2.3306398921520789E-2</v>
      </c>
      <c r="W26" s="101" t="s">
        <v>358</v>
      </c>
    </row>
    <row r="27" spans="1:23" ht="29.25" thickBot="1" x14ac:dyDescent="0.3">
      <c r="A27" s="15">
        <v>39</v>
      </c>
      <c r="B27" s="16" t="s">
        <v>114</v>
      </c>
      <c r="C27" s="30">
        <v>717</v>
      </c>
      <c r="D27" s="31">
        <v>6.557586954334684E-3</v>
      </c>
      <c r="E27" s="30">
        <v>35</v>
      </c>
      <c r="F27" s="31">
        <v>5.6233933161953728E-3</v>
      </c>
      <c r="G27" s="30">
        <v>24</v>
      </c>
      <c r="H27" s="31">
        <v>6.0422960725075529E-3</v>
      </c>
      <c r="I27" s="30">
        <v>4</v>
      </c>
      <c r="J27" s="31">
        <v>3.8204393505253103E-3</v>
      </c>
      <c r="K27" s="30">
        <v>0</v>
      </c>
      <c r="L27" s="31">
        <v>0</v>
      </c>
      <c r="M27" s="30">
        <v>0</v>
      </c>
      <c r="N27" s="31">
        <v>0</v>
      </c>
      <c r="O27" s="30">
        <v>0</v>
      </c>
      <c r="P27" s="31">
        <v>0</v>
      </c>
      <c r="Q27" s="30">
        <v>0</v>
      </c>
      <c r="R27" s="31">
        <v>0</v>
      </c>
      <c r="S27" s="30">
        <v>783</v>
      </c>
      <c r="T27" s="31">
        <v>6.4758375995566976E-3</v>
      </c>
      <c r="U27" s="30">
        <v>783</v>
      </c>
      <c r="V27" s="32">
        <v>6.4758375995566976E-3</v>
      </c>
      <c r="W27" s="101" t="s">
        <v>359</v>
      </c>
    </row>
    <row r="28" spans="1:23" ht="29.25" thickBot="1" x14ac:dyDescent="0.3">
      <c r="A28" s="57" t="s">
        <v>115</v>
      </c>
      <c r="B28" s="6" t="s">
        <v>116</v>
      </c>
      <c r="C28" s="7">
        <f>SUM(C29:C35)</f>
        <v>23032</v>
      </c>
      <c r="D28" s="61">
        <f t="shared" ref="D28:T28" si="3">SUM(D29:D35)</f>
        <v>0.21064761887341205</v>
      </c>
      <c r="E28" s="7">
        <f t="shared" si="3"/>
        <v>1101</v>
      </c>
      <c r="F28" s="61">
        <f t="shared" si="3"/>
        <v>0.17689588688946015</v>
      </c>
      <c r="G28" s="7">
        <f t="shared" si="3"/>
        <v>587</v>
      </c>
      <c r="H28" s="61">
        <f t="shared" si="3"/>
        <v>0.14778449144008055</v>
      </c>
      <c r="I28" s="7">
        <f t="shared" si="3"/>
        <v>143</v>
      </c>
      <c r="J28" s="61">
        <f t="shared" si="3"/>
        <v>0.13658070678127984</v>
      </c>
      <c r="K28" s="7">
        <f t="shared" si="3"/>
        <v>10</v>
      </c>
      <c r="L28" s="61">
        <f t="shared" si="3"/>
        <v>0.14492753623188406</v>
      </c>
      <c r="M28" s="7">
        <f t="shared" si="3"/>
        <v>17</v>
      </c>
      <c r="N28" s="61">
        <f t="shared" si="3"/>
        <v>0.11888111888111888</v>
      </c>
      <c r="O28" s="7">
        <f t="shared" si="3"/>
        <v>8</v>
      </c>
      <c r="P28" s="61">
        <f t="shared" si="3"/>
        <v>0.27586206896551724</v>
      </c>
      <c r="Q28" s="7">
        <f t="shared" si="3"/>
        <v>8</v>
      </c>
      <c r="R28" s="61">
        <f t="shared" si="3"/>
        <v>0.47058823529411764</v>
      </c>
      <c r="S28" s="7">
        <f t="shared" si="3"/>
        <v>24929</v>
      </c>
      <c r="T28" s="61">
        <f t="shared" si="3"/>
        <v>0.20617644383058614</v>
      </c>
      <c r="U28" s="7">
        <f>SUM(U29:U35)</f>
        <v>24929</v>
      </c>
      <c r="V28" s="60">
        <f>SUM(V29:V35)</f>
        <v>0.20617644383058614</v>
      </c>
      <c r="W28" s="101">
        <f>SUM(W29:W35)</f>
        <v>0</v>
      </c>
    </row>
    <row r="29" spans="1:23" ht="42.75" x14ac:dyDescent="0.25">
      <c r="A29" s="10">
        <v>40</v>
      </c>
      <c r="B29" s="11" t="s">
        <v>117</v>
      </c>
      <c r="C29" s="26">
        <v>2186</v>
      </c>
      <c r="D29" s="27">
        <v>1.9992866223396959E-2</v>
      </c>
      <c r="E29" s="26">
        <v>124</v>
      </c>
      <c r="F29" s="27">
        <v>1.9922879177377891E-2</v>
      </c>
      <c r="G29" s="26">
        <v>81</v>
      </c>
      <c r="H29" s="27">
        <v>2.0392749244712995E-2</v>
      </c>
      <c r="I29" s="26">
        <v>16</v>
      </c>
      <c r="J29" s="27">
        <v>1.5281757402101241E-2</v>
      </c>
      <c r="K29" s="26">
        <v>0</v>
      </c>
      <c r="L29" s="27">
        <v>0</v>
      </c>
      <c r="M29" s="26">
        <v>1</v>
      </c>
      <c r="N29" s="27">
        <v>6.9930069930069939E-3</v>
      </c>
      <c r="O29" s="26">
        <v>0</v>
      </c>
      <c r="P29" s="27">
        <v>0</v>
      </c>
      <c r="Q29" s="26">
        <v>1</v>
      </c>
      <c r="R29" s="27">
        <v>5.8823529411764691E-2</v>
      </c>
      <c r="S29" s="26">
        <v>2411</v>
      </c>
      <c r="T29" s="27">
        <v>1.9940286657127972E-2</v>
      </c>
      <c r="U29" s="26">
        <v>2411</v>
      </c>
      <c r="V29" s="28">
        <v>1.9940286657127972E-2</v>
      </c>
      <c r="W29" s="101" t="s">
        <v>360</v>
      </c>
    </row>
    <row r="30" spans="1:23" ht="42.75" x14ac:dyDescent="0.25">
      <c r="A30" s="10">
        <v>41</v>
      </c>
      <c r="B30" s="11" t="s">
        <v>118</v>
      </c>
      <c r="C30" s="26">
        <v>1511</v>
      </c>
      <c r="D30" s="27">
        <v>1.3819405701533762E-2</v>
      </c>
      <c r="E30" s="26">
        <v>136</v>
      </c>
      <c r="F30" s="27">
        <v>2.1850899742930592E-2</v>
      </c>
      <c r="G30" s="26">
        <v>68</v>
      </c>
      <c r="H30" s="27">
        <v>1.7119838872104734E-2</v>
      </c>
      <c r="I30" s="26">
        <v>22</v>
      </c>
      <c r="J30" s="27">
        <v>2.1012416427889206E-2</v>
      </c>
      <c r="K30" s="26">
        <v>3</v>
      </c>
      <c r="L30" s="27">
        <v>4.3478260869565216E-2</v>
      </c>
      <c r="M30" s="26">
        <v>4</v>
      </c>
      <c r="N30" s="27">
        <v>2.7972027972027975E-2</v>
      </c>
      <c r="O30" s="26">
        <v>4</v>
      </c>
      <c r="P30" s="27">
        <v>0.13793103448275862</v>
      </c>
      <c r="Q30" s="26">
        <v>2</v>
      </c>
      <c r="R30" s="27">
        <v>0.11764705882352938</v>
      </c>
      <c r="S30" s="26">
        <v>1752</v>
      </c>
      <c r="T30" s="27">
        <v>1.4489996774487019E-2</v>
      </c>
      <c r="U30" s="26">
        <v>1752</v>
      </c>
      <c r="V30" s="28">
        <v>1.4489996774487019E-2</v>
      </c>
      <c r="W30" s="101" t="s">
        <v>361</v>
      </c>
    </row>
    <row r="31" spans="1:23" ht="42.75" x14ac:dyDescent="0.25">
      <c r="A31" s="10">
        <v>42</v>
      </c>
      <c r="B31" s="11" t="s">
        <v>119</v>
      </c>
      <c r="C31" s="26">
        <v>3324</v>
      </c>
      <c r="D31" s="27">
        <v>3.0400863369886313E-2</v>
      </c>
      <c r="E31" s="26">
        <v>208</v>
      </c>
      <c r="F31" s="27">
        <v>3.3419023136246784E-2</v>
      </c>
      <c r="G31" s="26">
        <v>156</v>
      </c>
      <c r="H31" s="27">
        <v>3.9274924471299093E-2</v>
      </c>
      <c r="I31" s="26">
        <v>52</v>
      </c>
      <c r="J31" s="27">
        <v>4.9665711556829042E-2</v>
      </c>
      <c r="K31" s="26">
        <v>2</v>
      </c>
      <c r="L31" s="27">
        <v>2.8985507246376812E-2</v>
      </c>
      <c r="M31" s="26">
        <v>4</v>
      </c>
      <c r="N31" s="27">
        <v>2.7972027972027975E-2</v>
      </c>
      <c r="O31" s="26">
        <v>3</v>
      </c>
      <c r="P31" s="27">
        <v>0.10344827586206896</v>
      </c>
      <c r="Q31" s="26">
        <v>5</v>
      </c>
      <c r="R31" s="27">
        <v>0.29411764705882354</v>
      </c>
      <c r="S31" s="26">
        <v>3771</v>
      </c>
      <c r="T31" s="27">
        <v>3.1188229358784559E-2</v>
      </c>
      <c r="U31" s="26">
        <v>3771</v>
      </c>
      <c r="V31" s="28">
        <v>3.1188229358784559E-2</v>
      </c>
      <c r="W31" s="101" t="s">
        <v>362</v>
      </c>
    </row>
    <row r="32" spans="1:23" ht="42.75" x14ac:dyDescent="0.25">
      <c r="A32" s="10">
        <v>43</v>
      </c>
      <c r="B32" s="11" t="s">
        <v>120</v>
      </c>
      <c r="C32" s="26">
        <v>6897</v>
      </c>
      <c r="D32" s="27">
        <v>6.3079047732282165E-2</v>
      </c>
      <c r="E32" s="26">
        <v>213</v>
      </c>
      <c r="F32" s="27">
        <v>3.4222365038560409E-2</v>
      </c>
      <c r="G32" s="26">
        <v>84</v>
      </c>
      <c r="H32" s="27">
        <v>2.1148036253776436E-2</v>
      </c>
      <c r="I32" s="26">
        <v>17</v>
      </c>
      <c r="J32" s="27">
        <v>1.6236867239732569E-2</v>
      </c>
      <c r="K32" s="26">
        <v>2</v>
      </c>
      <c r="L32" s="27">
        <v>2.8985507246376812E-2</v>
      </c>
      <c r="M32" s="26">
        <v>4</v>
      </c>
      <c r="N32" s="27">
        <v>2.7972027972027975E-2</v>
      </c>
      <c r="O32" s="26">
        <v>1</v>
      </c>
      <c r="P32" s="27">
        <v>3.4482758620689655E-2</v>
      </c>
      <c r="Q32" s="26">
        <v>0</v>
      </c>
      <c r="R32" s="27">
        <v>0</v>
      </c>
      <c r="S32" s="26">
        <v>7219</v>
      </c>
      <c r="T32" s="27">
        <v>5.970507232592568E-2</v>
      </c>
      <c r="U32" s="26">
        <v>7219</v>
      </c>
      <c r="V32" s="28">
        <v>5.970507232592568E-2</v>
      </c>
      <c r="W32" s="101" t="s">
        <v>363</v>
      </c>
    </row>
    <row r="33" spans="1:23" ht="28.5" x14ac:dyDescent="0.25">
      <c r="A33" s="10">
        <v>44</v>
      </c>
      <c r="B33" s="11" t="s">
        <v>121</v>
      </c>
      <c r="C33" s="26">
        <v>8377</v>
      </c>
      <c r="D33" s="27">
        <v>7.6614931543182233E-2</v>
      </c>
      <c r="E33" s="26">
        <v>384</v>
      </c>
      <c r="F33" s="27">
        <v>6.1696658097686374E-2</v>
      </c>
      <c r="G33" s="26">
        <v>177</v>
      </c>
      <c r="H33" s="27">
        <v>4.4561933534743199E-2</v>
      </c>
      <c r="I33" s="26">
        <v>33</v>
      </c>
      <c r="J33" s="27">
        <v>3.151862464183381E-2</v>
      </c>
      <c r="K33" s="26">
        <v>3</v>
      </c>
      <c r="L33" s="27">
        <v>4.3478260869565216E-2</v>
      </c>
      <c r="M33" s="26">
        <v>3</v>
      </c>
      <c r="N33" s="27">
        <v>2.097902097902098E-2</v>
      </c>
      <c r="O33" s="26">
        <v>0</v>
      </c>
      <c r="P33" s="27">
        <v>0</v>
      </c>
      <c r="Q33" s="26">
        <v>0</v>
      </c>
      <c r="R33" s="27">
        <v>0</v>
      </c>
      <c r="S33" s="26">
        <v>8978</v>
      </c>
      <c r="T33" s="27">
        <v>7.4252962923141819E-2</v>
      </c>
      <c r="U33" s="26">
        <v>8978</v>
      </c>
      <c r="V33" s="28">
        <v>7.4252962923141819E-2</v>
      </c>
      <c r="W33" s="101" t="s">
        <v>364</v>
      </c>
    </row>
    <row r="34" spans="1:23" x14ac:dyDescent="0.25">
      <c r="A34" s="10">
        <v>45</v>
      </c>
      <c r="B34" s="11" t="s">
        <v>122</v>
      </c>
      <c r="C34" s="26">
        <v>108</v>
      </c>
      <c r="D34" s="27">
        <v>9.8775368349811148E-4</v>
      </c>
      <c r="E34" s="26">
        <v>7</v>
      </c>
      <c r="F34" s="27">
        <v>1.1246786632390746E-3</v>
      </c>
      <c r="G34" s="26">
        <v>7</v>
      </c>
      <c r="H34" s="27">
        <v>1.7623363544813698E-3</v>
      </c>
      <c r="I34" s="26">
        <v>0</v>
      </c>
      <c r="J34" s="27">
        <v>0</v>
      </c>
      <c r="K34" s="26">
        <v>0</v>
      </c>
      <c r="L34" s="27">
        <v>0</v>
      </c>
      <c r="M34" s="26">
        <v>0</v>
      </c>
      <c r="N34" s="27">
        <v>0</v>
      </c>
      <c r="O34" s="26">
        <v>0</v>
      </c>
      <c r="P34" s="27">
        <v>0</v>
      </c>
      <c r="Q34" s="26">
        <v>0</v>
      </c>
      <c r="R34" s="27">
        <v>0</v>
      </c>
      <c r="S34" s="26">
        <v>122</v>
      </c>
      <c r="T34" s="27">
        <v>1.0090066247074297E-3</v>
      </c>
      <c r="U34" s="26">
        <v>122</v>
      </c>
      <c r="V34" s="28">
        <v>1.0090066247074297E-3</v>
      </c>
      <c r="W34" s="101" t="s">
        <v>365</v>
      </c>
    </row>
    <row r="35" spans="1:23" ht="29.25" thickBot="1" x14ac:dyDescent="0.3">
      <c r="A35" s="2">
        <v>49</v>
      </c>
      <c r="B35" s="13" t="s">
        <v>123</v>
      </c>
      <c r="C35" s="30">
        <v>629</v>
      </c>
      <c r="D35" s="31">
        <v>5.7527506196325181E-3</v>
      </c>
      <c r="E35" s="30">
        <v>29</v>
      </c>
      <c r="F35" s="31">
        <v>4.6593830334190241E-3</v>
      </c>
      <c r="G35" s="30">
        <v>14</v>
      </c>
      <c r="H35" s="31">
        <v>3.5246727089627396E-3</v>
      </c>
      <c r="I35" s="30">
        <v>3</v>
      </c>
      <c r="J35" s="31">
        <v>2.8653295128939827E-3</v>
      </c>
      <c r="K35" s="30">
        <v>0</v>
      </c>
      <c r="L35" s="31">
        <v>0</v>
      </c>
      <c r="M35" s="30">
        <v>1</v>
      </c>
      <c r="N35" s="31">
        <v>6.9930069930069939E-3</v>
      </c>
      <c r="O35" s="30">
        <v>0</v>
      </c>
      <c r="P35" s="31">
        <v>0</v>
      </c>
      <c r="Q35" s="30">
        <v>0</v>
      </c>
      <c r="R35" s="31">
        <v>0</v>
      </c>
      <c r="S35" s="30">
        <v>676</v>
      </c>
      <c r="T35" s="31">
        <v>5.5908891664116578E-3</v>
      </c>
      <c r="U35" s="30">
        <v>676</v>
      </c>
      <c r="V35" s="32">
        <v>5.5908891664116578E-3</v>
      </c>
      <c r="W35" s="101" t="s">
        <v>366</v>
      </c>
    </row>
    <row r="36" spans="1:23" ht="29.25" thickBot="1" x14ac:dyDescent="0.3">
      <c r="A36" s="57" t="s">
        <v>124</v>
      </c>
      <c r="B36" s="6" t="s">
        <v>125</v>
      </c>
      <c r="C36" s="7">
        <f>SUM(C37:C40)</f>
        <v>17789</v>
      </c>
      <c r="D36" s="61">
        <f t="shared" ref="D36:T36" si="4">SUM(D37:D40)</f>
        <v>0.16269583588655467</v>
      </c>
      <c r="E36" s="7">
        <f t="shared" si="4"/>
        <v>1503</v>
      </c>
      <c r="F36" s="61">
        <f t="shared" si="4"/>
        <v>0.24148457583547558</v>
      </c>
      <c r="G36" s="7">
        <f t="shared" si="4"/>
        <v>1225</v>
      </c>
      <c r="H36" s="61">
        <f t="shared" si="4"/>
        <v>0.30840886203423967</v>
      </c>
      <c r="I36" s="7">
        <f t="shared" si="4"/>
        <v>412</v>
      </c>
      <c r="J36" s="61">
        <f t="shared" si="4"/>
        <v>0.39350525310410689</v>
      </c>
      <c r="K36" s="7">
        <f t="shared" si="4"/>
        <v>27</v>
      </c>
      <c r="L36" s="61">
        <f t="shared" si="4"/>
        <v>0.39130434782608697</v>
      </c>
      <c r="M36" s="7">
        <f t="shared" si="4"/>
        <v>51</v>
      </c>
      <c r="N36" s="61">
        <f t="shared" si="4"/>
        <v>0.35664335664335667</v>
      </c>
      <c r="O36" s="7">
        <f t="shared" si="4"/>
        <v>4</v>
      </c>
      <c r="P36" s="61">
        <f t="shared" si="4"/>
        <v>0.13793103448275862</v>
      </c>
      <c r="Q36" s="7">
        <f t="shared" si="4"/>
        <v>2</v>
      </c>
      <c r="R36" s="61">
        <f t="shared" si="4"/>
        <v>0.11764705882352938</v>
      </c>
      <c r="S36" s="7">
        <f t="shared" si="4"/>
        <v>21028</v>
      </c>
      <c r="T36" s="61">
        <f t="shared" si="4"/>
        <v>0.17391304347826089</v>
      </c>
      <c r="U36" s="7">
        <f>SUM(U37:U40)</f>
        <v>21028</v>
      </c>
      <c r="V36" s="60">
        <f>SUM(V37:V40)</f>
        <v>0.17391304347826089</v>
      </c>
      <c r="W36" s="101">
        <f>SUM(W37:W40)</f>
        <v>0</v>
      </c>
    </row>
    <row r="37" spans="1:23" ht="28.5" x14ac:dyDescent="0.25">
      <c r="A37" s="10">
        <v>50</v>
      </c>
      <c r="B37" s="11" t="s">
        <v>126</v>
      </c>
      <c r="C37" s="26">
        <v>3736</v>
      </c>
      <c r="D37" s="27">
        <v>3.4168960755082821E-2</v>
      </c>
      <c r="E37" s="26">
        <v>308</v>
      </c>
      <c r="F37" s="27">
        <v>4.9485861182519277E-2</v>
      </c>
      <c r="G37" s="26">
        <v>222</v>
      </c>
      <c r="H37" s="27">
        <v>5.5891238670694864E-2</v>
      </c>
      <c r="I37" s="26">
        <v>65</v>
      </c>
      <c r="J37" s="27">
        <v>6.2082139446036286E-2</v>
      </c>
      <c r="K37" s="26">
        <v>8</v>
      </c>
      <c r="L37" s="27">
        <v>0.11594202898550725</v>
      </c>
      <c r="M37" s="26">
        <v>5</v>
      </c>
      <c r="N37" s="27">
        <v>3.4965034965034968E-2</v>
      </c>
      <c r="O37" s="26">
        <v>1</v>
      </c>
      <c r="P37" s="27">
        <v>3.4482758620689655E-2</v>
      </c>
      <c r="Q37" s="26">
        <v>0</v>
      </c>
      <c r="R37" s="27">
        <v>0</v>
      </c>
      <c r="S37" s="26">
        <v>4345</v>
      </c>
      <c r="T37" s="27">
        <v>3.593552282257198E-2</v>
      </c>
      <c r="U37" s="26">
        <v>4345</v>
      </c>
      <c r="V37" s="28">
        <v>3.593552282257198E-2</v>
      </c>
      <c r="W37" s="101" t="s">
        <v>367</v>
      </c>
    </row>
    <row r="38" spans="1:23" x14ac:dyDescent="0.25">
      <c r="A38" s="10">
        <v>51</v>
      </c>
      <c r="B38" s="11" t="s">
        <v>127</v>
      </c>
      <c r="C38" s="26">
        <v>3113</v>
      </c>
      <c r="D38" s="27">
        <v>2.8471085340089082E-2</v>
      </c>
      <c r="E38" s="26">
        <v>347</v>
      </c>
      <c r="F38" s="27">
        <v>5.5751928020565555E-2</v>
      </c>
      <c r="G38" s="26">
        <v>328</v>
      </c>
      <c r="H38" s="27">
        <v>8.2578046324269891E-2</v>
      </c>
      <c r="I38" s="26">
        <v>157</v>
      </c>
      <c r="J38" s="27">
        <v>0.14995224450811839</v>
      </c>
      <c r="K38" s="26">
        <v>10</v>
      </c>
      <c r="L38" s="27">
        <v>0.14492753623188404</v>
      </c>
      <c r="M38" s="26">
        <v>35</v>
      </c>
      <c r="N38" s="27">
        <v>0.24475524475524477</v>
      </c>
      <c r="O38" s="26">
        <v>1</v>
      </c>
      <c r="P38" s="27">
        <v>3.4482758620689655E-2</v>
      </c>
      <c r="Q38" s="26">
        <v>2</v>
      </c>
      <c r="R38" s="27">
        <v>0.11764705882352938</v>
      </c>
      <c r="S38" s="26">
        <v>4006</v>
      </c>
      <c r="T38" s="27">
        <v>3.3131807693261989E-2</v>
      </c>
      <c r="U38" s="26">
        <v>4006</v>
      </c>
      <c r="V38" s="28">
        <v>3.3131807693261989E-2</v>
      </c>
      <c r="W38" s="101" t="s">
        <v>368</v>
      </c>
    </row>
    <row r="39" spans="1:23" ht="28.5" x14ac:dyDescent="0.25">
      <c r="A39" s="10">
        <v>52</v>
      </c>
      <c r="B39" s="11" t="s">
        <v>128</v>
      </c>
      <c r="C39" s="26">
        <v>10503</v>
      </c>
      <c r="D39" s="27">
        <v>9.6059045720191333E-2</v>
      </c>
      <c r="E39" s="26">
        <v>817</v>
      </c>
      <c r="F39" s="27">
        <v>0.13126606683804629</v>
      </c>
      <c r="G39" s="26">
        <v>651</v>
      </c>
      <c r="H39" s="27">
        <v>0.16389728096676737</v>
      </c>
      <c r="I39" s="26">
        <v>181</v>
      </c>
      <c r="J39" s="27">
        <v>0.17287488061127029</v>
      </c>
      <c r="K39" s="26">
        <v>8</v>
      </c>
      <c r="L39" s="27">
        <v>0.11594202898550725</v>
      </c>
      <c r="M39" s="26">
        <v>10</v>
      </c>
      <c r="N39" s="27">
        <v>6.9930069930069935E-2</v>
      </c>
      <c r="O39" s="26">
        <v>2</v>
      </c>
      <c r="P39" s="27">
        <v>6.8965517241379309E-2</v>
      </c>
      <c r="Q39" s="26">
        <v>0</v>
      </c>
      <c r="R39" s="27">
        <v>0</v>
      </c>
      <c r="S39" s="26">
        <v>12174</v>
      </c>
      <c r="T39" s="27">
        <v>0.1006856282720348</v>
      </c>
      <c r="U39" s="26">
        <v>12174</v>
      </c>
      <c r="V39" s="28">
        <v>0.1006856282720348</v>
      </c>
      <c r="W39" s="101" t="s">
        <v>369</v>
      </c>
    </row>
    <row r="40" spans="1:23" ht="29.25" thickBot="1" x14ac:dyDescent="0.3">
      <c r="A40" s="15">
        <v>59</v>
      </c>
      <c r="B40" s="16" t="s">
        <v>129</v>
      </c>
      <c r="C40" s="30">
        <v>437</v>
      </c>
      <c r="D40" s="31">
        <v>3.9967440711914321E-3</v>
      </c>
      <c r="E40" s="30">
        <v>31</v>
      </c>
      <c r="F40" s="31">
        <v>4.9807197943444728E-3</v>
      </c>
      <c r="G40" s="30">
        <v>24</v>
      </c>
      <c r="H40" s="31">
        <v>6.0422960725075529E-3</v>
      </c>
      <c r="I40" s="30">
        <v>9</v>
      </c>
      <c r="J40" s="31">
        <v>8.5959885386819486E-3</v>
      </c>
      <c r="K40" s="30">
        <v>1</v>
      </c>
      <c r="L40" s="31">
        <v>1.4492753623188406E-2</v>
      </c>
      <c r="M40" s="30">
        <v>1</v>
      </c>
      <c r="N40" s="31">
        <v>6.9930069930069939E-3</v>
      </c>
      <c r="O40" s="30">
        <v>0</v>
      </c>
      <c r="P40" s="31">
        <v>0</v>
      </c>
      <c r="Q40" s="30">
        <v>0</v>
      </c>
      <c r="R40" s="31">
        <v>0</v>
      </c>
      <c r="S40" s="30">
        <v>503</v>
      </c>
      <c r="T40" s="31">
        <v>4.1600846903921069E-3</v>
      </c>
      <c r="U40" s="30">
        <v>503</v>
      </c>
      <c r="V40" s="32">
        <v>4.1600846903921069E-3</v>
      </c>
      <c r="W40" s="101" t="s">
        <v>370</v>
      </c>
    </row>
    <row r="41" spans="1:23" ht="29.25" thickBot="1" x14ac:dyDescent="0.3">
      <c r="A41" s="57" t="s">
        <v>130</v>
      </c>
      <c r="B41" s="6" t="s">
        <v>131</v>
      </c>
      <c r="C41" s="7">
        <f>SUM(C42:C47)</f>
        <v>22158</v>
      </c>
      <c r="D41" s="61">
        <f t="shared" ref="D41:T41" si="5">SUM(D42:D47)</f>
        <v>0.20265413073102917</v>
      </c>
      <c r="E41" s="7">
        <f t="shared" si="5"/>
        <v>1131</v>
      </c>
      <c r="F41" s="61">
        <f t="shared" si="5"/>
        <v>0.1817159383033419</v>
      </c>
      <c r="G41" s="7">
        <f t="shared" si="5"/>
        <v>585</v>
      </c>
      <c r="H41" s="61">
        <f t="shared" si="5"/>
        <v>0.14728096676737165</v>
      </c>
      <c r="I41" s="7">
        <f t="shared" si="5"/>
        <v>136</v>
      </c>
      <c r="J41" s="61">
        <f t="shared" si="5"/>
        <v>0.12989493791786053</v>
      </c>
      <c r="K41" s="7">
        <f t="shared" si="5"/>
        <v>6</v>
      </c>
      <c r="L41" s="61">
        <f t="shared" si="5"/>
        <v>8.6956521739130432E-2</v>
      </c>
      <c r="M41" s="7">
        <f t="shared" si="5"/>
        <v>30</v>
      </c>
      <c r="N41" s="61">
        <f t="shared" si="5"/>
        <v>0.20979020979020982</v>
      </c>
      <c r="O41" s="7">
        <f t="shared" si="5"/>
        <v>4</v>
      </c>
      <c r="P41" s="61">
        <f t="shared" si="5"/>
        <v>0.13793103448275862</v>
      </c>
      <c r="Q41" s="7">
        <f t="shared" si="5"/>
        <v>4</v>
      </c>
      <c r="R41" s="61">
        <f t="shared" si="5"/>
        <v>0.23529411764705882</v>
      </c>
      <c r="S41" s="7">
        <f t="shared" si="5"/>
        <v>24059</v>
      </c>
      <c r="T41" s="61">
        <f t="shared" si="5"/>
        <v>0.19898106871996757</v>
      </c>
      <c r="U41" s="7">
        <f>SUM(U42:U47)</f>
        <v>24059</v>
      </c>
      <c r="V41" s="60">
        <f>SUM(V42:V47)</f>
        <v>0.19898106871996757</v>
      </c>
      <c r="W41" s="101">
        <f>SUM(W42:W47)</f>
        <v>0</v>
      </c>
    </row>
    <row r="42" spans="1:23" ht="42.75" x14ac:dyDescent="0.25">
      <c r="A42" s="10">
        <v>60</v>
      </c>
      <c r="B42" s="11" t="s">
        <v>132</v>
      </c>
      <c r="C42" s="26">
        <v>1784</v>
      </c>
      <c r="D42" s="27">
        <v>1.6316227512598432E-2</v>
      </c>
      <c r="E42" s="26">
        <v>55</v>
      </c>
      <c r="F42" s="27">
        <v>8.8367609254498738E-3</v>
      </c>
      <c r="G42" s="26">
        <v>29</v>
      </c>
      <c r="H42" s="27">
        <v>7.3011077542799599E-3</v>
      </c>
      <c r="I42" s="26">
        <v>10</v>
      </c>
      <c r="J42" s="27">
        <v>9.5510983763132766E-3</v>
      </c>
      <c r="K42" s="26">
        <v>0</v>
      </c>
      <c r="L42" s="27">
        <v>0</v>
      </c>
      <c r="M42" s="26">
        <v>3</v>
      </c>
      <c r="N42" s="27">
        <v>2.097902097902098E-2</v>
      </c>
      <c r="O42" s="26">
        <v>0</v>
      </c>
      <c r="P42" s="27">
        <v>0</v>
      </c>
      <c r="Q42" s="26">
        <v>0</v>
      </c>
      <c r="R42" s="27">
        <v>0</v>
      </c>
      <c r="S42" s="26">
        <v>1881</v>
      </c>
      <c r="T42" s="27">
        <v>1.5556897221923563E-2</v>
      </c>
      <c r="U42" s="26">
        <v>1881</v>
      </c>
      <c r="V42" s="28">
        <v>1.5556897221923563E-2</v>
      </c>
      <c r="W42" s="101" t="s">
        <v>371</v>
      </c>
    </row>
    <row r="43" spans="1:23" x14ac:dyDescent="0.25">
      <c r="A43" s="10">
        <v>61</v>
      </c>
      <c r="B43" s="11" t="s">
        <v>133</v>
      </c>
      <c r="C43" s="26">
        <v>214</v>
      </c>
      <c r="D43" s="27">
        <v>1.9572156321166281E-3</v>
      </c>
      <c r="E43" s="26">
        <v>5</v>
      </c>
      <c r="F43" s="27">
        <v>8.033419023136247E-4</v>
      </c>
      <c r="G43" s="26">
        <v>2</v>
      </c>
      <c r="H43" s="27">
        <v>5.0352467270896274E-4</v>
      </c>
      <c r="I43" s="26">
        <v>0</v>
      </c>
      <c r="J43" s="27">
        <v>0</v>
      </c>
      <c r="K43" s="26">
        <v>0</v>
      </c>
      <c r="L43" s="27">
        <v>0</v>
      </c>
      <c r="M43" s="26">
        <v>0</v>
      </c>
      <c r="N43" s="27">
        <v>0</v>
      </c>
      <c r="O43" s="26">
        <v>0</v>
      </c>
      <c r="P43" s="27">
        <v>0</v>
      </c>
      <c r="Q43" s="26">
        <v>0</v>
      </c>
      <c r="R43" s="27">
        <v>0</v>
      </c>
      <c r="S43" s="26">
        <v>221</v>
      </c>
      <c r="T43" s="27">
        <v>1.827790689019196E-3</v>
      </c>
      <c r="U43" s="26">
        <v>221</v>
      </c>
      <c r="V43" s="28">
        <v>1.827790689019196E-3</v>
      </c>
      <c r="W43" s="101" t="s">
        <v>372</v>
      </c>
    </row>
    <row r="44" spans="1:23" x14ac:dyDescent="0.25">
      <c r="A44" s="10">
        <v>62</v>
      </c>
      <c r="B44" s="11" t="s">
        <v>134</v>
      </c>
      <c r="C44" s="26">
        <v>345</v>
      </c>
      <c r="D44" s="27">
        <v>3.1553242667300778E-3</v>
      </c>
      <c r="E44" s="26">
        <v>13</v>
      </c>
      <c r="F44" s="27">
        <v>2.088688946015424E-3</v>
      </c>
      <c r="G44" s="26">
        <v>4</v>
      </c>
      <c r="H44" s="27">
        <v>1.0070493454179255E-3</v>
      </c>
      <c r="I44" s="26">
        <v>1</v>
      </c>
      <c r="J44" s="27">
        <v>9.5510983763132757E-4</v>
      </c>
      <c r="K44" s="26">
        <v>0</v>
      </c>
      <c r="L44" s="27">
        <v>0</v>
      </c>
      <c r="M44" s="26">
        <v>0</v>
      </c>
      <c r="N44" s="27">
        <v>0</v>
      </c>
      <c r="O44" s="26">
        <v>0</v>
      </c>
      <c r="P44" s="27">
        <v>0</v>
      </c>
      <c r="Q44" s="26">
        <v>0</v>
      </c>
      <c r="R44" s="27">
        <v>0</v>
      </c>
      <c r="S44" s="26">
        <v>363</v>
      </c>
      <c r="T44" s="27">
        <v>3.0022082358098106E-3</v>
      </c>
      <c r="U44" s="26">
        <v>363</v>
      </c>
      <c r="V44" s="28">
        <v>3.0022082358098106E-3</v>
      </c>
      <c r="W44" s="101" t="s">
        <v>373</v>
      </c>
    </row>
    <row r="45" spans="1:23" ht="28.5" x14ac:dyDescent="0.25">
      <c r="A45" s="10">
        <v>63</v>
      </c>
      <c r="B45" s="11" t="s">
        <v>135</v>
      </c>
      <c r="C45" s="26">
        <v>3614</v>
      </c>
      <c r="D45" s="27">
        <v>3.305316492742754E-2</v>
      </c>
      <c r="E45" s="26">
        <v>219</v>
      </c>
      <c r="F45" s="27">
        <v>3.5186375321336755E-2</v>
      </c>
      <c r="G45" s="26">
        <v>113</v>
      </c>
      <c r="H45" s="27">
        <v>2.8449144008056395E-2</v>
      </c>
      <c r="I45" s="26">
        <v>48</v>
      </c>
      <c r="J45" s="27">
        <v>4.5845272206303724E-2</v>
      </c>
      <c r="K45" s="26">
        <v>4</v>
      </c>
      <c r="L45" s="27">
        <v>5.7971014492753624E-2</v>
      </c>
      <c r="M45" s="26">
        <v>16</v>
      </c>
      <c r="N45" s="27">
        <v>0.1118881118881119</v>
      </c>
      <c r="O45" s="26">
        <v>3</v>
      </c>
      <c r="P45" s="27">
        <v>0.10344827586206896</v>
      </c>
      <c r="Q45" s="26">
        <v>3</v>
      </c>
      <c r="R45" s="27">
        <v>0.17647058823529413</v>
      </c>
      <c r="S45" s="26">
        <v>4024</v>
      </c>
      <c r="T45" s="27">
        <v>3.3280677523136855E-2</v>
      </c>
      <c r="U45" s="26">
        <v>4024</v>
      </c>
      <c r="V45" s="28">
        <v>3.3280677523136855E-2</v>
      </c>
      <c r="W45" s="101" t="s">
        <v>374</v>
      </c>
    </row>
    <row r="46" spans="1:23" ht="28.5" x14ac:dyDescent="0.25">
      <c r="A46" s="10">
        <v>64</v>
      </c>
      <c r="B46" s="11" t="s">
        <v>136</v>
      </c>
      <c r="C46" s="26">
        <v>15013</v>
      </c>
      <c r="D46" s="27">
        <v>0.13730690787367728</v>
      </c>
      <c r="E46" s="26">
        <v>788</v>
      </c>
      <c r="F46" s="27">
        <v>0.12660668380462725</v>
      </c>
      <c r="G46" s="26">
        <v>416</v>
      </c>
      <c r="H46" s="27">
        <v>0.10473313192346428</v>
      </c>
      <c r="I46" s="26">
        <v>75</v>
      </c>
      <c r="J46" s="27">
        <v>7.1633237822349566E-2</v>
      </c>
      <c r="K46" s="26">
        <v>2</v>
      </c>
      <c r="L46" s="27">
        <v>2.8985507246376812E-2</v>
      </c>
      <c r="M46" s="26">
        <v>11</v>
      </c>
      <c r="N46" s="27">
        <v>7.6923076923076927E-2</v>
      </c>
      <c r="O46" s="26">
        <v>1</v>
      </c>
      <c r="P46" s="27">
        <v>3.4482758620689655E-2</v>
      </c>
      <c r="Q46" s="26">
        <v>1</v>
      </c>
      <c r="R46" s="27">
        <v>5.8823529411764691E-2</v>
      </c>
      <c r="S46" s="26">
        <v>16307</v>
      </c>
      <c r="T46" s="27">
        <v>0.13486779532052501</v>
      </c>
      <c r="U46" s="26">
        <v>16307</v>
      </c>
      <c r="V46" s="28">
        <v>0.13486779532052501</v>
      </c>
      <c r="W46" s="101" t="s">
        <v>375</v>
      </c>
    </row>
    <row r="47" spans="1:23" ht="29.25" thickBot="1" x14ac:dyDescent="0.3">
      <c r="A47" s="2">
        <v>69</v>
      </c>
      <c r="B47" s="13" t="s">
        <v>137</v>
      </c>
      <c r="C47" s="30">
        <v>1188</v>
      </c>
      <c r="D47" s="31">
        <v>1.0865290518479225E-2</v>
      </c>
      <c r="E47" s="30">
        <v>51</v>
      </c>
      <c r="F47" s="31">
        <v>8.1940874035989712E-3</v>
      </c>
      <c r="G47" s="30">
        <v>21</v>
      </c>
      <c r="H47" s="31">
        <v>5.287009063444109E-3</v>
      </c>
      <c r="I47" s="30">
        <v>2</v>
      </c>
      <c r="J47" s="31">
        <v>1.9102196752626551E-3</v>
      </c>
      <c r="K47" s="30">
        <v>0</v>
      </c>
      <c r="L47" s="31">
        <v>0</v>
      </c>
      <c r="M47" s="30">
        <v>0</v>
      </c>
      <c r="N47" s="31">
        <v>0</v>
      </c>
      <c r="O47" s="30">
        <v>0</v>
      </c>
      <c r="P47" s="31">
        <v>0</v>
      </c>
      <c r="Q47" s="30">
        <v>0</v>
      </c>
      <c r="R47" s="31">
        <v>0</v>
      </c>
      <c r="S47" s="30">
        <v>1263</v>
      </c>
      <c r="T47" s="31">
        <v>1.0445699729553141E-2</v>
      </c>
      <c r="U47" s="30">
        <v>1263</v>
      </c>
      <c r="V47" s="32">
        <v>1.0445699729553141E-2</v>
      </c>
      <c r="W47" s="101" t="s">
        <v>376</v>
      </c>
    </row>
    <row r="48" spans="1:23" ht="29.25" thickBot="1" x14ac:dyDescent="0.3">
      <c r="A48" s="57" t="s">
        <v>138</v>
      </c>
      <c r="B48" s="6" t="s">
        <v>139</v>
      </c>
      <c r="C48" s="7">
        <f>SUM(C49:C55)</f>
        <v>14182</v>
      </c>
      <c r="D48" s="61">
        <f t="shared" ref="D48:T48" si="6">SUM(D49:D55)</f>
        <v>0.12970669203120569</v>
      </c>
      <c r="E48" s="7">
        <f t="shared" si="6"/>
        <v>1057</v>
      </c>
      <c r="F48" s="61">
        <f t="shared" si="6"/>
        <v>0.16982647814910026</v>
      </c>
      <c r="G48" s="7">
        <f t="shared" si="6"/>
        <v>636</v>
      </c>
      <c r="H48" s="61">
        <f t="shared" si="6"/>
        <v>0.16012084592145015</v>
      </c>
      <c r="I48" s="7">
        <f t="shared" si="6"/>
        <v>133</v>
      </c>
      <c r="J48" s="61">
        <f t="shared" si="6"/>
        <v>0.12702960840496658</v>
      </c>
      <c r="K48" s="7">
        <f t="shared" si="6"/>
        <v>1</v>
      </c>
      <c r="L48" s="61">
        <f t="shared" si="6"/>
        <v>1.4492753623188406E-2</v>
      </c>
      <c r="M48" s="7">
        <f t="shared" si="6"/>
        <v>4</v>
      </c>
      <c r="N48" s="61">
        <f t="shared" si="6"/>
        <v>2.7972027972027975E-2</v>
      </c>
      <c r="O48" s="7">
        <f t="shared" si="6"/>
        <v>0</v>
      </c>
      <c r="P48" s="61">
        <f t="shared" si="6"/>
        <v>0</v>
      </c>
      <c r="Q48" s="7">
        <f t="shared" si="6"/>
        <v>0</v>
      </c>
      <c r="R48" s="61">
        <f t="shared" si="6"/>
        <v>0</v>
      </c>
      <c r="S48" s="7">
        <f t="shared" si="6"/>
        <v>16013</v>
      </c>
      <c r="T48" s="61">
        <f t="shared" si="6"/>
        <v>0.13243625476590221</v>
      </c>
      <c r="U48" s="7">
        <f>SUM(U49:U55)</f>
        <v>16013</v>
      </c>
      <c r="V48" s="60">
        <f>SUM(V49:V55)</f>
        <v>0.13243625476590221</v>
      </c>
      <c r="W48" s="101">
        <f>SUM(W49:W55)</f>
        <v>0</v>
      </c>
    </row>
    <row r="49" spans="1:23" ht="42.75" x14ac:dyDescent="0.25">
      <c r="A49" s="10">
        <v>70</v>
      </c>
      <c r="B49" s="11" t="s">
        <v>140</v>
      </c>
      <c r="C49" s="26">
        <v>1763</v>
      </c>
      <c r="D49" s="27">
        <v>1.6124164296362688E-2</v>
      </c>
      <c r="E49" s="26">
        <v>140</v>
      </c>
      <c r="F49" s="27">
        <v>2.2493573264781491E-2</v>
      </c>
      <c r="G49" s="26">
        <v>89</v>
      </c>
      <c r="H49" s="27">
        <v>2.240684793554884E-2</v>
      </c>
      <c r="I49" s="26">
        <v>14</v>
      </c>
      <c r="J49" s="27">
        <v>1.3371537726838587E-2</v>
      </c>
      <c r="K49" s="26">
        <v>0</v>
      </c>
      <c r="L49" s="27">
        <v>0</v>
      </c>
      <c r="M49" s="26">
        <v>1</v>
      </c>
      <c r="N49" s="27">
        <v>6.9930069930069939E-3</v>
      </c>
      <c r="O49" s="26">
        <v>0</v>
      </c>
      <c r="P49" s="27">
        <v>0</v>
      </c>
      <c r="Q49" s="26">
        <v>0</v>
      </c>
      <c r="R49" s="27">
        <v>0</v>
      </c>
      <c r="S49" s="26">
        <v>2007</v>
      </c>
      <c r="T49" s="27">
        <v>1.6598986031047633E-2</v>
      </c>
      <c r="U49" s="26">
        <v>2007</v>
      </c>
      <c r="V49" s="28">
        <v>1.6598986031047633E-2</v>
      </c>
      <c r="W49" s="101" t="s">
        <v>377</v>
      </c>
    </row>
    <row r="50" spans="1:23" x14ac:dyDescent="0.25">
      <c r="A50" s="10">
        <v>71</v>
      </c>
      <c r="B50" s="11" t="s">
        <v>141</v>
      </c>
      <c r="C50" s="12">
        <v>5363</v>
      </c>
      <c r="D50" s="27">
        <v>4.9049287079633068E-2</v>
      </c>
      <c r="E50" s="12">
        <v>379</v>
      </c>
      <c r="F50" s="27">
        <v>6.0893316195372742E-2</v>
      </c>
      <c r="G50" s="12">
        <v>251</v>
      </c>
      <c r="H50" s="27">
        <v>6.319234642497483E-2</v>
      </c>
      <c r="I50" s="12">
        <v>54</v>
      </c>
      <c r="J50" s="27">
        <v>5.1575931232091692E-2</v>
      </c>
      <c r="K50" s="12">
        <v>1</v>
      </c>
      <c r="L50" s="27">
        <v>1.4492753623188406E-2</v>
      </c>
      <c r="M50" s="12">
        <v>2</v>
      </c>
      <c r="N50" s="27">
        <v>1.3986013986013988E-2</v>
      </c>
      <c r="O50" s="12">
        <v>0</v>
      </c>
      <c r="P50" s="27">
        <v>0</v>
      </c>
      <c r="Q50" s="12">
        <v>0</v>
      </c>
      <c r="R50" s="27">
        <v>0</v>
      </c>
      <c r="S50" s="12">
        <v>6050</v>
      </c>
      <c r="T50" s="27">
        <v>5.00368039301635E-2</v>
      </c>
      <c r="U50" s="12">
        <v>6050</v>
      </c>
      <c r="V50" s="28">
        <v>5.00368039301635E-2</v>
      </c>
      <c r="W50" s="101" t="s">
        <v>378</v>
      </c>
    </row>
    <row r="51" spans="1:23" x14ac:dyDescent="0.25">
      <c r="A51" s="10">
        <v>72</v>
      </c>
      <c r="B51" s="11" t="s">
        <v>142</v>
      </c>
      <c r="C51" s="12">
        <v>2302</v>
      </c>
      <c r="D51" s="27">
        <v>2.1053786846413448E-2</v>
      </c>
      <c r="E51" s="12">
        <v>150</v>
      </c>
      <c r="F51" s="27">
        <v>2.4100257069408739E-2</v>
      </c>
      <c r="G51" s="12">
        <v>98</v>
      </c>
      <c r="H51" s="27">
        <v>2.4672708962739175E-2</v>
      </c>
      <c r="I51" s="12">
        <v>17</v>
      </c>
      <c r="J51" s="27">
        <v>1.6236867239732569E-2</v>
      </c>
      <c r="K51" s="12">
        <v>0</v>
      </c>
      <c r="L51" s="27">
        <v>0</v>
      </c>
      <c r="M51" s="12">
        <v>1</v>
      </c>
      <c r="N51" s="27">
        <v>6.9930069930069939E-3</v>
      </c>
      <c r="O51" s="12">
        <v>0</v>
      </c>
      <c r="P51" s="27">
        <v>0</v>
      </c>
      <c r="Q51" s="12">
        <v>0</v>
      </c>
      <c r="R51" s="27">
        <v>0</v>
      </c>
      <c r="S51" s="12">
        <v>2568</v>
      </c>
      <c r="T51" s="27">
        <v>2.1238762395480969E-2</v>
      </c>
      <c r="U51" s="12">
        <v>2568</v>
      </c>
      <c r="V51" s="28">
        <v>2.1238762395480969E-2</v>
      </c>
      <c r="W51" s="101" t="s">
        <v>379</v>
      </c>
    </row>
    <row r="52" spans="1:23" x14ac:dyDescent="0.25">
      <c r="A52" s="10">
        <v>73</v>
      </c>
      <c r="B52" s="11" t="s">
        <v>143</v>
      </c>
      <c r="C52" s="12">
        <v>542</v>
      </c>
      <c r="D52" s="27">
        <v>4.9570601523701513E-3</v>
      </c>
      <c r="E52" s="12">
        <v>25</v>
      </c>
      <c r="F52" s="27">
        <v>4.0167095115681232E-3</v>
      </c>
      <c r="G52" s="12">
        <v>16</v>
      </c>
      <c r="H52" s="27">
        <v>4.0281973816717019E-3</v>
      </c>
      <c r="I52" s="12">
        <v>3</v>
      </c>
      <c r="J52" s="27">
        <v>2.8653295128939827E-3</v>
      </c>
      <c r="K52" s="12">
        <v>0</v>
      </c>
      <c r="L52" s="27">
        <v>0</v>
      </c>
      <c r="M52" s="12">
        <v>0</v>
      </c>
      <c r="N52" s="27">
        <v>0</v>
      </c>
      <c r="O52" s="12">
        <v>0</v>
      </c>
      <c r="P52" s="27">
        <v>0</v>
      </c>
      <c r="Q52" s="12">
        <v>0</v>
      </c>
      <c r="R52" s="27">
        <v>0</v>
      </c>
      <c r="S52" s="12">
        <v>586</v>
      </c>
      <c r="T52" s="27">
        <v>4.8465400170373237E-3</v>
      </c>
      <c r="U52" s="12">
        <v>586</v>
      </c>
      <c r="V52" s="28">
        <v>4.8465400170373237E-3</v>
      </c>
      <c r="W52" s="101" t="s">
        <v>380</v>
      </c>
    </row>
    <row r="53" spans="1:23" x14ac:dyDescent="0.25">
      <c r="A53" s="10">
        <v>74</v>
      </c>
      <c r="B53" s="11" t="s">
        <v>144</v>
      </c>
      <c r="C53" s="12">
        <v>871</v>
      </c>
      <c r="D53" s="27">
        <v>7.9660505400634719E-3</v>
      </c>
      <c r="E53" s="12">
        <v>72</v>
      </c>
      <c r="F53" s="27">
        <v>1.1568123393316193E-2</v>
      </c>
      <c r="G53" s="12">
        <v>40</v>
      </c>
      <c r="H53" s="27">
        <v>1.0070493454179255E-2</v>
      </c>
      <c r="I53" s="12">
        <v>10</v>
      </c>
      <c r="J53" s="27">
        <v>9.5510983763132766E-3</v>
      </c>
      <c r="K53" s="12">
        <v>0</v>
      </c>
      <c r="L53" s="27">
        <v>0</v>
      </c>
      <c r="M53" s="12">
        <v>0</v>
      </c>
      <c r="N53" s="27">
        <v>0</v>
      </c>
      <c r="O53" s="12">
        <v>0</v>
      </c>
      <c r="P53" s="27">
        <v>0</v>
      </c>
      <c r="Q53" s="12">
        <v>0</v>
      </c>
      <c r="R53" s="27">
        <v>0</v>
      </c>
      <c r="S53" s="12">
        <v>993</v>
      </c>
      <c r="T53" s="27">
        <v>8.2126522814301404E-3</v>
      </c>
      <c r="U53" s="12">
        <v>993</v>
      </c>
      <c r="V53" s="28">
        <v>8.2126522814301404E-3</v>
      </c>
      <c r="W53" s="101" t="s">
        <v>381</v>
      </c>
    </row>
    <row r="54" spans="1:23" x14ac:dyDescent="0.25">
      <c r="A54" s="10">
        <v>75</v>
      </c>
      <c r="B54" s="11" t="s">
        <v>145</v>
      </c>
      <c r="C54" s="12">
        <v>2400</v>
      </c>
      <c r="D54" s="27">
        <v>2.1950081855513587E-2</v>
      </c>
      <c r="E54" s="12">
        <v>223</v>
      </c>
      <c r="F54" s="27">
        <v>3.5829048843187661E-2</v>
      </c>
      <c r="G54" s="12">
        <v>101</v>
      </c>
      <c r="H54" s="27">
        <v>2.5427995971802623E-2</v>
      </c>
      <c r="I54" s="12">
        <v>28</v>
      </c>
      <c r="J54" s="27">
        <v>2.6743075453677174E-2</v>
      </c>
      <c r="K54" s="12">
        <v>0</v>
      </c>
      <c r="L54" s="27">
        <v>0</v>
      </c>
      <c r="M54" s="12">
        <v>0</v>
      </c>
      <c r="N54" s="27">
        <v>0</v>
      </c>
      <c r="O54" s="12">
        <v>0</v>
      </c>
      <c r="P54" s="27">
        <v>0</v>
      </c>
      <c r="Q54" s="12">
        <v>0</v>
      </c>
      <c r="R54" s="27">
        <v>0</v>
      </c>
      <c r="S54" s="12">
        <v>2752</v>
      </c>
      <c r="T54" s="27">
        <v>2.2760542878646275E-2</v>
      </c>
      <c r="U54" s="12">
        <v>2752</v>
      </c>
      <c r="V54" s="28">
        <v>2.2760542878646275E-2</v>
      </c>
      <c r="W54" s="101" t="s">
        <v>382</v>
      </c>
    </row>
    <row r="55" spans="1:23" ht="29.25" thickBot="1" x14ac:dyDescent="0.3">
      <c r="A55" s="15">
        <v>79</v>
      </c>
      <c r="B55" s="16" t="s">
        <v>146</v>
      </c>
      <c r="C55" s="14">
        <v>941</v>
      </c>
      <c r="D55" s="31">
        <v>8.6062612608492853E-3</v>
      </c>
      <c r="E55" s="14">
        <v>68</v>
      </c>
      <c r="F55" s="31">
        <v>1.0925449871465296E-2</v>
      </c>
      <c r="G55" s="14">
        <v>41</v>
      </c>
      <c r="H55" s="31">
        <v>1.0322255790533736E-2</v>
      </c>
      <c r="I55" s="14">
        <v>7</v>
      </c>
      <c r="J55" s="31">
        <v>6.6857688634192934E-3</v>
      </c>
      <c r="K55" s="14">
        <v>0</v>
      </c>
      <c r="L55" s="31">
        <v>0</v>
      </c>
      <c r="M55" s="14">
        <v>0</v>
      </c>
      <c r="N55" s="31">
        <v>0</v>
      </c>
      <c r="O55" s="14">
        <v>0</v>
      </c>
      <c r="P55" s="31">
        <v>0</v>
      </c>
      <c r="Q55" s="14">
        <v>0</v>
      </c>
      <c r="R55" s="31">
        <v>0</v>
      </c>
      <c r="S55" s="14">
        <v>1057</v>
      </c>
      <c r="T55" s="31">
        <v>8.741967232096335E-3</v>
      </c>
      <c r="U55" s="14">
        <v>1057</v>
      </c>
      <c r="V55" s="32">
        <v>8.741967232096335E-3</v>
      </c>
      <c r="W55" s="101" t="s">
        <v>383</v>
      </c>
    </row>
    <row r="56" spans="1:23" ht="29.25" thickBot="1" x14ac:dyDescent="0.3">
      <c r="A56" s="57" t="s">
        <v>147</v>
      </c>
      <c r="B56" s="6" t="s">
        <v>148</v>
      </c>
      <c r="C56" s="7">
        <f>SUM(C57:C63)</f>
        <v>4264</v>
      </c>
      <c r="D56" s="61">
        <f t="shared" ref="D56:T56" si="7">SUM(D57:D63)</f>
        <v>3.8997978763295811E-2</v>
      </c>
      <c r="E56" s="7">
        <f t="shared" si="7"/>
        <v>140</v>
      </c>
      <c r="F56" s="61">
        <f t="shared" si="7"/>
        <v>2.2493573264781488E-2</v>
      </c>
      <c r="G56" s="7">
        <f t="shared" si="7"/>
        <v>151</v>
      </c>
      <c r="H56" s="61">
        <f t="shared" si="7"/>
        <v>3.8016112789526692E-2</v>
      </c>
      <c r="I56" s="7">
        <f t="shared" si="7"/>
        <v>24</v>
      </c>
      <c r="J56" s="61">
        <f t="shared" si="7"/>
        <v>2.2922636103151865E-2</v>
      </c>
      <c r="K56" s="7">
        <f t="shared" si="7"/>
        <v>3</v>
      </c>
      <c r="L56" s="61">
        <f t="shared" si="7"/>
        <v>4.3478260869565216E-2</v>
      </c>
      <c r="M56" s="7">
        <f t="shared" si="7"/>
        <v>3</v>
      </c>
      <c r="N56" s="61">
        <f t="shared" si="7"/>
        <v>2.0979020979020983E-2</v>
      </c>
      <c r="O56" s="7">
        <f t="shared" si="7"/>
        <v>0</v>
      </c>
      <c r="P56" s="61">
        <f t="shared" si="7"/>
        <v>0</v>
      </c>
      <c r="Q56" s="7">
        <f t="shared" si="7"/>
        <v>0</v>
      </c>
      <c r="R56" s="61">
        <f t="shared" si="7"/>
        <v>0</v>
      </c>
      <c r="S56" s="7">
        <f t="shared" si="7"/>
        <v>1</v>
      </c>
      <c r="T56" s="61">
        <f t="shared" si="7"/>
        <v>1.4084507042253523E-2</v>
      </c>
      <c r="U56" s="7">
        <f>SUM(U57:U63)</f>
        <v>4586</v>
      </c>
      <c r="V56" s="60">
        <f>SUM(V57:V63)</f>
        <v>3.7928724433674357E-2</v>
      </c>
      <c r="W56" s="101">
        <f>SUM(W57:W63)</f>
        <v>0</v>
      </c>
    </row>
    <row r="57" spans="1:23" ht="28.5" x14ac:dyDescent="0.25">
      <c r="A57" s="10">
        <v>80</v>
      </c>
      <c r="B57" s="11" t="s">
        <v>149</v>
      </c>
      <c r="C57" s="26">
        <v>754</v>
      </c>
      <c r="D57" s="27">
        <v>6.8959840496071846E-3</v>
      </c>
      <c r="E57" s="26">
        <v>18</v>
      </c>
      <c r="F57" s="27">
        <v>2.8920308483290484E-3</v>
      </c>
      <c r="G57" s="26">
        <v>13</v>
      </c>
      <c r="H57" s="27">
        <v>3.2729103726082589E-3</v>
      </c>
      <c r="I57" s="26">
        <v>4</v>
      </c>
      <c r="J57" s="27">
        <v>3.8204393505253103E-3</v>
      </c>
      <c r="K57" s="26">
        <v>1</v>
      </c>
      <c r="L57" s="27">
        <v>1.4492753623188406E-2</v>
      </c>
      <c r="M57" s="26">
        <v>0</v>
      </c>
      <c r="N57" s="27">
        <v>0</v>
      </c>
      <c r="O57" s="26">
        <v>0</v>
      </c>
      <c r="P57" s="27">
        <v>0</v>
      </c>
      <c r="Q57" s="26">
        <v>0</v>
      </c>
      <c r="R57" s="27">
        <v>0</v>
      </c>
      <c r="S57" s="26">
        <v>0</v>
      </c>
      <c r="T57" s="27">
        <v>0</v>
      </c>
      <c r="U57" s="26">
        <v>790</v>
      </c>
      <c r="V57" s="28">
        <v>6.5337314222858149E-3</v>
      </c>
      <c r="W57" s="101" t="s">
        <v>384</v>
      </c>
    </row>
    <row r="58" spans="1:23" x14ac:dyDescent="0.25">
      <c r="A58" s="10">
        <v>81</v>
      </c>
      <c r="B58" s="11" t="s">
        <v>150</v>
      </c>
      <c r="C58" s="12">
        <v>491</v>
      </c>
      <c r="D58" s="27">
        <v>4.4906209129404878E-3</v>
      </c>
      <c r="E58" s="12">
        <v>15</v>
      </c>
      <c r="F58" s="27">
        <v>2.410025706940874E-3</v>
      </c>
      <c r="G58" s="12">
        <v>13</v>
      </c>
      <c r="H58" s="27">
        <v>3.2729103726082589E-3</v>
      </c>
      <c r="I58" s="12">
        <v>4</v>
      </c>
      <c r="J58" s="27">
        <v>3.8204393505253103E-3</v>
      </c>
      <c r="K58" s="12">
        <v>1</v>
      </c>
      <c r="L58" s="27">
        <v>1.4492753623188406E-2</v>
      </c>
      <c r="M58" s="12">
        <v>1</v>
      </c>
      <c r="N58" s="27">
        <v>6.9930069930069939E-3</v>
      </c>
      <c r="O58" s="12">
        <v>0</v>
      </c>
      <c r="P58" s="27">
        <v>0</v>
      </c>
      <c r="Q58" s="12">
        <v>0</v>
      </c>
      <c r="R58" s="27">
        <v>0</v>
      </c>
      <c r="S58" s="12">
        <v>0</v>
      </c>
      <c r="T58" s="27">
        <v>0</v>
      </c>
      <c r="U58" s="12">
        <v>525</v>
      </c>
      <c r="V58" s="28">
        <v>4.3420367046836106E-3</v>
      </c>
      <c r="W58" s="101" t="s">
        <v>385</v>
      </c>
    </row>
    <row r="59" spans="1:23" ht="28.5" x14ac:dyDescent="0.25">
      <c r="A59" s="10">
        <v>82</v>
      </c>
      <c r="B59" s="11" t="s">
        <v>151</v>
      </c>
      <c r="C59" s="12">
        <v>277</v>
      </c>
      <c r="D59" s="27">
        <v>2.5334052808238593E-3</v>
      </c>
      <c r="E59" s="12">
        <v>7</v>
      </c>
      <c r="F59" s="27">
        <v>1.1246786632390746E-3</v>
      </c>
      <c r="G59" s="12">
        <v>17</v>
      </c>
      <c r="H59" s="27">
        <v>4.2799597180261835E-3</v>
      </c>
      <c r="I59" s="12">
        <v>1</v>
      </c>
      <c r="J59" s="27">
        <v>9.5510983763132757E-4</v>
      </c>
      <c r="K59" s="12">
        <v>0</v>
      </c>
      <c r="L59" s="27">
        <v>0</v>
      </c>
      <c r="M59" s="12">
        <v>0</v>
      </c>
      <c r="N59" s="27">
        <v>0</v>
      </c>
      <c r="O59" s="12">
        <v>0</v>
      </c>
      <c r="P59" s="27">
        <v>0</v>
      </c>
      <c r="Q59" s="12">
        <v>0</v>
      </c>
      <c r="R59" s="27">
        <v>0</v>
      </c>
      <c r="S59" s="12">
        <v>0</v>
      </c>
      <c r="T59" s="27">
        <v>0</v>
      </c>
      <c r="U59" s="12">
        <v>302</v>
      </c>
      <c r="V59" s="28">
        <v>2.4977049234560958E-3</v>
      </c>
      <c r="W59" s="101" t="s">
        <v>386</v>
      </c>
    </row>
    <row r="60" spans="1:23" ht="57" x14ac:dyDescent="0.25">
      <c r="A60" s="10">
        <v>83</v>
      </c>
      <c r="B60" s="11" t="s">
        <v>152</v>
      </c>
      <c r="C60" s="12">
        <v>1661</v>
      </c>
      <c r="D60" s="27">
        <v>1.5191285817503362E-2</v>
      </c>
      <c r="E60" s="12">
        <v>72</v>
      </c>
      <c r="F60" s="27">
        <v>1.1568123393316193E-2</v>
      </c>
      <c r="G60" s="12">
        <v>74</v>
      </c>
      <c r="H60" s="27">
        <v>1.863041289023162E-2</v>
      </c>
      <c r="I60" s="12">
        <v>11</v>
      </c>
      <c r="J60" s="27">
        <v>1.0506208213944603E-2</v>
      </c>
      <c r="K60" s="12">
        <v>0</v>
      </c>
      <c r="L60" s="27">
        <v>0</v>
      </c>
      <c r="M60" s="12">
        <v>1</v>
      </c>
      <c r="N60" s="27">
        <v>6.9930069930069939E-3</v>
      </c>
      <c r="O60" s="12">
        <v>0</v>
      </c>
      <c r="P60" s="27">
        <v>0</v>
      </c>
      <c r="Q60" s="12">
        <v>0</v>
      </c>
      <c r="R60" s="27">
        <v>0</v>
      </c>
      <c r="S60" s="12">
        <v>1</v>
      </c>
      <c r="T60" s="27">
        <v>1.4084507042253523E-2</v>
      </c>
      <c r="U60" s="12">
        <v>1820</v>
      </c>
      <c r="V60" s="28">
        <v>1.5052393909569851E-2</v>
      </c>
      <c r="W60" s="101" t="s">
        <v>387</v>
      </c>
    </row>
    <row r="61" spans="1:23" x14ac:dyDescent="0.25">
      <c r="A61" s="10">
        <v>84</v>
      </c>
      <c r="B61" s="11" t="s">
        <v>153</v>
      </c>
      <c r="C61" s="12">
        <v>550</v>
      </c>
      <c r="D61" s="27">
        <v>5.0302270918885306E-3</v>
      </c>
      <c r="E61" s="12">
        <v>11</v>
      </c>
      <c r="F61" s="27">
        <v>1.7673521850899742E-3</v>
      </c>
      <c r="G61" s="12">
        <v>7</v>
      </c>
      <c r="H61" s="27">
        <v>1.7623363544813698E-3</v>
      </c>
      <c r="I61" s="12">
        <v>1</v>
      </c>
      <c r="J61" s="27">
        <v>9.5510983763132757E-4</v>
      </c>
      <c r="K61" s="12">
        <v>1</v>
      </c>
      <c r="L61" s="27">
        <v>1.4492753623188406E-2</v>
      </c>
      <c r="M61" s="12">
        <v>0</v>
      </c>
      <c r="N61" s="27">
        <v>0</v>
      </c>
      <c r="O61" s="12">
        <v>0</v>
      </c>
      <c r="P61" s="27">
        <v>0</v>
      </c>
      <c r="Q61" s="12">
        <v>0</v>
      </c>
      <c r="R61" s="27">
        <v>0</v>
      </c>
      <c r="S61" s="12">
        <v>0</v>
      </c>
      <c r="T61" s="27">
        <v>0</v>
      </c>
      <c r="U61" s="12">
        <v>570</v>
      </c>
      <c r="V61" s="28">
        <v>4.7142112793707768E-3</v>
      </c>
      <c r="W61" s="101" t="s">
        <v>388</v>
      </c>
    </row>
    <row r="62" spans="1:23" ht="28.5" x14ac:dyDescent="0.25">
      <c r="A62" s="10">
        <v>85</v>
      </c>
      <c r="B62" s="11" t="s">
        <v>154</v>
      </c>
      <c r="C62" s="12">
        <v>259</v>
      </c>
      <c r="D62" s="27">
        <v>2.3687796669075076E-3</v>
      </c>
      <c r="E62" s="12">
        <v>9</v>
      </c>
      <c r="F62" s="27">
        <v>1.4460154241645242E-3</v>
      </c>
      <c r="G62" s="12">
        <v>19</v>
      </c>
      <c r="H62" s="27">
        <v>4.7834843907351467E-3</v>
      </c>
      <c r="I62" s="12">
        <v>3</v>
      </c>
      <c r="J62" s="27">
        <v>2.8653295128939827E-3</v>
      </c>
      <c r="K62" s="12">
        <v>0</v>
      </c>
      <c r="L62" s="27">
        <v>0</v>
      </c>
      <c r="M62" s="12">
        <v>0</v>
      </c>
      <c r="N62" s="27">
        <v>0</v>
      </c>
      <c r="O62" s="12">
        <v>0</v>
      </c>
      <c r="P62" s="27">
        <v>0</v>
      </c>
      <c r="Q62" s="12">
        <v>0</v>
      </c>
      <c r="R62" s="27">
        <v>0</v>
      </c>
      <c r="S62" s="12">
        <v>0</v>
      </c>
      <c r="T62" s="27">
        <v>0</v>
      </c>
      <c r="U62" s="12">
        <v>290</v>
      </c>
      <c r="V62" s="28">
        <v>2.3984583702061847E-3</v>
      </c>
      <c r="W62" s="101" t="s">
        <v>389</v>
      </c>
    </row>
    <row r="63" spans="1:23" ht="29.25" thickBot="1" x14ac:dyDescent="0.3">
      <c r="A63" s="2">
        <v>89</v>
      </c>
      <c r="B63" s="13" t="s">
        <v>155</v>
      </c>
      <c r="C63" s="14">
        <v>272</v>
      </c>
      <c r="D63" s="31">
        <v>2.4876759436248731E-3</v>
      </c>
      <c r="E63" s="14">
        <v>8</v>
      </c>
      <c r="F63" s="31">
        <v>1.2853470437017994E-3</v>
      </c>
      <c r="G63" s="14">
        <v>8</v>
      </c>
      <c r="H63" s="31">
        <v>2.014098690835851E-3</v>
      </c>
      <c r="I63" s="14">
        <v>0</v>
      </c>
      <c r="J63" s="31">
        <v>0</v>
      </c>
      <c r="K63" s="14">
        <v>0</v>
      </c>
      <c r="L63" s="31">
        <v>0</v>
      </c>
      <c r="M63" s="14">
        <v>1</v>
      </c>
      <c r="N63" s="31">
        <v>6.9930069930069939E-3</v>
      </c>
      <c r="O63" s="14">
        <v>0</v>
      </c>
      <c r="P63" s="31">
        <v>0</v>
      </c>
      <c r="Q63" s="14">
        <v>0</v>
      </c>
      <c r="R63" s="31">
        <v>0</v>
      </c>
      <c r="S63" s="14">
        <v>0</v>
      </c>
      <c r="T63" s="31">
        <v>0</v>
      </c>
      <c r="U63" s="14">
        <v>289</v>
      </c>
      <c r="V63" s="32">
        <v>2.3901878241020256E-3</v>
      </c>
      <c r="W63" s="101" t="s">
        <v>390</v>
      </c>
    </row>
    <row r="64" spans="1:23" ht="15.75" thickBot="1" x14ac:dyDescent="0.3">
      <c r="A64" s="57">
        <v>99</v>
      </c>
      <c r="B64" s="6" t="s">
        <v>156</v>
      </c>
      <c r="C64" s="7">
        <v>4118</v>
      </c>
      <c r="D64" s="61">
        <v>3.7662682117085393E-2</v>
      </c>
      <c r="E64" s="7">
        <v>177</v>
      </c>
      <c r="F64" s="61">
        <v>2.8438303341902317E-2</v>
      </c>
      <c r="G64" s="7">
        <v>112</v>
      </c>
      <c r="H64" s="61">
        <v>2.8197381671701917E-2</v>
      </c>
      <c r="I64" s="7">
        <v>21</v>
      </c>
      <c r="J64" s="61">
        <v>2.0057306590257881E-2</v>
      </c>
      <c r="K64" s="7">
        <v>1</v>
      </c>
      <c r="L64" s="61">
        <v>1.4492753623188406E-2</v>
      </c>
      <c r="M64" s="7">
        <v>4</v>
      </c>
      <c r="N64" s="61">
        <v>2.7972027972027975E-2</v>
      </c>
      <c r="O64" s="7">
        <v>1</v>
      </c>
      <c r="P64" s="61">
        <v>3.4482758620689655E-2</v>
      </c>
      <c r="Q64" s="7">
        <v>1</v>
      </c>
      <c r="R64" s="61">
        <v>5.8823529411764691E-2</v>
      </c>
      <c r="S64" s="7">
        <v>6</v>
      </c>
      <c r="T64" s="61">
        <v>8.4507042253521125E-2</v>
      </c>
      <c r="U64" s="7">
        <v>4441</v>
      </c>
      <c r="V64" s="60">
        <v>3.6729495248571255E-2</v>
      </c>
      <c r="W64" s="101" t="s">
        <v>391</v>
      </c>
    </row>
    <row r="65" spans="1:23" ht="15.75" thickBot="1" x14ac:dyDescent="0.3">
      <c r="A65" s="604" t="s">
        <v>51</v>
      </c>
      <c r="B65" s="605"/>
      <c r="C65" s="72">
        <v>109339</v>
      </c>
      <c r="D65" s="73">
        <v>1</v>
      </c>
      <c r="E65" s="72">
        <v>6224</v>
      </c>
      <c r="F65" s="73">
        <v>1</v>
      </c>
      <c r="G65" s="72">
        <v>3972</v>
      </c>
      <c r="H65" s="73">
        <v>1</v>
      </c>
      <c r="I65" s="72">
        <v>1047</v>
      </c>
      <c r="J65" s="73">
        <v>1</v>
      </c>
      <c r="K65" s="72">
        <v>69</v>
      </c>
      <c r="L65" s="73">
        <v>1</v>
      </c>
      <c r="M65" s="72">
        <v>143</v>
      </c>
      <c r="N65" s="73">
        <v>1</v>
      </c>
      <c r="O65" s="72">
        <v>29</v>
      </c>
      <c r="P65" s="73">
        <v>1</v>
      </c>
      <c r="Q65" s="72">
        <v>17</v>
      </c>
      <c r="R65" s="73">
        <v>1</v>
      </c>
      <c r="S65" s="72">
        <v>71</v>
      </c>
      <c r="T65" s="73">
        <v>1</v>
      </c>
      <c r="U65" s="72">
        <v>120911</v>
      </c>
      <c r="V65" s="59">
        <v>1</v>
      </c>
      <c r="W65" s="101" t="s">
        <v>80</v>
      </c>
    </row>
    <row r="66" spans="1:23" x14ac:dyDescent="0.25">
      <c r="A66" s="22"/>
      <c r="B66" s="23"/>
      <c r="C66" s="38"/>
      <c r="D66" s="38"/>
      <c r="E66" s="38"/>
      <c r="F66" s="38"/>
      <c r="G66" s="39"/>
      <c r="H66" s="38"/>
      <c r="I66" s="38"/>
      <c r="J66" s="38"/>
      <c r="K66" s="38"/>
      <c r="L66" s="39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3" x14ac:dyDescent="0.25">
      <c r="C67" s="143"/>
      <c r="U67" s="143"/>
    </row>
  </sheetData>
  <mergeCells count="15">
    <mergeCell ref="S3:T3"/>
    <mergeCell ref="U3:V3"/>
    <mergeCell ref="A65:B65"/>
    <mergeCell ref="A1:V1"/>
    <mergeCell ref="A2:A4"/>
    <mergeCell ref="B2:B4"/>
    <mergeCell ref="C2:V2"/>
    <mergeCell ref="C3:D3"/>
    <mergeCell ref="E3:F3"/>
    <mergeCell ref="G3:H3"/>
    <mergeCell ref="I3:J3"/>
    <mergeCell ref="K3:L3"/>
    <mergeCell ref="M3:N3"/>
    <mergeCell ref="O3:P3"/>
    <mergeCell ref="Q3:R3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B1:AB1103"/>
  <sheetViews>
    <sheetView zoomScale="60" zoomScaleNormal="60" workbookViewId="0">
      <selection activeCell="D7" sqref="D7:R5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2.7109375" style="101" customWidth="1"/>
    <col min="4" max="9" width="10.5703125" style="101" customWidth="1"/>
    <col min="10" max="10" width="10.5703125" style="143" customWidth="1"/>
    <col min="11" max="11" width="10.5703125" style="101" customWidth="1"/>
    <col min="12" max="12" width="10.5703125" style="143" customWidth="1"/>
    <col min="13" max="13" width="10.5703125" style="101" customWidth="1"/>
    <col min="14" max="14" width="10.5703125" style="143" customWidth="1"/>
    <col min="15" max="15" width="10.5703125" style="101" customWidth="1"/>
    <col min="16" max="16" width="10.5703125" style="143" customWidth="1"/>
    <col min="17" max="17" width="10.5703125" style="101" customWidth="1"/>
    <col min="18" max="18" width="12.7109375" style="101" customWidth="1"/>
    <col min="19" max="19" width="10" style="479" bestFit="1" customWidth="1"/>
    <col min="20" max="16384" width="11.42578125" style="154"/>
  </cols>
  <sheetData>
    <row r="1" spans="2:19" ht="15.75" thickBot="1" x14ac:dyDescent="0.3">
      <c r="B1" s="154"/>
      <c r="C1" s="154"/>
      <c r="D1" s="155"/>
      <c r="E1" s="154"/>
      <c r="F1" s="154"/>
      <c r="G1" s="154"/>
      <c r="H1" s="154"/>
      <c r="I1" s="154"/>
      <c r="J1" s="155"/>
      <c r="K1" s="154"/>
      <c r="L1" s="155"/>
      <c r="M1" s="154"/>
      <c r="N1" s="155"/>
      <c r="O1" s="154"/>
      <c r="P1" s="155"/>
      <c r="Q1" s="154"/>
      <c r="R1" s="154"/>
    </row>
    <row r="2" spans="2:19" ht="21.95" customHeight="1" thickTop="1" thickBot="1" x14ac:dyDescent="0.3">
      <c r="B2" s="503" t="s">
        <v>497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5"/>
    </row>
    <row r="3" spans="2:19" ht="21.95" customHeight="1" thickTop="1" thickBot="1" x14ac:dyDescent="0.3">
      <c r="B3" s="506" t="s">
        <v>549</v>
      </c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8"/>
    </row>
    <row r="4" spans="2:19" ht="21.95" customHeight="1" thickTop="1" thickBot="1" x14ac:dyDescent="0.3">
      <c r="B4" s="492" t="s">
        <v>496</v>
      </c>
      <c r="C4" s="495" t="s">
        <v>495</v>
      </c>
      <c r="D4" s="498" t="s">
        <v>269</v>
      </c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500"/>
      <c r="R4" s="489" t="s">
        <v>550</v>
      </c>
      <c r="S4" s="480"/>
    </row>
    <row r="5" spans="2:19" ht="21.95" customHeight="1" thickTop="1" x14ac:dyDescent="0.25">
      <c r="B5" s="493"/>
      <c r="C5" s="496"/>
      <c r="D5" s="512">
        <v>2014</v>
      </c>
      <c r="E5" s="510"/>
      <c r="F5" s="509">
        <v>2015</v>
      </c>
      <c r="G5" s="510"/>
      <c r="H5" s="509">
        <v>2016</v>
      </c>
      <c r="I5" s="510"/>
      <c r="J5" s="513">
        <v>2017</v>
      </c>
      <c r="K5" s="513"/>
      <c r="L5" s="509">
        <v>2018</v>
      </c>
      <c r="M5" s="513"/>
      <c r="N5" s="509">
        <v>2019</v>
      </c>
      <c r="O5" s="513"/>
      <c r="P5" s="509">
        <v>2020</v>
      </c>
      <c r="Q5" s="511"/>
      <c r="R5" s="490"/>
      <c r="S5" s="480"/>
    </row>
    <row r="6" spans="2:19" ht="21.95" customHeight="1" thickBot="1" x14ac:dyDescent="0.3">
      <c r="B6" s="494"/>
      <c r="C6" s="497"/>
      <c r="D6" s="449" t="s">
        <v>5</v>
      </c>
      <c r="E6" s="157" t="s">
        <v>6</v>
      </c>
      <c r="F6" s="451" t="s">
        <v>5</v>
      </c>
      <c r="G6" s="157" t="s">
        <v>6</v>
      </c>
      <c r="H6" s="451" t="s">
        <v>5</v>
      </c>
      <c r="I6" s="157" t="s">
        <v>6</v>
      </c>
      <c r="J6" s="455" t="s">
        <v>5</v>
      </c>
      <c r="K6" s="187" t="s">
        <v>6</v>
      </c>
      <c r="L6" s="455" t="s">
        <v>5</v>
      </c>
      <c r="M6" s="187" t="s">
        <v>6</v>
      </c>
      <c r="N6" s="455" t="s">
        <v>5</v>
      </c>
      <c r="O6" s="187" t="s">
        <v>6</v>
      </c>
      <c r="P6" s="455" t="s">
        <v>5</v>
      </c>
      <c r="Q6" s="158" t="s">
        <v>6</v>
      </c>
      <c r="R6" s="491"/>
      <c r="S6" s="480"/>
    </row>
    <row r="7" spans="2:19" ht="21.95" customHeight="1" thickTop="1" thickBot="1" x14ac:dyDescent="0.3">
      <c r="B7" s="159">
        <v>1</v>
      </c>
      <c r="C7" s="160" t="s">
        <v>7</v>
      </c>
      <c r="D7" s="161">
        <v>923</v>
      </c>
      <c r="E7" s="162">
        <v>2.6182168893427511E-2</v>
      </c>
      <c r="F7" s="163">
        <v>874</v>
      </c>
      <c r="G7" s="162">
        <v>2.508178844056707E-2</v>
      </c>
      <c r="H7" s="163">
        <v>758</v>
      </c>
      <c r="I7" s="162">
        <v>2.1152504534672802E-2</v>
      </c>
      <c r="J7" s="163">
        <v>719</v>
      </c>
      <c r="K7" s="189">
        <v>2.0671017451053677E-2</v>
      </c>
      <c r="L7" s="163">
        <v>711</v>
      </c>
      <c r="M7" s="189">
        <v>2.0513560300057705E-2</v>
      </c>
      <c r="N7" s="163">
        <v>726</v>
      </c>
      <c r="O7" s="189">
        <v>2.1155695427922023E-2</v>
      </c>
      <c r="P7" s="163">
        <v>538</v>
      </c>
      <c r="Q7" s="164">
        <v>2.1143643151896246E-2</v>
      </c>
      <c r="R7" s="164">
        <v>-0.25895316804407714</v>
      </c>
      <c r="S7" s="480"/>
    </row>
    <row r="8" spans="2:19" ht="21.95" customHeight="1" thickTop="1" x14ac:dyDescent="0.25">
      <c r="B8" s="165">
        <v>10</v>
      </c>
      <c r="C8" s="166" t="s">
        <v>270</v>
      </c>
      <c r="D8" s="167">
        <v>227</v>
      </c>
      <c r="E8" s="168">
        <v>6.4391682977335265E-3</v>
      </c>
      <c r="F8" s="169">
        <v>205</v>
      </c>
      <c r="G8" s="168">
        <v>5.8830281811398724E-3</v>
      </c>
      <c r="H8" s="169">
        <v>181</v>
      </c>
      <c r="I8" s="168">
        <v>5.0509278638202872E-3</v>
      </c>
      <c r="J8" s="170">
        <v>201</v>
      </c>
      <c r="K8" s="293">
        <v>5.778684989793865E-3</v>
      </c>
      <c r="L8" s="170">
        <v>157</v>
      </c>
      <c r="M8" s="293">
        <v>4.5297172533179456E-3</v>
      </c>
      <c r="N8" s="170">
        <v>215</v>
      </c>
      <c r="O8" s="293">
        <v>6.265116414605006E-3</v>
      </c>
      <c r="P8" s="170">
        <v>160</v>
      </c>
      <c r="Q8" s="171">
        <v>6.2880723128315979E-3</v>
      </c>
      <c r="R8" s="171">
        <v>-0.2558139534883721</v>
      </c>
      <c r="S8" s="479" t="s">
        <v>283</v>
      </c>
    </row>
    <row r="9" spans="2:19" ht="21.95" customHeight="1" x14ac:dyDescent="0.25">
      <c r="B9" s="165">
        <v>11</v>
      </c>
      <c r="C9" s="166" t="s">
        <v>9</v>
      </c>
      <c r="D9" s="167">
        <v>378</v>
      </c>
      <c r="E9" s="168">
        <v>1.0722491702833802E-2</v>
      </c>
      <c r="F9" s="169">
        <v>383</v>
      </c>
      <c r="G9" s="168">
        <v>1.0991218504275957E-2</v>
      </c>
      <c r="H9" s="169">
        <v>317</v>
      </c>
      <c r="I9" s="168">
        <v>8.8461001813869115E-3</v>
      </c>
      <c r="J9" s="170">
        <v>286</v>
      </c>
      <c r="K9" s="293">
        <v>8.222407497915649E-3</v>
      </c>
      <c r="L9" s="170">
        <v>298</v>
      </c>
      <c r="M9" s="293">
        <v>8.5978072706289679E-3</v>
      </c>
      <c r="N9" s="170">
        <v>258</v>
      </c>
      <c r="O9" s="293">
        <v>7.5181396975260075E-3</v>
      </c>
      <c r="P9" s="170">
        <v>183</v>
      </c>
      <c r="Q9" s="171">
        <v>7.1919827078011393E-3</v>
      </c>
      <c r="R9" s="171">
        <v>-0.29069767441860467</v>
      </c>
      <c r="S9" s="479" t="s">
        <v>271</v>
      </c>
    </row>
    <row r="10" spans="2:19" ht="21.95" customHeight="1" x14ac:dyDescent="0.25">
      <c r="B10" s="165">
        <v>12</v>
      </c>
      <c r="C10" s="166" t="s">
        <v>446</v>
      </c>
      <c r="D10" s="167">
        <v>214</v>
      </c>
      <c r="E10" s="168">
        <v>6.0704053555725758E-3</v>
      </c>
      <c r="F10" s="169">
        <v>221</v>
      </c>
      <c r="G10" s="168">
        <v>6.3421913562532288E-3</v>
      </c>
      <c r="H10" s="169">
        <v>193</v>
      </c>
      <c r="I10" s="168">
        <v>5.3857960094879304E-3</v>
      </c>
      <c r="J10" s="170">
        <v>169</v>
      </c>
      <c r="K10" s="293">
        <v>4.8586953396774282E-3</v>
      </c>
      <c r="L10" s="170">
        <v>190</v>
      </c>
      <c r="M10" s="293">
        <v>5.4818234275822277E-3</v>
      </c>
      <c r="N10" s="170">
        <v>184</v>
      </c>
      <c r="O10" s="293">
        <v>5.3617740478480056E-3</v>
      </c>
      <c r="P10" s="170">
        <v>131</v>
      </c>
      <c r="Q10" s="171">
        <v>5.1483592061308701E-3</v>
      </c>
      <c r="R10" s="171">
        <v>-0.28804347826086957</v>
      </c>
      <c r="S10" s="479" t="s">
        <v>447</v>
      </c>
    </row>
    <row r="11" spans="2:19" ht="21.95" customHeight="1" thickBot="1" x14ac:dyDescent="0.3">
      <c r="B11" s="165">
        <v>19</v>
      </c>
      <c r="C11" s="166" t="s">
        <v>11</v>
      </c>
      <c r="D11" s="167">
        <v>104</v>
      </c>
      <c r="E11" s="168">
        <v>2.9501035372876067E-3</v>
      </c>
      <c r="F11" s="169">
        <v>65</v>
      </c>
      <c r="G11" s="168">
        <v>1.8653503988980084E-3</v>
      </c>
      <c r="H11" s="169">
        <v>67</v>
      </c>
      <c r="I11" s="168">
        <v>1.8696804799776755E-3</v>
      </c>
      <c r="J11" s="170">
        <v>63</v>
      </c>
      <c r="K11" s="293">
        <v>1.8112296236667338E-3</v>
      </c>
      <c r="L11" s="170">
        <v>66</v>
      </c>
      <c r="M11" s="293">
        <v>1.9042123485285632E-3</v>
      </c>
      <c r="N11" s="170">
        <v>69</v>
      </c>
      <c r="O11" s="293">
        <v>2.010665267943002E-3</v>
      </c>
      <c r="P11" s="170">
        <v>64</v>
      </c>
      <c r="Q11" s="171">
        <v>2.5152289251326389E-3</v>
      </c>
      <c r="R11" s="171">
        <v>-7.2463768115942032E-2</v>
      </c>
      <c r="S11" s="479" t="s">
        <v>285</v>
      </c>
    </row>
    <row r="12" spans="2:19" ht="21.95" customHeight="1" thickTop="1" thickBot="1" x14ac:dyDescent="0.3">
      <c r="B12" s="159">
        <v>2</v>
      </c>
      <c r="C12" s="160" t="s">
        <v>12</v>
      </c>
      <c r="D12" s="161">
        <v>1420</v>
      </c>
      <c r="E12" s="162">
        <v>4.0280259836042318E-2</v>
      </c>
      <c r="F12" s="163">
        <v>1346</v>
      </c>
      <c r="G12" s="162">
        <v>3.8627102106411064E-2</v>
      </c>
      <c r="H12" s="163">
        <v>1352</v>
      </c>
      <c r="I12" s="162">
        <v>3.7728477745221152E-2</v>
      </c>
      <c r="J12" s="163">
        <v>1294</v>
      </c>
      <c r="K12" s="189">
        <v>3.7202081476583389E-2</v>
      </c>
      <c r="L12" s="163">
        <v>1248</v>
      </c>
      <c r="M12" s="189">
        <v>3.6006924408540107E-2</v>
      </c>
      <c r="N12" s="163">
        <v>1151</v>
      </c>
      <c r="O12" s="189">
        <v>3.3540227875397031E-2</v>
      </c>
      <c r="P12" s="163">
        <v>1064</v>
      </c>
      <c r="Q12" s="164">
        <v>4.1815680880330129E-2</v>
      </c>
      <c r="R12" s="164">
        <v>-7.5586446568201571E-2</v>
      </c>
    </row>
    <row r="13" spans="2:19" ht="21.95" customHeight="1" thickTop="1" x14ac:dyDescent="0.25">
      <c r="B13" s="172">
        <v>20</v>
      </c>
      <c r="C13" s="166" t="s">
        <v>13</v>
      </c>
      <c r="D13" s="167">
        <v>215</v>
      </c>
      <c r="E13" s="168">
        <v>6.0987717357388026E-3</v>
      </c>
      <c r="F13" s="169">
        <v>187</v>
      </c>
      <c r="G13" s="168">
        <v>5.3664696091373469E-3</v>
      </c>
      <c r="H13" s="169">
        <v>196</v>
      </c>
      <c r="I13" s="168">
        <v>5.4695130459048421E-3</v>
      </c>
      <c r="J13" s="170">
        <v>159</v>
      </c>
      <c r="K13" s="293">
        <v>4.5711985740160424E-3</v>
      </c>
      <c r="L13" s="170">
        <v>207</v>
      </c>
      <c r="M13" s="293">
        <v>5.9723023658395848E-3</v>
      </c>
      <c r="N13" s="170">
        <v>181</v>
      </c>
      <c r="O13" s="293">
        <v>5.2743538188070056E-3</v>
      </c>
      <c r="P13" s="170">
        <v>199</v>
      </c>
      <c r="Q13" s="171">
        <v>7.8207899390842998E-3</v>
      </c>
      <c r="R13" s="171">
        <v>9.9447513812154692E-2</v>
      </c>
      <c r="S13" s="479" t="s">
        <v>286</v>
      </c>
    </row>
    <row r="14" spans="2:19" ht="21.95" customHeight="1" x14ac:dyDescent="0.25">
      <c r="B14" s="165">
        <v>21</v>
      </c>
      <c r="C14" s="166" t="s">
        <v>14</v>
      </c>
      <c r="D14" s="167">
        <v>109</v>
      </c>
      <c r="E14" s="168">
        <v>3.0919354381187415E-3</v>
      </c>
      <c r="F14" s="169">
        <v>88</v>
      </c>
      <c r="G14" s="168">
        <v>2.5253974631234575E-3</v>
      </c>
      <c r="H14" s="169">
        <v>85</v>
      </c>
      <c r="I14" s="168">
        <v>2.3719826984791403E-3</v>
      </c>
      <c r="J14" s="170">
        <v>61</v>
      </c>
      <c r="K14" s="293">
        <v>1.7537302705344564E-3</v>
      </c>
      <c r="L14" s="170">
        <v>81</v>
      </c>
      <c r="M14" s="293">
        <v>2.3369878822850549E-3</v>
      </c>
      <c r="N14" s="170">
        <v>63</v>
      </c>
      <c r="O14" s="293">
        <v>1.8358248098610018E-3</v>
      </c>
      <c r="P14" s="170">
        <v>65</v>
      </c>
      <c r="Q14" s="171">
        <v>2.5545293770878365E-3</v>
      </c>
      <c r="R14" s="171">
        <v>3.1746031746031744E-2</v>
      </c>
      <c r="S14" s="479" t="s">
        <v>287</v>
      </c>
    </row>
    <row r="15" spans="2:19" ht="21.95" customHeight="1" x14ac:dyDescent="0.25">
      <c r="B15" s="165">
        <v>22</v>
      </c>
      <c r="C15" s="166" t="s">
        <v>15</v>
      </c>
      <c r="D15" s="167">
        <v>19</v>
      </c>
      <c r="E15" s="168">
        <v>5.3896122315831281E-4</v>
      </c>
      <c r="F15" s="169">
        <v>14</v>
      </c>
      <c r="G15" s="168">
        <v>4.017677782241864E-4</v>
      </c>
      <c r="H15" s="169">
        <v>8</v>
      </c>
      <c r="I15" s="168">
        <v>2.2324543044509556E-4</v>
      </c>
      <c r="J15" s="170">
        <v>14</v>
      </c>
      <c r="K15" s="293">
        <v>4.0249547192594082E-4</v>
      </c>
      <c r="L15" s="170">
        <v>19</v>
      </c>
      <c r="M15" s="293">
        <v>5.4818234275822277E-4</v>
      </c>
      <c r="N15" s="170">
        <v>11</v>
      </c>
      <c r="O15" s="293">
        <v>3.205408398170003E-4</v>
      </c>
      <c r="P15" s="170">
        <v>8</v>
      </c>
      <c r="Q15" s="171">
        <v>3.1440361564157986E-4</v>
      </c>
      <c r="R15" s="171">
        <v>-0.27272727272727271</v>
      </c>
      <c r="S15" s="479" t="s">
        <v>288</v>
      </c>
    </row>
    <row r="16" spans="2:19" ht="21.95" customHeight="1" x14ac:dyDescent="0.25">
      <c r="B16" s="165">
        <v>23</v>
      </c>
      <c r="C16" s="166" t="s">
        <v>273</v>
      </c>
      <c r="D16" s="167">
        <v>49</v>
      </c>
      <c r="E16" s="168">
        <v>1.3899526281451224E-3</v>
      </c>
      <c r="F16" s="169">
        <v>27</v>
      </c>
      <c r="G16" s="168">
        <v>7.7483785800378814E-4</v>
      </c>
      <c r="H16" s="169">
        <v>36</v>
      </c>
      <c r="I16" s="168">
        <v>1.00460443700293E-3</v>
      </c>
      <c r="J16" s="170">
        <v>44</v>
      </c>
      <c r="K16" s="293">
        <v>1.2649857689100998E-3</v>
      </c>
      <c r="L16" s="170">
        <v>21</v>
      </c>
      <c r="M16" s="293">
        <v>6.0588574725908828E-4</v>
      </c>
      <c r="N16" s="170">
        <v>39</v>
      </c>
      <c r="O16" s="293">
        <v>1.1364629775330011E-3</v>
      </c>
      <c r="P16" s="170">
        <v>39</v>
      </c>
      <c r="Q16" s="171">
        <v>1.5327176262527019E-3</v>
      </c>
      <c r="R16" s="171">
        <v>0</v>
      </c>
      <c r="S16" s="479" t="s">
        <v>272</v>
      </c>
    </row>
    <row r="17" spans="2:28" ht="21.95" customHeight="1" x14ac:dyDescent="0.25">
      <c r="B17" s="165">
        <v>24</v>
      </c>
      <c r="C17" s="166" t="s">
        <v>17</v>
      </c>
      <c r="D17" s="167">
        <v>918</v>
      </c>
      <c r="E17" s="168">
        <v>2.6040336992596374E-2</v>
      </c>
      <c r="F17" s="169">
        <v>891</v>
      </c>
      <c r="G17" s="168">
        <v>2.5569649314125007E-2</v>
      </c>
      <c r="H17" s="169">
        <v>888</v>
      </c>
      <c r="I17" s="168">
        <v>2.478024277940561E-2</v>
      </c>
      <c r="J17" s="170">
        <v>877</v>
      </c>
      <c r="K17" s="293">
        <v>2.5213466348503581E-2</v>
      </c>
      <c r="L17" s="170">
        <v>793</v>
      </c>
      <c r="M17" s="293">
        <v>2.2879399884593192E-2</v>
      </c>
      <c r="N17" s="170">
        <v>730</v>
      </c>
      <c r="O17" s="293">
        <v>2.1272255733310021E-2</v>
      </c>
      <c r="P17" s="170">
        <v>640</v>
      </c>
      <c r="Q17" s="171">
        <v>2.5152289251326392E-2</v>
      </c>
      <c r="R17" s="171">
        <v>-0.12328767123287671</v>
      </c>
      <c r="S17" s="479" t="s">
        <v>289</v>
      </c>
      <c r="AB17" s="156"/>
    </row>
    <row r="18" spans="2:28" ht="21.95" customHeight="1" x14ac:dyDescent="0.25">
      <c r="B18" s="165">
        <v>25</v>
      </c>
      <c r="C18" s="166" t="s">
        <v>18</v>
      </c>
      <c r="D18" s="167">
        <v>37</v>
      </c>
      <c r="E18" s="168">
        <v>1.0495560661503986E-3</v>
      </c>
      <c r="F18" s="169">
        <v>35</v>
      </c>
      <c r="G18" s="168">
        <v>1.004419445560466E-3</v>
      </c>
      <c r="H18" s="169">
        <v>34</v>
      </c>
      <c r="I18" s="168">
        <v>9.4879307939165619E-4</v>
      </c>
      <c r="J18" s="170">
        <v>47</v>
      </c>
      <c r="K18" s="293">
        <v>1.3512347986085157E-3</v>
      </c>
      <c r="L18" s="170">
        <v>29</v>
      </c>
      <c r="M18" s="293">
        <v>8.3669936526255045E-4</v>
      </c>
      <c r="N18" s="170">
        <v>31</v>
      </c>
      <c r="O18" s="293">
        <v>9.0334236675700087E-4</v>
      </c>
      <c r="P18" s="170">
        <v>26</v>
      </c>
      <c r="Q18" s="171">
        <v>1.0218117508351346E-3</v>
      </c>
      <c r="R18" s="171">
        <v>-0.16129032258064516</v>
      </c>
      <c r="S18" s="479" t="s">
        <v>290</v>
      </c>
    </row>
    <row r="19" spans="2:28" ht="21.95" customHeight="1" thickBot="1" x14ac:dyDescent="0.3">
      <c r="B19" s="173">
        <v>29</v>
      </c>
      <c r="C19" s="166" t="s">
        <v>278</v>
      </c>
      <c r="D19" s="167">
        <v>73</v>
      </c>
      <c r="E19" s="168">
        <v>2.07074575213457E-3</v>
      </c>
      <c r="F19" s="169">
        <v>104</v>
      </c>
      <c r="G19" s="168">
        <v>2.9845606382368135E-3</v>
      </c>
      <c r="H19" s="169">
        <v>105</v>
      </c>
      <c r="I19" s="168">
        <v>2.9300962745918793E-3</v>
      </c>
      <c r="J19" s="170">
        <v>92</v>
      </c>
      <c r="K19" s="293">
        <v>2.6449702440847541E-3</v>
      </c>
      <c r="L19" s="170">
        <v>98</v>
      </c>
      <c r="M19" s="293">
        <v>2.8274668205424121E-3</v>
      </c>
      <c r="N19" s="170">
        <v>96</v>
      </c>
      <c r="O19" s="293">
        <v>2.7974473293120028E-3</v>
      </c>
      <c r="P19" s="170">
        <v>87</v>
      </c>
      <c r="Q19" s="171">
        <v>3.4191393201021812E-3</v>
      </c>
      <c r="R19" s="171">
        <v>-9.375E-2</v>
      </c>
      <c r="S19" s="479" t="s">
        <v>291</v>
      </c>
    </row>
    <row r="20" spans="2:28" ht="21.95" customHeight="1" thickTop="1" thickBot="1" x14ac:dyDescent="0.3">
      <c r="B20" s="159">
        <v>3</v>
      </c>
      <c r="C20" s="160" t="s">
        <v>20</v>
      </c>
      <c r="D20" s="161">
        <v>1547</v>
      </c>
      <c r="E20" s="162">
        <v>4.3882790117153153E-2</v>
      </c>
      <c r="F20" s="163">
        <v>1566</v>
      </c>
      <c r="G20" s="162">
        <v>4.4940595764219701E-2</v>
      </c>
      <c r="H20" s="163">
        <v>1409</v>
      </c>
      <c r="I20" s="162">
        <v>3.9319101437142463E-2</v>
      </c>
      <c r="J20" s="163">
        <v>1413</v>
      </c>
      <c r="K20" s="189">
        <v>4.0623292987953884E-2</v>
      </c>
      <c r="L20" s="163">
        <v>1417</v>
      </c>
      <c r="M20" s="189">
        <v>4.0882862088863242E-2</v>
      </c>
      <c r="N20" s="163">
        <v>1325</v>
      </c>
      <c r="O20" s="189">
        <v>3.8610601159775042E-2</v>
      </c>
      <c r="P20" s="163">
        <v>1160</v>
      </c>
      <c r="Q20" s="164">
        <v>4.5588524268029076E-2</v>
      </c>
      <c r="R20" s="164">
        <v>-0.12452830188679245</v>
      </c>
    </row>
    <row r="21" spans="2:28" ht="21.95" customHeight="1" thickTop="1" x14ac:dyDescent="0.25">
      <c r="B21" s="165">
        <v>30</v>
      </c>
      <c r="C21" s="166" t="s">
        <v>21</v>
      </c>
      <c r="D21" s="167">
        <v>460</v>
      </c>
      <c r="E21" s="168">
        <v>1.3048534876464414E-2</v>
      </c>
      <c r="F21" s="169">
        <v>479</v>
      </c>
      <c r="G21" s="168">
        <v>1.3746197554956093E-2</v>
      </c>
      <c r="H21" s="169">
        <v>439</v>
      </c>
      <c r="I21" s="168">
        <v>1.225059299567462E-2</v>
      </c>
      <c r="J21" s="170">
        <v>472</v>
      </c>
      <c r="K21" s="293">
        <v>1.3569847339217433E-2</v>
      </c>
      <c r="L21" s="170">
        <v>474</v>
      </c>
      <c r="M21" s="293">
        <v>1.3675706866705136E-2</v>
      </c>
      <c r="N21" s="170">
        <v>451</v>
      </c>
      <c r="O21" s="293">
        <v>1.3142174432497013E-2</v>
      </c>
      <c r="P21" s="170">
        <v>422</v>
      </c>
      <c r="Q21" s="171">
        <v>1.6584790725093338E-2</v>
      </c>
      <c r="R21" s="171">
        <v>-6.4301552106430154E-2</v>
      </c>
      <c r="S21" s="479" t="s">
        <v>292</v>
      </c>
    </row>
    <row r="22" spans="2:28" ht="21.95" customHeight="1" x14ac:dyDescent="0.25">
      <c r="B22" s="165">
        <v>31</v>
      </c>
      <c r="C22" s="166" t="s">
        <v>22</v>
      </c>
      <c r="D22" s="167">
        <v>29</v>
      </c>
      <c r="E22" s="168">
        <v>8.2262502482058266E-4</v>
      </c>
      <c r="F22" s="169">
        <v>30</v>
      </c>
      <c r="G22" s="168">
        <v>8.6093095333754236E-4</v>
      </c>
      <c r="H22" s="169">
        <v>37</v>
      </c>
      <c r="I22" s="168">
        <v>1.0325101158085671E-3</v>
      </c>
      <c r="J22" s="170">
        <v>27</v>
      </c>
      <c r="K22" s="293">
        <v>7.7624126728574301E-4</v>
      </c>
      <c r="L22" s="170">
        <v>35</v>
      </c>
      <c r="M22" s="293">
        <v>1.0098095787651471E-3</v>
      </c>
      <c r="N22" s="170">
        <v>37</v>
      </c>
      <c r="O22" s="293">
        <v>1.0781828248390011E-3</v>
      </c>
      <c r="P22" s="170">
        <v>36</v>
      </c>
      <c r="Q22" s="171">
        <v>1.4148162703871094E-3</v>
      </c>
      <c r="R22" s="171">
        <v>-2.7027027027027029E-2</v>
      </c>
      <c r="S22" s="479" t="s">
        <v>293</v>
      </c>
    </row>
    <row r="23" spans="2:28" ht="21.95" customHeight="1" x14ac:dyDescent="0.25">
      <c r="B23" s="165">
        <v>32</v>
      </c>
      <c r="C23" s="166" t="s">
        <v>23</v>
      </c>
      <c r="D23" s="167">
        <v>404</v>
      </c>
      <c r="E23" s="168">
        <v>1.1460017587155704E-2</v>
      </c>
      <c r="F23" s="169">
        <v>389</v>
      </c>
      <c r="G23" s="168">
        <v>1.1163404694943466E-2</v>
      </c>
      <c r="H23" s="169">
        <v>387</v>
      </c>
      <c r="I23" s="168">
        <v>1.0799497697781499E-2</v>
      </c>
      <c r="J23" s="170">
        <v>298</v>
      </c>
      <c r="K23" s="293">
        <v>8.5674036167093116E-3</v>
      </c>
      <c r="L23" s="170">
        <v>342</v>
      </c>
      <c r="M23" s="293">
        <v>9.867282169648009E-3</v>
      </c>
      <c r="N23" s="170">
        <v>356</v>
      </c>
      <c r="O23" s="293">
        <v>1.0373867179532011E-2</v>
      </c>
      <c r="P23" s="170">
        <v>265</v>
      </c>
      <c r="Q23" s="171">
        <v>1.0414619768127334E-2</v>
      </c>
      <c r="R23" s="171">
        <v>-0.2556179775280899</v>
      </c>
      <c r="S23" s="479" t="s">
        <v>294</v>
      </c>
    </row>
    <row r="24" spans="2:28" ht="21.95" customHeight="1" x14ac:dyDescent="0.25">
      <c r="B24" s="165">
        <v>33</v>
      </c>
      <c r="C24" s="166" t="s">
        <v>24</v>
      </c>
      <c r="D24" s="167">
        <v>59</v>
      </c>
      <c r="E24" s="168">
        <v>1.6736164298073923E-3</v>
      </c>
      <c r="F24" s="169">
        <v>61</v>
      </c>
      <c r="G24" s="168">
        <v>1.7505596051196695E-3</v>
      </c>
      <c r="H24" s="169">
        <v>51</v>
      </c>
      <c r="I24" s="168">
        <v>1.4231896190874842E-3</v>
      </c>
      <c r="J24" s="170">
        <v>49</v>
      </c>
      <c r="K24" s="293">
        <v>1.4087341517407929E-3</v>
      </c>
      <c r="L24" s="170">
        <v>58</v>
      </c>
      <c r="M24" s="293">
        <v>1.6733987305251009E-3</v>
      </c>
      <c r="N24" s="170">
        <v>50</v>
      </c>
      <c r="O24" s="293">
        <v>1.4570038173500014E-3</v>
      </c>
      <c r="P24" s="170">
        <v>57</v>
      </c>
      <c r="Q24" s="171">
        <v>2.2401257614462567E-3</v>
      </c>
      <c r="R24" s="171">
        <v>0.14000000000000001</v>
      </c>
      <c r="S24" s="479" t="s">
        <v>295</v>
      </c>
    </row>
    <row r="25" spans="2:28" ht="21.95" customHeight="1" x14ac:dyDescent="0.25">
      <c r="B25" s="165">
        <v>34</v>
      </c>
      <c r="C25" s="166" t="s">
        <v>25</v>
      </c>
      <c r="D25" s="167">
        <v>309</v>
      </c>
      <c r="E25" s="168">
        <v>8.7652114713641389E-3</v>
      </c>
      <c r="F25" s="169">
        <v>325</v>
      </c>
      <c r="G25" s="168">
        <v>9.3267519944900418E-3</v>
      </c>
      <c r="H25" s="169">
        <v>265</v>
      </c>
      <c r="I25" s="168">
        <v>7.3950048834937913E-3</v>
      </c>
      <c r="J25" s="170">
        <v>282</v>
      </c>
      <c r="K25" s="293">
        <v>8.1074087916510936E-3</v>
      </c>
      <c r="L25" s="170">
        <v>298</v>
      </c>
      <c r="M25" s="293">
        <v>8.5978072706289679E-3</v>
      </c>
      <c r="N25" s="170">
        <v>275</v>
      </c>
      <c r="O25" s="293">
        <v>8.0135209954250077E-3</v>
      </c>
      <c r="P25" s="170">
        <v>259</v>
      </c>
      <c r="Q25" s="171">
        <v>1.0178817056396148E-2</v>
      </c>
      <c r="R25" s="171">
        <v>-5.8181818181818182E-2</v>
      </c>
      <c r="S25" s="479" t="s">
        <v>296</v>
      </c>
    </row>
    <row r="26" spans="2:28" ht="21.95" customHeight="1" x14ac:dyDescent="0.25">
      <c r="B26" s="165">
        <v>35</v>
      </c>
      <c r="C26" s="166" t="s">
        <v>274</v>
      </c>
      <c r="D26" s="167">
        <v>4</v>
      </c>
      <c r="E26" s="168">
        <v>1.1346552066490796E-4</v>
      </c>
      <c r="F26" s="169">
        <v>4</v>
      </c>
      <c r="G26" s="168">
        <v>1.1479079377833897E-4</v>
      </c>
      <c r="H26" s="169">
        <v>6</v>
      </c>
      <c r="I26" s="168">
        <v>1.6743407283382168E-4</v>
      </c>
      <c r="J26" s="170">
        <v>1</v>
      </c>
      <c r="K26" s="293">
        <v>2.8749676566138632E-5</v>
      </c>
      <c r="L26" s="170">
        <v>6</v>
      </c>
      <c r="M26" s="293">
        <v>1.7311021350259665E-4</v>
      </c>
      <c r="N26" s="170">
        <v>5</v>
      </c>
      <c r="O26" s="293">
        <v>1.4570038173500015E-4</v>
      </c>
      <c r="P26" s="170">
        <v>3</v>
      </c>
      <c r="Q26" s="171">
        <v>1.1790135586559245E-4</v>
      </c>
      <c r="R26" s="171">
        <v>-0.4</v>
      </c>
      <c r="S26" s="479" t="s">
        <v>297</v>
      </c>
    </row>
    <row r="27" spans="2:28" ht="21.95" customHeight="1" thickBot="1" x14ac:dyDescent="0.3">
      <c r="B27" s="165">
        <v>39</v>
      </c>
      <c r="C27" s="166" t="s">
        <v>275</v>
      </c>
      <c r="D27" s="167">
        <v>282</v>
      </c>
      <c r="E27" s="168">
        <v>7.9993192068760106E-3</v>
      </c>
      <c r="F27" s="169">
        <v>278</v>
      </c>
      <c r="G27" s="168">
        <v>7.977960167594559E-3</v>
      </c>
      <c r="H27" s="169">
        <v>224</v>
      </c>
      <c r="I27" s="168">
        <v>6.2508720524626759E-3</v>
      </c>
      <c r="J27" s="170">
        <v>284</v>
      </c>
      <c r="K27" s="293">
        <v>8.1649081447833713E-3</v>
      </c>
      <c r="L27" s="170">
        <v>204</v>
      </c>
      <c r="M27" s="293">
        <v>5.8857472590882866E-3</v>
      </c>
      <c r="N27" s="170">
        <v>151</v>
      </c>
      <c r="O27" s="293">
        <v>4.4001515283970047E-3</v>
      </c>
      <c r="P27" s="170">
        <v>118</v>
      </c>
      <c r="Q27" s="171">
        <v>4.6374533307133028E-3</v>
      </c>
      <c r="R27" s="171">
        <v>-0.2185430463576159</v>
      </c>
      <c r="S27" s="479" t="s">
        <v>298</v>
      </c>
    </row>
    <row r="28" spans="2:28" ht="21.95" customHeight="1" thickTop="1" thickBot="1" x14ac:dyDescent="0.3">
      <c r="B28" s="159">
        <v>4</v>
      </c>
      <c r="C28" s="160" t="s">
        <v>28</v>
      </c>
      <c r="D28" s="161">
        <v>18573</v>
      </c>
      <c r="E28" s="162">
        <v>0.52684877882733383</v>
      </c>
      <c r="F28" s="163">
        <v>18731</v>
      </c>
      <c r="G28" s="162">
        <v>0.53753658956551686</v>
      </c>
      <c r="H28" s="163">
        <v>19833</v>
      </c>
      <c r="I28" s="162">
        <v>0.55345332775219758</v>
      </c>
      <c r="J28" s="163">
        <v>19404</v>
      </c>
      <c r="K28" s="189">
        <v>0.55785872408935411</v>
      </c>
      <c r="L28" s="163">
        <v>19148</v>
      </c>
      <c r="M28" s="189">
        <v>0.55245239469128682</v>
      </c>
      <c r="N28" s="163">
        <v>19494</v>
      </c>
      <c r="O28" s="189">
        <v>0.56805664830841862</v>
      </c>
      <c r="P28" s="163">
        <v>14405</v>
      </c>
      <c r="Q28" s="164">
        <v>0.56612301041461977</v>
      </c>
      <c r="R28" s="164">
        <v>-0.26105468349235661</v>
      </c>
    </row>
    <row r="29" spans="2:28" ht="21.95" customHeight="1" thickTop="1" x14ac:dyDescent="0.25">
      <c r="B29" s="165">
        <v>40</v>
      </c>
      <c r="C29" s="166" t="s">
        <v>29</v>
      </c>
      <c r="D29" s="167">
        <v>1067</v>
      </c>
      <c r="E29" s="168">
        <v>3.0266927637364195E-2</v>
      </c>
      <c r="F29" s="169">
        <v>1070</v>
      </c>
      <c r="G29" s="168">
        <v>3.0706537335705678E-2</v>
      </c>
      <c r="H29" s="169">
        <v>1110</v>
      </c>
      <c r="I29" s="168">
        <v>3.0975303474257011E-2</v>
      </c>
      <c r="J29" s="170">
        <v>1156</v>
      </c>
      <c r="K29" s="293">
        <v>3.3234626110456258E-2</v>
      </c>
      <c r="L29" s="170">
        <v>1118</v>
      </c>
      <c r="M29" s="293">
        <v>3.2256203115983845E-2</v>
      </c>
      <c r="N29" s="170">
        <v>1192</v>
      </c>
      <c r="O29" s="293">
        <v>3.4734971005624032E-2</v>
      </c>
      <c r="P29" s="170">
        <v>868</v>
      </c>
      <c r="Q29" s="171">
        <v>3.4112792297111415E-2</v>
      </c>
      <c r="R29" s="171">
        <v>-0.27181208053691275</v>
      </c>
      <c r="S29" s="479" t="s">
        <v>299</v>
      </c>
    </row>
    <row r="30" spans="2:28" ht="21.95" customHeight="1" x14ac:dyDescent="0.25">
      <c r="B30" s="165">
        <v>41</v>
      </c>
      <c r="C30" s="166" t="s">
        <v>279</v>
      </c>
      <c r="D30" s="167">
        <v>7967</v>
      </c>
      <c r="E30" s="168">
        <v>0.22599495078433041</v>
      </c>
      <c r="F30" s="169">
        <v>8010</v>
      </c>
      <c r="G30" s="168">
        <v>0.22986856454112381</v>
      </c>
      <c r="H30" s="169">
        <v>8244</v>
      </c>
      <c r="I30" s="168">
        <v>0.230054416073671</v>
      </c>
      <c r="J30" s="170">
        <v>8185</v>
      </c>
      <c r="K30" s="293">
        <v>0.2353161026938447</v>
      </c>
      <c r="L30" s="170">
        <v>8366</v>
      </c>
      <c r="M30" s="293">
        <v>0.2413733410271206</v>
      </c>
      <c r="N30" s="170">
        <v>8496</v>
      </c>
      <c r="O30" s="293">
        <v>0.24757408864411226</v>
      </c>
      <c r="P30" s="170">
        <v>7050</v>
      </c>
      <c r="Q30" s="171">
        <v>0.27706818628414226</v>
      </c>
      <c r="R30" s="171">
        <v>-0.17019774011299435</v>
      </c>
      <c r="S30" s="479" t="s">
        <v>300</v>
      </c>
    </row>
    <row r="31" spans="2:28" ht="21.95" customHeight="1" x14ac:dyDescent="0.25">
      <c r="B31" s="165">
        <v>42</v>
      </c>
      <c r="C31" s="166" t="s">
        <v>31</v>
      </c>
      <c r="D31" s="167">
        <v>8527</v>
      </c>
      <c r="E31" s="168">
        <v>0.24188012367741751</v>
      </c>
      <c r="F31" s="169">
        <v>8667</v>
      </c>
      <c r="G31" s="168">
        <v>0.24872295241921599</v>
      </c>
      <c r="H31" s="169">
        <v>9458</v>
      </c>
      <c r="I31" s="168">
        <v>0.26393191014371425</v>
      </c>
      <c r="J31" s="170">
        <v>9073</v>
      </c>
      <c r="K31" s="293">
        <v>0.2608458154845758</v>
      </c>
      <c r="L31" s="170">
        <v>8827</v>
      </c>
      <c r="M31" s="293">
        <v>0.25467397576457013</v>
      </c>
      <c r="N31" s="170">
        <v>8961</v>
      </c>
      <c r="O31" s="293">
        <v>0.26112422414546727</v>
      </c>
      <c r="P31" s="170">
        <v>5618</v>
      </c>
      <c r="Q31" s="171">
        <v>0.22078993908429947</v>
      </c>
      <c r="R31" s="171">
        <v>-0.3730610422943868</v>
      </c>
      <c r="S31" s="479" t="s">
        <v>301</v>
      </c>
    </row>
    <row r="32" spans="2:28" ht="21.95" customHeight="1" x14ac:dyDescent="0.25">
      <c r="B32" s="165">
        <v>43</v>
      </c>
      <c r="C32" s="166" t="s">
        <v>32</v>
      </c>
      <c r="D32" s="167">
        <v>573</v>
      </c>
      <c r="E32" s="168">
        <v>1.6253935835248062E-2</v>
      </c>
      <c r="F32" s="169">
        <v>548</v>
      </c>
      <c r="G32" s="168">
        <v>1.5726338747632441E-2</v>
      </c>
      <c r="H32" s="169">
        <v>555</v>
      </c>
      <c r="I32" s="168">
        <v>1.5487651737128506E-2</v>
      </c>
      <c r="J32" s="170">
        <v>519</v>
      </c>
      <c r="K32" s="293">
        <v>1.4921082137825949E-2</v>
      </c>
      <c r="L32" s="170">
        <v>441</v>
      </c>
      <c r="M32" s="293">
        <v>1.2723600692440854E-2</v>
      </c>
      <c r="N32" s="170">
        <v>409</v>
      </c>
      <c r="O32" s="293">
        <v>1.1918291225923012E-2</v>
      </c>
      <c r="P32" s="170">
        <v>358</v>
      </c>
      <c r="Q32" s="171">
        <v>1.40695617999607E-2</v>
      </c>
      <c r="R32" s="171">
        <v>-0.12469437652811736</v>
      </c>
      <c r="S32" s="479" t="s">
        <v>302</v>
      </c>
    </row>
    <row r="33" spans="2:19" ht="21.95" customHeight="1" thickBot="1" x14ac:dyDescent="0.3">
      <c r="B33" s="165">
        <v>49</v>
      </c>
      <c r="C33" s="166" t="s">
        <v>276</v>
      </c>
      <c r="D33" s="167">
        <v>439</v>
      </c>
      <c r="E33" s="168">
        <v>1.2452840892973648E-2</v>
      </c>
      <c r="F33" s="169">
        <v>436</v>
      </c>
      <c r="G33" s="168">
        <v>1.2512196521838949E-2</v>
      </c>
      <c r="H33" s="169">
        <v>466</v>
      </c>
      <c r="I33" s="168">
        <v>1.3004046323426817E-2</v>
      </c>
      <c r="J33" s="170">
        <v>471</v>
      </c>
      <c r="K33" s="293">
        <v>1.3541097662651295E-2</v>
      </c>
      <c r="L33" s="170">
        <v>396</v>
      </c>
      <c r="M33" s="293">
        <v>1.1425274091171379E-2</v>
      </c>
      <c r="N33" s="170">
        <v>436</v>
      </c>
      <c r="O33" s="293">
        <v>1.2705073287292012E-2</v>
      </c>
      <c r="P33" s="170">
        <v>511</v>
      </c>
      <c r="Q33" s="171">
        <v>2.0082530949105913E-2</v>
      </c>
      <c r="R33" s="171">
        <v>0.17201834862385321</v>
      </c>
      <c r="S33" s="479" t="s">
        <v>303</v>
      </c>
    </row>
    <row r="34" spans="2:19" ht="21.95" customHeight="1" thickTop="1" thickBot="1" x14ac:dyDescent="0.3">
      <c r="B34" s="159">
        <v>5</v>
      </c>
      <c r="C34" s="160" t="s">
        <v>34</v>
      </c>
      <c r="D34" s="161">
        <v>7230</v>
      </c>
      <c r="E34" s="162">
        <v>0.20508892860182112</v>
      </c>
      <c r="F34" s="163">
        <v>7006</v>
      </c>
      <c r="G34" s="162">
        <v>0.20105607530276068</v>
      </c>
      <c r="H34" s="163">
        <v>7275</v>
      </c>
      <c r="I34" s="162">
        <v>0.20301381331100876</v>
      </c>
      <c r="J34" s="163">
        <v>6913</v>
      </c>
      <c r="K34" s="189">
        <v>0.19874651410171634</v>
      </c>
      <c r="L34" s="163">
        <v>6852</v>
      </c>
      <c r="M34" s="189">
        <v>0.1976918638199654</v>
      </c>
      <c r="N34" s="163">
        <v>6664</v>
      </c>
      <c r="O34" s="189">
        <v>0.19418946877640819</v>
      </c>
      <c r="P34" s="163">
        <v>4931</v>
      </c>
      <c r="Q34" s="164">
        <v>0.19379052859107879</v>
      </c>
      <c r="R34" s="164">
        <v>-0.26005402160864344</v>
      </c>
    </row>
    <row r="35" spans="2:19" ht="21.95" customHeight="1" thickTop="1" x14ac:dyDescent="0.25">
      <c r="B35" s="165">
        <v>50</v>
      </c>
      <c r="C35" s="166" t="s">
        <v>317</v>
      </c>
      <c r="D35" s="167">
        <v>108</v>
      </c>
      <c r="E35" s="168">
        <v>3.0635690579525147E-3</v>
      </c>
      <c r="F35" s="169">
        <v>86</v>
      </c>
      <c r="G35" s="168">
        <v>2.468002066234288E-3</v>
      </c>
      <c r="H35" s="169">
        <v>112</v>
      </c>
      <c r="I35" s="168">
        <v>3.1254360262313379E-3</v>
      </c>
      <c r="J35" s="170">
        <v>107</v>
      </c>
      <c r="K35" s="293">
        <v>3.0762153925768337E-3</v>
      </c>
      <c r="L35" s="170">
        <v>108</v>
      </c>
      <c r="M35" s="293">
        <v>3.1159838430467397E-3</v>
      </c>
      <c r="N35" s="170">
        <v>102</v>
      </c>
      <c r="O35" s="293">
        <v>2.972287787394003E-3</v>
      </c>
      <c r="P35" s="170">
        <v>80</v>
      </c>
      <c r="Q35" s="171">
        <v>3.1440361564157989E-3</v>
      </c>
      <c r="R35" s="171">
        <v>-0.21568627450980393</v>
      </c>
      <c r="S35" s="479" t="s">
        <v>515</v>
      </c>
    </row>
    <row r="36" spans="2:19" ht="21.95" customHeight="1" x14ac:dyDescent="0.25">
      <c r="B36" s="165">
        <v>51</v>
      </c>
      <c r="C36" s="166" t="s">
        <v>36</v>
      </c>
      <c r="D36" s="167">
        <v>1451</v>
      </c>
      <c r="E36" s="168">
        <v>4.1159617621195362E-2</v>
      </c>
      <c r="F36" s="169">
        <v>1456</v>
      </c>
      <c r="G36" s="168">
        <v>4.1783848935315386E-2</v>
      </c>
      <c r="H36" s="169">
        <v>1514</v>
      </c>
      <c r="I36" s="168">
        <v>4.224919771173434E-2</v>
      </c>
      <c r="J36" s="170">
        <v>1430</v>
      </c>
      <c r="K36" s="293">
        <v>4.1112037489578243E-2</v>
      </c>
      <c r="L36" s="170">
        <v>1492</v>
      </c>
      <c r="M36" s="293">
        <v>4.3046739757645704E-2</v>
      </c>
      <c r="N36" s="170">
        <v>1287</v>
      </c>
      <c r="O36" s="293">
        <v>3.750327825858904E-2</v>
      </c>
      <c r="P36" s="170">
        <v>814</v>
      </c>
      <c r="Q36" s="171">
        <v>3.199056789153075E-2</v>
      </c>
      <c r="R36" s="171">
        <v>-0.36752136752136755</v>
      </c>
      <c r="S36" s="479" t="s">
        <v>305</v>
      </c>
    </row>
    <row r="37" spans="2:19" ht="21.95" customHeight="1" x14ac:dyDescent="0.25">
      <c r="B37" s="165">
        <v>52</v>
      </c>
      <c r="C37" s="166" t="s">
        <v>37</v>
      </c>
      <c r="D37" s="167">
        <v>1520</v>
      </c>
      <c r="E37" s="168">
        <v>4.3116897852665023E-2</v>
      </c>
      <c r="F37" s="169">
        <v>1440</v>
      </c>
      <c r="G37" s="168">
        <v>4.1324685760202033E-2</v>
      </c>
      <c r="H37" s="169">
        <v>1411</v>
      </c>
      <c r="I37" s="168">
        <v>3.9374912794753733E-2</v>
      </c>
      <c r="J37" s="170">
        <v>1252</v>
      </c>
      <c r="K37" s="293">
        <v>3.5994595060805566E-2</v>
      </c>
      <c r="L37" s="170">
        <v>1264</v>
      </c>
      <c r="M37" s="293">
        <v>3.6468551644547029E-2</v>
      </c>
      <c r="N37" s="170">
        <v>1160</v>
      </c>
      <c r="O37" s="293">
        <v>3.3802488562520036E-2</v>
      </c>
      <c r="P37" s="170">
        <v>959</v>
      </c>
      <c r="Q37" s="171">
        <v>3.7689133425034389E-2</v>
      </c>
      <c r="R37" s="171">
        <v>-0.17327586206896553</v>
      </c>
      <c r="S37" s="479" t="s">
        <v>306</v>
      </c>
    </row>
    <row r="38" spans="2:19" ht="21.95" customHeight="1" x14ac:dyDescent="0.25">
      <c r="B38" s="165">
        <v>53</v>
      </c>
      <c r="C38" s="166" t="s">
        <v>38</v>
      </c>
      <c r="D38" s="167">
        <v>1959</v>
      </c>
      <c r="E38" s="168">
        <v>5.5569738745638669E-2</v>
      </c>
      <c r="F38" s="169">
        <v>1808</v>
      </c>
      <c r="G38" s="168">
        <v>5.188543878780922E-2</v>
      </c>
      <c r="H38" s="169">
        <v>1886</v>
      </c>
      <c r="I38" s="168">
        <v>5.2630110227431283E-2</v>
      </c>
      <c r="J38" s="170">
        <v>1708</v>
      </c>
      <c r="K38" s="293">
        <v>4.910444757496478E-2</v>
      </c>
      <c r="L38" s="170">
        <v>1628</v>
      </c>
      <c r="M38" s="293">
        <v>4.6970571263704561E-2</v>
      </c>
      <c r="N38" s="170">
        <v>1707</v>
      </c>
      <c r="O38" s="293">
        <v>4.9742110324329049E-2</v>
      </c>
      <c r="P38" s="170">
        <v>1311</v>
      </c>
      <c r="Q38" s="171">
        <v>5.1522892513263904E-2</v>
      </c>
      <c r="R38" s="171">
        <v>-0.23198594024604569</v>
      </c>
      <c r="S38" s="479" t="s">
        <v>307</v>
      </c>
    </row>
    <row r="39" spans="2:19" ht="21.95" customHeight="1" x14ac:dyDescent="0.25">
      <c r="B39" s="165">
        <v>54</v>
      </c>
      <c r="C39" s="166" t="s">
        <v>39</v>
      </c>
      <c r="D39" s="167">
        <v>1324</v>
      </c>
      <c r="E39" s="168">
        <v>3.7557087340084533E-2</v>
      </c>
      <c r="F39" s="169">
        <v>1326</v>
      </c>
      <c r="G39" s="168">
        <v>3.8053148137519373E-2</v>
      </c>
      <c r="H39" s="169">
        <v>1352</v>
      </c>
      <c r="I39" s="168">
        <v>3.7728477745221152E-2</v>
      </c>
      <c r="J39" s="170">
        <v>1433</v>
      </c>
      <c r="K39" s="293">
        <v>4.1198286519276657E-2</v>
      </c>
      <c r="L39" s="170">
        <v>1412</v>
      </c>
      <c r="M39" s="293">
        <v>4.0738603577611082E-2</v>
      </c>
      <c r="N39" s="170">
        <v>1526</v>
      </c>
      <c r="O39" s="293">
        <v>4.4467756505522045E-2</v>
      </c>
      <c r="P39" s="170">
        <v>1122</v>
      </c>
      <c r="Q39" s="171">
        <v>4.4095107093731579E-2</v>
      </c>
      <c r="R39" s="171">
        <v>-0.26474442988204455</v>
      </c>
      <c r="S39" s="479" t="s">
        <v>308</v>
      </c>
    </row>
    <row r="40" spans="2:19" ht="21.95" customHeight="1" x14ac:dyDescent="0.25">
      <c r="B40" s="165">
        <v>55</v>
      </c>
      <c r="C40" s="166" t="s">
        <v>40</v>
      </c>
      <c r="D40" s="167">
        <v>557</v>
      </c>
      <c r="E40" s="168">
        <v>1.5800073752588434E-2</v>
      </c>
      <c r="F40" s="169">
        <v>533</v>
      </c>
      <c r="G40" s="168">
        <v>1.5295873270963668E-2</v>
      </c>
      <c r="H40" s="169">
        <v>685</v>
      </c>
      <c r="I40" s="168">
        <v>1.9115389981861308E-2</v>
      </c>
      <c r="J40" s="170">
        <v>665</v>
      </c>
      <c r="K40" s="293">
        <v>1.9118534916482188E-2</v>
      </c>
      <c r="L40" s="170">
        <v>641</v>
      </c>
      <c r="M40" s="293">
        <v>1.849394114252741E-2</v>
      </c>
      <c r="N40" s="170">
        <v>538</v>
      </c>
      <c r="O40" s="293">
        <v>1.5677361074686015E-2</v>
      </c>
      <c r="P40" s="170">
        <v>369</v>
      </c>
      <c r="Q40" s="171">
        <v>1.4501866771467873E-2</v>
      </c>
      <c r="R40" s="171">
        <v>-0.31412639405204462</v>
      </c>
      <c r="S40" s="479" t="s">
        <v>309</v>
      </c>
    </row>
    <row r="41" spans="2:19" ht="21.95" customHeight="1" thickBot="1" x14ac:dyDescent="0.3">
      <c r="B41" s="165">
        <v>59</v>
      </c>
      <c r="C41" s="166" t="s">
        <v>277</v>
      </c>
      <c r="D41" s="167">
        <v>311</v>
      </c>
      <c r="E41" s="168">
        <v>8.8219442316965924E-3</v>
      </c>
      <c r="F41" s="169">
        <v>357</v>
      </c>
      <c r="G41" s="168">
        <v>1.0245078344716753E-2</v>
      </c>
      <c r="H41" s="169">
        <v>315</v>
      </c>
      <c r="I41" s="168">
        <v>8.7902888237756382E-3</v>
      </c>
      <c r="J41" s="170">
        <v>318</v>
      </c>
      <c r="K41" s="293">
        <v>9.1423971480320849E-3</v>
      </c>
      <c r="L41" s="170">
        <v>307</v>
      </c>
      <c r="M41" s="293">
        <v>8.8574725908828617E-3</v>
      </c>
      <c r="N41" s="170">
        <v>344</v>
      </c>
      <c r="O41" s="293">
        <v>1.0024186263368011E-2</v>
      </c>
      <c r="P41" s="170">
        <v>276</v>
      </c>
      <c r="Q41" s="171">
        <v>1.0846924739634506E-2</v>
      </c>
      <c r="R41" s="171">
        <v>-0.19767441860465115</v>
      </c>
      <c r="S41" s="479" t="s">
        <v>310</v>
      </c>
    </row>
    <row r="42" spans="2:19" ht="21.95" customHeight="1" thickTop="1" thickBot="1" x14ac:dyDescent="0.3">
      <c r="B42" s="159">
        <v>6</v>
      </c>
      <c r="C42" s="160" t="s">
        <v>42</v>
      </c>
      <c r="D42" s="161">
        <v>2753</v>
      </c>
      <c r="E42" s="162">
        <v>7.8092644597622898E-2</v>
      </c>
      <c r="F42" s="163">
        <v>2844</v>
      </c>
      <c r="G42" s="162">
        <v>8.1616254376399022E-2</v>
      </c>
      <c r="H42" s="163">
        <v>2778</v>
      </c>
      <c r="I42" s="162">
        <v>7.7521975722059433E-2</v>
      </c>
      <c r="J42" s="163">
        <v>2649</v>
      </c>
      <c r="K42" s="189">
        <v>7.6157893223701228E-2</v>
      </c>
      <c r="L42" s="163">
        <v>2759</v>
      </c>
      <c r="M42" s="189">
        <v>7.960184650894403E-2</v>
      </c>
      <c r="N42" s="163">
        <v>2556</v>
      </c>
      <c r="O42" s="189">
        <v>7.4482035142932085E-2</v>
      </c>
      <c r="P42" s="163">
        <v>1542</v>
      </c>
      <c r="Q42" s="164">
        <v>6.0601296914914525E-2</v>
      </c>
      <c r="R42" s="164">
        <v>-0.39671361502347419</v>
      </c>
    </row>
    <row r="43" spans="2:19" ht="21.95" customHeight="1" thickTop="1" x14ac:dyDescent="0.25">
      <c r="B43" s="165">
        <v>60</v>
      </c>
      <c r="C43" s="166" t="s">
        <v>43</v>
      </c>
      <c r="D43" s="167">
        <v>215</v>
      </c>
      <c r="E43" s="168">
        <v>6.0987717357388026E-3</v>
      </c>
      <c r="F43" s="169">
        <v>171</v>
      </c>
      <c r="G43" s="168">
        <v>4.9073064340239914E-3</v>
      </c>
      <c r="H43" s="169">
        <v>180</v>
      </c>
      <c r="I43" s="168">
        <v>5.0230221850146506E-3</v>
      </c>
      <c r="J43" s="170">
        <v>189</v>
      </c>
      <c r="K43" s="293">
        <v>5.4336888710002015E-3</v>
      </c>
      <c r="L43" s="170">
        <v>244</v>
      </c>
      <c r="M43" s="293">
        <v>7.0398153491055973E-3</v>
      </c>
      <c r="N43" s="170">
        <v>237</v>
      </c>
      <c r="O43" s="293">
        <v>6.9061980942390069E-3</v>
      </c>
      <c r="P43" s="170">
        <v>106</v>
      </c>
      <c r="Q43" s="171">
        <v>4.1658479072509335E-3</v>
      </c>
      <c r="R43" s="171">
        <v>-0.5527426160337553</v>
      </c>
      <c r="S43" s="479" t="s">
        <v>311</v>
      </c>
    </row>
    <row r="44" spans="2:19" ht="21.95" customHeight="1" x14ac:dyDescent="0.25">
      <c r="B44" s="165">
        <v>61</v>
      </c>
      <c r="C44" s="166" t="s">
        <v>44</v>
      </c>
      <c r="D44" s="167">
        <v>1384</v>
      </c>
      <c r="E44" s="168">
        <v>3.9259070150058153E-2</v>
      </c>
      <c r="F44" s="169">
        <v>1499</v>
      </c>
      <c r="G44" s="168">
        <v>4.3017849968432532E-2</v>
      </c>
      <c r="H44" s="169">
        <v>1428</v>
      </c>
      <c r="I44" s="168">
        <v>3.9849309334449558E-2</v>
      </c>
      <c r="J44" s="170">
        <v>1360</v>
      </c>
      <c r="K44" s="293">
        <v>3.9099560129948537E-2</v>
      </c>
      <c r="L44" s="170">
        <v>1423</v>
      </c>
      <c r="M44" s="293">
        <v>4.1055972302365837E-2</v>
      </c>
      <c r="N44" s="170">
        <v>1264</v>
      </c>
      <c r="O44" s="293">
        <v>3.6833056502608034E-2</v>
      </c>
      <c r="P44" s="170">
        <v>959</v>
      </c>
      <c r="Q44" s="171">
        <v>3.7689133425034389E-2</v>
      </c>
      <c r="R44" s="171">
        <v>-0.24129746835443039</v>
      </c>
      <c r="S44" s="479" t="s">
        <v>312</v>
      </c>
    </row>
    <row r="45" spans="2:19" ht="21.95" customHeight="1" x14ac:dyDescent="0.25">
      <c r="B45" s="165">
        <v>62</v>
      </c>
      <c r="C45" s="166" t="s">
        <v>45</v>
      </c>
      <c r="D45" s="167">
        <v>1103</v>
      </c>
      <c r="E45" s="168">
        <v>3.1288117323348366E-2</v>
      </c>
      <c r="F45" s="169">
        <v>1119</v>
      </c>
      <c r="G45" s="168">
        <v>3.2112724559490331E-2</v>
      </c>
      <c r="H45" s="169">
        <v>1120</v>
      </c>
      <c r="I45" s="168">
        <v>3.1254360262313381E-2</v>
      </c>
      <c r="J45" s="170">
        <v>1031</v>
      </c>
      <c r="K45" s="293">
        <v>2.9640916539688929E-2</v>
      </c>
      <c r="L45" s="170">
        <v>999</v>
      </c>
      <c r="M45" s="293">
        <v>2.8822850548182344E-2</v>
      </c>
      <c r="N45" s="170">
        <v>966</v>
      </c>
      <c r="O45" s="293">
        <v>2.814931375120203E-2</v>
      </c>
      <c r="P45" s="170">
        <v>442</v>
      </c>
      <c r="Q45" s="171">
        <v>1.7370799764197288E-2</v>
      </c>
      <c r="R45" s="171">
        <v>-0.54244306418219457</v>
      </c>
      <c r="S45" s="479" t="s">
        <v>313</v>
      </c>
    </row>
    <row r="46" spans="2:19" ht="21.95" customHeight="1" thickBot="1" x14ac:dyDescent="0.3">
      <c r="B46" s="165">
        <v>69</v>
      </c>
      <c r="C46" s="166" t="s">
        <v>280</v>
      </c>
      <c r="D46" s="167">
        <v>51</v>
      </c>
      <c r="E46" s="168">
        <v>1.4466853884775764E-3</v>
      </c>
      <c r="F46" s="169">
        <v>55</v>
      </c>
      <c r="G46" s="168">
        <v>1.5783734144521608E-3</v>
      </c>
      <c r="H46" s="169">
        <v>50</v>
      </c>
      <c r="I46" s="168">
        <v>1.3952839402818474E-3</v>
      </c>
      <c r="J46" s="170">
        <v>69</v>
      </c>
      <c r="K46" s="293">
        <v>1.9837276830635656E-3</v>
      </c>
      <c r="L46" s="170">
        <v>93</v>
      </c>
      <c r="M46" s="293">
        <v>2.6832083092902482E-3</v>
      </c>
      <c r="N46" s="170">
        <v>89</v>
      </c>
      <c r="O46" s="293">
        <v>2.5934667948830027E-3</v>
      </c>
      <c r="P46" s="170">
        <v>35</v>
      </c>
      <c r="Q46" s="171">
        <v>1.375515818431912E-3</v>
      </c>
      <c r="R46" s="171">
        <v>-0.6067415730337079</v>
      </c>
      <c r="S46" s="479" t="s">
        <v>314</v>
      </c>
    </row>
    <row r="47" spans="2:19" ht="21.95" customHeight="1" thickTop="1" thickBot="1" x14ac:dyDescent="0.3">
      <c r="B47" s="159">
        <v>99</v>
      </c>
      <c r="C47" s="160" t="s">
        <v>281</v>
      </c>
      <c r="D47" s="161">
        <v>2807</v>
      </c>
      <c r="E47" s="162">
        <v>7.9624429126599158E-2</v>
      </c>
      <c r="F47" s="163">
        <v>2479</v>
      </c>
      <c r="G47" s="162">
        <v>7.1141594444125586E-2</v>
      </c>
      <c r="H47" s="163">
        <v>2430</v>
      </c>
      <c r="I47" s="162">
        <v>6.7810799497697777E-2</v>
      </c>
      <c r="J47" s="163">
        <v>2391</v>
      </c>
      <c r="K47" s="189">
        <v>6.8740476669637465E-2</v>
      </c>
      <c r="L47" s="163">
        <v>2525</v>
      </c>
      <c r="M47" s="189">
        <v>7.2850548182342753E-2</v>
      </c>
      <c r="N47" s="163">
        <v>2401</v>
      </c>
      <c r="O47" s="189">
        <v>6.9965323309147065E-2</v>
      </c>
      <c r="P47" s="163">
        <v>1805</v>
      </c>
      <c r="Q47" s="164">
        <v>7.0937315779131455E-2</v>
      </c>
      <c r="R47" s="164">
        <v>-0.24822990420658059</v>
      </c>
      <c r="S47" s="479" t="s">
        <v>315</v>
      </c>
    </row>
    <row r="48" spans="2:19" ht="21.95" customHeight="1" thickTop="1" thickBot="1" x14ac:dyDescent="0.3">
      <c r="B48" s="501" t="s">
        <v>516</v>
      </c>
      <c r="C48" s="502"/>
      <c r="D48" s="441">
        <v>35253</v>
      </c>
      <c r="E48" s="442">
        <v>1</v>
      </c>
      <c r="F48" s="443">
        <v>34846</v>
      </c>
      <c r="G48" s="442">
        <v>1</v>
      </c>
      <c r="H48" s="443">
        <v>35835</v>
      </c>
      <c r="I48" s="442">
        <v>1</v>
      </c>
      <c r="J48" s="443">
        <v>34783</v>
      </c>
      <c r="K48" s="444">
        <v>1.0000000000000002</v>
      </c>
      <c r="L48" s="443">
        <v>34660</v>
      </c>
      <c r="M48" s="444">
        <v>1</v>
      </c>
      <c r="N48" s="443">
        <v>34317</v>
      </c>
      <c r="O48" s="444">
        <v>1</v>
      </c>
      <c r="P48" s="443">
        <v>25445</v>
      </c>
      <c r="Q48" s="445">
        <v>1</v>
      </c>
      <c r="R48" s="445">
        <v>-0.25853075735058428</v>
      </c>
    </row>
    <row r="49" spans="2:19" ht="21.95" customHeight="1" thickTop="1" thickBot="1" x14ac:dyDescent="0.3">
      <c r="B49" s="159" t="s">
        <v>49</v>
      </c>
      <c r="C49" s="160" t="s">
        <v>50</v>
      </c>
      <c r="D49" s="161">
        <v>1739</v>
      </c>
      <c r="E49" s="162">
        <v>4.9329135109068729E-2</v>
      </c>
      <c r="F49" s="163">
        <v>1622</v>
      </c>
      <c r="G49" s="162">
        <v>4.6547666877116457E-2</v>
      </c>
      <c r="H49" s="163">
        <v>1734</v>
      </c>
      <c r="I49" s="162">
        <v>4.8388447048974464E-2</v>
      </c>
      <c r="J49" s="163">
        <v>2151</v>
      </c>
      <c r="K49" s="189">
        <v>6.1840554293764192E-2</v>
      </c>
      <c r="L49" s="163">
        <v>2399</v>
      </c>
      <c r="M49" s="189">
        <v>6.9215233698788223E-2</v>
      </c>
      <c r="N49" s="163">
        <v>2348</v>
      </c>
      <c r="O49" s="189">
        <v>6.8420899262756074E-2</v>
      </c>
      <c r="P49" s="163">
        <v>1527</v>
      </c>
      <c r="Q49" s="164">
        <v>6.0011790135586558E-2</v>
      </c>
      <c r="R49" s="164">
        <v>-0.34965928449744466</v>
      </c>
      <c r="S49" s="479" t="s">
        <v>282</v>
      </c>
    </row>
    <row r="50" spans="2:19" ht="21.95" customHeight="1" thickTop="1" thickBot="1" x14ac:dyDescent="0.3">
      <c r="B50" s="487" t="s">
        <v>51</v>
      </c>
      <c r="C50" s="488"/>
      <c r="D50" s="174">
        <v>36992</v>
      </c>
      <c r="E50" s="175"/>
      <c r="F50" s="176">
        <v>36468</v>
      </c>
      <c r="G50" s="175"/>
      <c r="H50" s="176">
        <v>37569</v>
      </c>
      <c r="I50" s="175"/>
      <c r="J50" s="176">
        <v>36934</v>
      </c>
      <c r="K50" s="400"/>
      <c r="L50" s="176">
        <v>37059</v>
      </c>
      <c r="M50" s="400"/>
      <c r="N50" s="176">
        <v>36665</v>
      </c>
      <c r="O50" s="400"/>
      <c r="P50" s="176">
        <v>26972</v>
      </c>
      <c r="Q50" s="177"/>
      <c r="R50" s="177">
        <v>-0.26436656211645981</v>
      </c>
      <c r="S50" s="479" t="s">
        <v>80</v>
      </c>
    </row>
    <row r="51" spans="2:19" ht="15.75" thickTop="1" x14ac:dyDescent="0.25">
      <c r="B51" s="178"/>
      <c r="C51" s="179"/>
      <c r="D51" s="180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  <c r="Q51" s="181"/>
      <c r="R51" s="181"/>
    </row>
    <row r="52" spans="2:19" x14ac:dyDescent="0.25">
      <c r="B52" s="183"/>
      <c r="C52" s="184"/>
      <c r="D52" s="185"/>
      <c r="E52" s="185"/>
      <c r="F52" s="185"/>
      <c r="G52" s="185"/>
      <c r="H52" s="185"/>
      <c r="I52" s="185"/>
      <c r="J52" s="186"/>
      <c r="K52" s="185"/>
      <c r="L52" s="186"/>
      <c r="M52" s="185"/>
      <c r="N52" s="186"/>
      <c r="O52" s="185"/>
      <c r="P52" s="186"/>
      <c r="Q52" s="185"/>
      <c r="R52" s="185"/>
    </row>
    <row r="53" spans="2:19" x14ac:dyDescent="0.25">
      <c r="B53" s="154"/>
      <c r="C53" s="154"/>
      <c r="D53" s="154"/>
      <c r="E53" s="154"/>
      <c r="F53" s="154"/>
      <c r="G53" s="154"/>
      <c r="H53" s="154"/>
      <c r="I53" s="154"/>
      <c r="J53" s="155"/>
      <c r="K53" s="154"/>
      <c r="L53" s="155"/>
      <c r="M53" s="154"/>
      <c r="N53" s="155"/>
      <c r="O53" s="154"/>
      <c r="P53" s="155"/>
      <c r="Q53" s="154"/>
      <c r="R53" s="154"/>
    </row>
    <row r="54" spans="2:19" x14ac:dyDescent="0.25">
      <c r="B54" s="154"/>
      <c r="C54" s="154"/>
      <c r="D54" s="154"/>
      <c r="E54" s="154"/>
      <c r="F54" s="154"/>
      <c r="G54" s="154"/>
      <c r="H54" s="154"/>
      <c r="I54" s="154"/>
      <c r="J54" s="155"/>
      <c r="K54" s="154"/>
      <c r="L54" s="155"/>
      <c r="M54" s="154"/>
      <c r="N54" s="155"/>
      <c r="O54" s="154"/>
      <c r="P54" s="155"/>
      <c r="Q54" s="154"/>
      <c r="R54" s="154"/>
    </row>
    <row r="55" spans="2:19" x14ac:dyDescent="0.25">
      <c r="B55" s="154"/>
      <c r="C55" s="154"/>
      <c r="D55" s="154"/>
      <c r="E55" s="154"/>
      <c r="F55" s="154"/>
      <c r="G55" s="154"/>
      <c r="H55" s="154"/>
      <c r="I55" s="154"/>
      <c r="J55" s="155"/>
      <c r="K55" s="154"/>
      <c r="L55" s="155"/>
      <c r="M55" s="154"/>
      <c r="N55" s="155"/>
      <c r="O55" s="154"/>
      <c r="P55" s="155"/>
      <c r="Q55" s="154"/>
      <c r="R55" s="154"/>
    </row>
    <row r="56" spans="2:19" x14ac:dyDescent="0.25">
      <c r="B56" s="154"/>
      <c r="C56" s="154"/>
      <c r="D56" s="154"/>
      <c r="E56" s="154"/>
      <c r="F56" s="154"/>
      <c r="G56" s="154"/>
      <c r="H56" s="154"/>
      <c r="I56" s="154"/>
      <c r="J56" s="155"/>
      <c r="K56" s="154"/>
      <c r="L56" s="155"/>
      <c r="M56" s="154"/>
      <c r="N56" s="155"/>
      <c r="O56" s="154"/>
      <c r="P56" s="155"/>
      <c r="Q56" s="154"/>
      <c r="R56" s="154"/>
    </row>
    <row r="57" spans="2:19" x14ac:dyDescent="0.25">
      <c r="B57" s="154"/>
      <c r="C57" s="154"/>
      <c r="D57" s="154"/>
      <c r="E57" s="154"/>
      <c r="F57" s="154"/>
      <c r="G57" s="154"/>
      <c r="H57" s="154"/>
      <c r="I57" s="154"/>
      <c r="J57" s="155"/>
      <c r="K57" s="154"/>
      <c r="L57" s="155"/>
      <c r="M57" s="154"/>
      <c r="N57" s="155"/>
      <c r="O57" s="154"/>
      <c r="P57" s="155"/>
      <c r="Q57" s="154"/>
      <c r="R57" s="154"/>
    </row>
    <row r="58" spans="2:19" x14ac:dyDescent="0.25">
      <c r="B58" s="154"/>
      <c r="C58" s="154"/>
      <c r="D58" s="154"/>
      <c r="E58" s="154"/>
      <c r="F58" s="154"/>
      <c r="G58" s="154"/>
      <c r="H58" s="154"/>
      <c r="I58" s="154"/>
      <c r="J58" s="155"/>
      <c r="K58" s="154"/>
      <c r="L58" s="155"/>
      <c r="M58" s="154"/>
      <c r="N58" s="155"/>
      <c r="O58" s="154"/>
      <c r="P58" s="155"/>
      <c r="Q58" s="154"/>
      <c r="R58" s="154"/>
    </row>
    <row r="59" spans="2:19" x14ac:dyDescent="0.25">
      <c r="B59" s="154"/>
      <c r="C59" s="154"/>
      <c r="D59" s="154"/>
      <c r="E59" s="154"/>
      <c r="F59" s="154"/>
      <c r="G59" s="154"/>
      <c r="H59" s="154"/>
      <c r="I59" s="154"/>
      <c r="J59" s="155"/>
      <c r="K59" s="154"/>
      <c r="L59" s="155"/>
      <c r="M59" s="154"/>
      <c r="N59" s="155"/>
      <c r="O59" s="154"/>
      <c r="P59" s="155"/>
      <c r="Q59" s="154"/>
      <c r="R59" s="154"/>
    </row>
    <row r="60" spans="2:19" x14ac:dyDescent="0.25">
      <c r="B60" s="154"/>
      <c r="C60" s="154"/>
      <c r="D60" s="154"/>
      <c r="E60" s="154"/>
      <c r="F60" s="154"/>
      <c r="G60" s="154"/>
      <c r="H60" s="154"/>
      <c r="I60" s="154"/>
      <c r="J60" s="155"/>
      <c r="K60" s="154"/>
      <c r="L60" s="155"/>
      <c r="M60" s="154"/>
      <c r="N60" s="155"/>
      <c r="O60" s="154"/>
      <c r="P60" s="155"/>
      <c r="Q60" s="154"/>
      <c r="R60" s="154"/>
    </row>
    <row r="61" spans="2:19" x14ac:dyDescent="0.25">
      <c r="B61" s="154"/>
      <c r="C61" s="154"/>
      <c r="D61" s="154"/>
      <c r="E61" s="154"/>
      <c r="F61" s="154"/>
      <c r="G61" s="154"/>
      <c r="H61" s="154"/>
      <c r="I61" s="154"/>
      <c r="J61" s="155"/>
      <c r="K61" s="154"/>
      <c r="L61" s="155"/>
      <c r="M61" s="154"/>
      <c r="N61" s="155"/>
      <c r="O61" s="154"/>
      <c r="P61" s="155"/>
      <c r="Q61" s="154"/>
      <c r="R61" s="154"/>
    </row>
    <row r="62" spans="2:19" x14ac:dyDescent="0.25">
      <c r="B62" s="154"/>
      <c r="C62" s="154"/>
      <c r="D62" s="154"/>
      <c r="E62" s="154"/>
      <c r="F62" s="154"/>
      <c r="G62" s="154"/>
      <c r="H62" s="154"/>
      <c r="I62" s="154"/>
      <c r="J62" s="155"/>
      <c r="K62" s="154"/>
      <c r="L62" s="155"/>
      <c r="M62" s="154"/>
      <c r="N62" s="155"/>
      <c r="O62" s="154"/>
      <c r="P62" s="155"/>
      <c r="Q62" s="154"/>
      <c r="R62" s="154"/>
    </row>
    <row r="63" spans="2:19" x14ac:dyDescent="0.25">
      <c r="B63" s="154"/>
      <c r="C63" s="154"/>
      <c r="D63" s="154"/>
      <c r="E63" s="154"/>
      <c r="F63" s="154"/>
      <c r="G63" s="154"/>
      <c r="H63" s="154"/>
      <c r="I63" s="154"/>
      <c r="J63" s="155"/>
      <c r="K63" s="154"/>
      <c r="L63" s="155"/>
      <c r="M63" s="154"/>
      <c r="N63" s="155"/>
      <c r="O63" s="154"/>
      <c r="P63" s="155"/>
      <c r="Q63" s="154"/>
      <c r="R63" s="154"/>
    </row>
    <row r="64" spans="2:19" x14ac:dyDescent="0.25">
      <c r="B64" s="154"/>
      <c r="C64" s="154"/>
      <c r="D64" s="154"/>
      <c r="E64" s="154"/>
      <c r="F64" s="154"/>
      <c r="G64" s="154"/>
      <c r="H64" s="154"/>
      <c r="I64" s="154"/>
      <c r="J64" s="155"/>
      <c r="K64" s="154"/>
      <c r="L64" s="155"/>
      <c r="M64" s="154"/>
      <c r="N64" s="155"/>
      <c r="O64" s="154"/>
      <c r="P64" s="155"/>
      <c r="Q64" s="154"/>
      <c r="R64" s="154"/>
    </row>
    <row r="65" spans="2:18" x14ac:dyDescent="0.25">
      <c r="B65" s="154"/>
      <c r="C65" s="154"/>
      <c r="D65" s="154"/>
      <c r="E65" s="154"/>
      <c r="F65" s="154"/>
      <c r="G65" s="154"/>
      <c r="H65" s="154"/>
      <c r="I65" s="154"/>
      <c r="J65" s="155"/>
      <c r="K65" s="154"/>
      <c r="L65" s="155"/>
      <c r="M65" s="154"/>
      <c r="N65" s="155"/>
      <c r="O65" s="154"/>
      <c r="P65" s="155"/>
      <c r="Q65" s="154"/>
      <c r="R65" s="154"/>
    </row>
    <row r="66" spans="2:18" x14ac:dyDescent="0.25">
      <c r="B66" s="154"/>
      <c r="C66" s="154"/>
      <c r="D66" s="154"/>
      <c r="E66" s="154"/>
      <c r="F66" s="154"/>
      <c r="G66" s="154"/>
      <c r="H66" s="154"/>
      <c r="I66" s="154"/>
      <c r="J66" s="155"/>
      <c r="K66" s="154"/>
      <c r="L66" s="155"/>
      <c r="M66" s="154"/>
      <c r="N66" s="155"/>
      <c r="O66" s="154"/>
      <c r="P66" s="155"/>
      <c r="Q66" s="154"/>
      <c r="R66" s="154"/>
    </row>
    <row r="67" spans="2:18" x14ac:dyDescent="0.25">
      <c r="B67" s="154"/>
      <c r="C67" s="154"/>
      <c r="D67" s="154"/>
      <c r="E67" s="154"/>
      <c r="F67" s="154"/>
      <c r="G67" s="154"/>
      <c r="H67" s="154"/>
      <c r="I67" s="154"/>
      <c r="J67" s="155"/>
      <c r="K67" s="154"/>
      <c r="L67" s="155"/>
      <c r="M67" s="154"/>
      <c r="N67" s="155"/>
      <c r="O67" s="154"/>
      <c r="P67" s="155"/>
      <c r="Q67" s="154"/>
      <c r="R67" s="154"/>
    </row>
    <row r="68" spans="2:18" x14ac:dyDescent="0.25">
      <c r="B68" s="154"/>
      <c r="C68" s="154"/>
      <c r="D68" s="154"/>
      <c r="E68" s="154"/>
      <c r="F68" s="154"/>
      <c r="G68" s="154"/>
      <c r="H68" s="154"/>
      <c r="I68" s="154"/>
      <c r="J68" s="155"/>
      <c r="K68" s="154"/>
      <c r="L68" s="155"/>
      <c r="M68" s="154"/>
      <c r="N68" s="155"/>
      <c r="O68" s="154"/>
      <c r="P68" s="155"/>
      <c r="Q68" s="154"/>
      <c r="R68" s="154"/>
    </row>
    <row r="69" spans="2:18" x14ac:dyDescent="0.25">
      <c r="B69" s="154"/>
      <c r="C69" s="154"/>
      <c r="D69" s="154"/>
      <c r="E69" s="154"/>
      <c r="F69" s="154"/>
      <c r="G69" s="154"/>
      <c r="H69" s="154"/>
      <c r="I69" s="154"/>
      <c r="J69" s="155"/>
      <c r="K69" s="154"/>
      <c r="L69" s="155"/>
      <c r="M69" s="154"/>
      <c r="N69" s="155"/>
      <c r="O69" s="154"/>
      <c r="P69" s="155"/>
      <c r="Q69" s="154"/>
      <c r="R69" s="154"/>
    </row>
    <row r="70" spans="2:18" x14ac:dyDescent="0.25">
      <c r="B70" s="154"/>
      <c r="C70" s="154"/>
      <c r="D70" s="154"/>
      <c r="E70" s="154"/>
      <c r="F70" s="154"/>
      <c r="G70" s="154"/>
      <c r="H70" s="154"/>
      <c r="I70" s="154"/>
      <c r="J70" s="155"/>
      <c r="K70" s="154"/>
      <c r="L70" s="155"/>
      <c r="M70" s="154"/>
      <c r="N70" s="155"/>
      <c r="O70" s="154"/>
      <c r="P70" s="155"/>
      <c r="Q70" s="154"/>
      <c r="R70" s="154"/>
    </row>
    <row r="71" spans="2:18" x14ac:dyDescent="0.25">
      <c r="B71" s="154"/>
      <c r="C71" s="154"/>
      <c r="D71" s="154"/>
      <c r="E71" s="154"/>
      <c r="F71" s="154"/>
      <c r="G71" s="154"/>
      <c r="H71" s="154"/>
      <c r="I71" s="154"/>
      <c r="J71" s="155"/>
      <c r="K71" s="154"/>
      <c r="L71" s="155"/>
      <c r="M71" s="154"/>
      <c r="N71" s="155"/>
      <c r="O71" s="154"/>
      <c r="P71" s="155"/>
      <c r="Q71" s="154"/>
      <c r="R71" s="154"/>
    </row>
    <row r="72" spans="2:18" x14ac:dyDescent="0.25">
      <c r="B72" s="154"/>
      <c r="C72" s="154"/>
      <c r="D72" s="154"/>
      <c r="E72" s="154"/>
      <c r="F72" s="154"/>
      <c r="G72" s="154"/>
      <c r="H72" s="154"/>
      <c r="I72" s="154"/>
      <c r="J72" s="155"/>
      <c r="K72" s="154"/>
      <c r="L72" s="155"/>
      <c r="M72" s="154"/>
      <c r="N72" s="155"/>
      <c r="O72" s="154"/>
      <c r="P72" s="155"/>
      <c r="Q72" s="154"/>
      <c r="R72" s="154"/>
    </row>
    <row r="73" spans="2:18" x14ac:dyDescent="0.25">
      <c r="B73" s="154"/>
      <c r="C73" s="154"/>
      <c r="D73" s="154"/>
      <c r="E73" s="154"/>
      <c r="F73" s="154"/>
      <c r="G73" s="154"/>
      <c r="H73" s="154"/>
      <c r="I73" s="154"/>
      <c r="J73" s="155"/>
      <c r="K73" s="154"/>
      <c r="L73" s="155"/>
      <c r="M73" s="154"/>
      <c r="N73" s="155"/>
      <c r="O73" s="154"/>
      <c r="P73" s="155"/>
      <c r="Q73" s="154"/>
      <c r="R73" s="154"/>
    </row>
    <row r="74" spans="2:18" x14ac:dyDescent="0.25">
      <c r="B74" s="154"/>
      <c r="C74" s="154"/>
      <c r="D74" s="154"/>
      <c r="E74" s="154"/>
      <c r="F74" s="154"/>
      <c r="G74" s="154"/>
      <c r="H74" s="154"/>
      <c r="I74" s="154"/>
      <c r="J74" s="155"/>
      <c r="K74" s="154"/>
      <c r="L74" s="155"/>
      <c r="M74" s="154"/>
      <c r="N74" s="155"/>
      <c r="O74" s="154"/>
      <c r="P74" s="155"/>
      <c r="Q74" s="154"/>
      <c r="R74" s="154"/>
    </row>
    <row r="75" spans="2:18" x14ac:dyDescent="0.25">
      <c r="B75" s="154"/>
      <c r="C75" s="154"/>
      <c r="D75" s="154"/>
      <c r="E75" s="154"/>
      <c r="F75" s="154"/>
      <c r="G75" s="154"/>
      <c r="H75" s="154"/>
      <c r="I75" s="154"/>
      <c r="J75" s="155"/>
      <c r="K75" s="154"/>
      <c r="L75" s="155"/>
      <c r="M75" s="154"/>
      <c r="N75" s="155"/>
      <c r="O75" s="154"/>
      <c r="P75" s="155"/>
      <c r="Q75" s="154"/>
      <c r="R75" s="154"/>
    </row>
    <row r="76" spans="2:18" x14ac:dyDescent="0.25">
      <c r="B76" s="154"/>
      <c r="C76" s="154"/>
      <c r="D76" s="154"/>
      <c r="E76" s="154"/>
      <c r="F76" s="154"/>
      <c r="G76" s="154"/>
      <c r="H76" s="154"/>
      <c r="I76" s="154"/>
      <c r="J76" s="155"/>
      <c r="K76" s="154"/>
      <c r="L76" s="155"/>
      <c r="M76" s="154"/>
      <c r="N76" s="155"/>
      <c r="O76" s="154"/>
      <c r="P76" s="155"/>
      <c r="Q76" s="154"/>
      <c r="R76" s="154"/>
    </row>
    <row r="77" spans="2:18" x14ac:dyDescent="0.25">
      <c r="B77" s="154"/>
      <c r="C77" s="154"/>
      <c r="D77" s="154"/>
      <c r="E77" s="154"/>
      <c r="F77" s="154"/>
      <c r="G77" s="154"/>
      <c r="H77" s="154"/>
      <c r="I77" s="154"/>
      <c r="J77" s="155"/>
      <c r="K77" s="154"/>
      <c r="L77" s="155"/>
      <c r="M77" s="154"/>
      <c r="N77" s="155"/>
      <c r="O77" s="154"/>
      <c r="P77" s="155"/>
      <c r="Q77" s="154"/>
      <c r="R77" s="154"/>
    </row>
    <row r="78" spans="2:18" x14ac:dyDescent="0.25">
      <c r="B78" s="154"/>
      <c r="C78" s="154"/>
      <c r="D78" s="154"/>
      <c r="E78" s="154"/>
      <c r="F78" s="154"/>
      <c r="G78" s="154"/>
      <c r="H78" s="154"/>
      <c r="I78" s="154"/>
      <c r="J78" s="155"/>
      <c r="K78" s="154"/>
      <c r="L78" s="155"/>
      <c r="M78" s="154"/>
      <c r="N78" s="155"/>
      <c r="O78" s="154"/>
      <c r="P78" s="155"/>
      <c r="Q78" s="154"/>
      <c r="R78" s="154"/>
    </row>
    <row r="79" spans="2:18" x14ac:dyDescent="0.25">
      <c r="B79" s="154"/>
      <c r="C79" s="154"/>
      <c r="D79" s="154"/>
      <c r="E79" s="154"/>
      <c r="F79" s="154"/>
      <c r="G79" s="154"/>
      <c r="H79" s="154"/>
      <c r="I79" s="154"/>
      <c r="J79" s="155"/>
      <c r="K79" s="154"/>
      <c r="L79" s="155"/>
      <c r="M79" s="154"/>
      <c r="N79" s="155"/>
      <c r="O79" s="154"/>
      <c r="P79" s="155"/>
      <c r="Q79" s="154"/>
      <c r="R79" s="154"/>
    </row>
    <row r="80" spans="2:18" x14ac:dyDescent="0.25">
      <c r="B80" s="154"/>
      <c r="C80" s="154"/>
      <c r="D80" s="154"/>
      <c r="E80" s="154"/>
      <c r="F80" s="154"/>
      <c r="G80" s="154"/>
      <c r="H80" s="154"/>
      <c r="I80" s="154"/>
      <c r="J80" s="155"/>
      <c r="K80" s="154"/>
      <c r="L80" s="155"/>
      <c r="M80" s="154"/>
      <c r="N80" s="155"/>
      <c r="O80" s="154"/>
      <c r="P80" s="155"/>
      <c r="Q80" s="154"/>
      <c r="R80" s="154"/>
    </row>
    <row r="81" spans="2:18" x14ac:dyDescent="0.25">
      <c r="B81" s="154"/>
      <c r="C81" s="154"/>
      <c r="D81" s="154"/>
      <c r="E81" s="154"/>
      <c r="F81" s="154"/>
      <c r="G81" s="154"/>
      <c r="H81" s="154"/>
      <c r="I81" s="154"/>
      <c r="J81" s="155"/>
      <c r="K81" s="154"/>
      <c r="L81" s="155"/>
      <c r="M81" s="154"/>
      <c r="N81" s="155"/>
      <c r="O81" s="154"/>
      <c r="P81" s="155"/>
      <c r="Q81" s="154"/>
      <c r="R81" s="154"/>
    </row>
    <row r="82" spans="2:18" x14ac:dyDescent="0.25">
      <c r="B82" s="154"/>
      <c r="C82" s="154"/>
      <c r="D82" s="154"/>
      <c r="E82" s="154"/>
      <c r="F82" s="154"/>
      <c r="G82" s="154"/>
      <c r="H82" s="154"/>
      <c r="I82" s="154"/>
      <c r="J82" s="155"/>
      <c r="K82" s="154"/>
      <c r="L82" s="155"/>
      <c r="M82" s="154"/>
      <c r="N82" s="155"/>
      <c r="O82" s="154"/>
      <c r="P82" s="155"/>
      <c r="Q82" s="154"/>
      <c r="R82" s="154"/>
    </row>
    <row r="83" spans="2:18" x14ac:dyDescent="0.25">
      <c r="B83" s="154"/>
      <c r="C83" s="154"/>
      <c r="D83" s="154"/>
      <c r="E83" s="154"/>
      <c r="F83" s="154"/>
      <c r="G83" s="154"/>
      <c r="H83" s="154"/>
      <c r="I83" s="154"/>
      <c r="J83" s="155"/>
      <c r="K83" s="154"/>
      <c r="L83" s="155"/>
      <c r="M83" s="154"/>
      <c r="N83" s="155"/>
      <c r="O83" s="154"/>
      <c r="P83" s="155"/>
      <c r="Q83" s="154"/>
      <c r="R83" s="154"/>
    </row>
    <row r="84" spans="2:18" x14ac:dyDescent="0.25">
      <c r="B84" s="154"/>
      <c r="C84" s="154"/>
      <c r="D84" s="154"/>
      <c r="E84" s="154"/>
      <c r="F84" s="154"/>
      <c r="G84" s="154"/>
      <c r="H84" s="154"/>
      <c r="I84" s="154"/>
      <c r="J84" s="155"/>
      <c r="K84" s="154"/>
      <c r="L84" s="155"/>
      <c r="M84" s="154"/>
      <c r="N84" s="155"/>
      <c r="O84" s="154"/>
      <c r="P84" s="155"/>
      <c r="Q84" s="154"/>
      <c r="R84" s="154"/>
    </row>
    <row r="85" spans="2:18" x14ac:dyDescent="0.25">
      <c r="B85" s="154"/>
      <c r="C85" s="154"/>
      <c r="D85" s="154"/>
      <c r="E85" s="154"/>
      <c r="F85" s="154"/>
      <c r="G85" s="154"/>
      <c r="H85" s="154"/>
      <c r="I85" s="154"/>
      <c r="J85" s="155"/>
      <c r="K85" s="154"/>
      <c r="L85" s="155"/>
      <c r="M85" s="154"/>
      <c r="N85" s="155"/>
      <c r="O85" s="154"/>
      <c r="P85" s="155"/>
      <c r="Q85" s="154"/>
      <c r="R85" s="154"/>
    </row>
    <row r="86" spans="2:18" x14ac:dyDescent="0.25">
      <c r="B86" s="154"/>
      <c r="C86" s="154"/>
      <c r="D86" s="154"/>
      <c r="E86" s="154"/>
      <c r="F86" s="154"/>
      <c r="G86" s="154"/>
      <c r="H86" s="154"/>
      <c r="I86" s="154"/>
      <c r="J86" s="155"/>
      <c r="K86" s="154"/>
      <c r="L86" s="155"/>
      <c r="M86" s="154"/>
      <c r="N86" s="155"/>
      <c r="O86" s="154"/>
      <c r="P86" s="155"/>
      <c r="Q86" s="154"/>
      <c r="R86" s="154"/>
    </row>
    <row r="87" spans="2:18" x14ac:dyDescent="0.25">
      <c r="B87" s="154"/>
      <c r="C87" s="154"/>
      <c r="D87" s="154"/>
      <c r="E87" s="154"/>
      <c r="F87" s="154"/>
      <c r="G87" s="154"/>
      <c r="H87" s="154"/>
      <c r="I87" s="154"/>
      <c r="J87" s="155"/>
      <c r="K87" s="154"/>
      <c r="L87" s="155"/>
      <c r="M87" s="154"/>
      <c r="N87" s="155"/>
      <c r="O87" s="154"/>
      <c r="P87" s="155"/>
      <c r="Q87" s="154"/>
      <c r="R87" s="154"/>
    </row>
    <row r="88" spans="2:18" x14ac:dyDescent="0.25">
      <c r="B88" s="154"/>
      <c r="C88" s="154"/>
      <c r="D88" s="154"/>
      <c r="E88" s="154"/>
      <c r="F88" s="154"/>
      <c r="G88" s="154"/>
      <c r="H88" s="154"/>
      <c r="I88" s="154"/>
      <c r="J88" s="155"/>
      <c r="K88" s="154"/>
      <c r="L88" s="155"/>
      <c r="M88" s="154"/>
      <c r="N88" s="155"/>
      <c r="O88" s="154"/>
      <c r="P88" s="155"/>
      <c r="Q88" s="154"/>
      <c r="R88" s="154"/>
    </row>
    <row r="89" spans="2:18" x14ac:dyDescent="0.25">
      <c r="B89" s="154"/>
      <c r="C89" s="154"/>
      <c r="D89" s="154"/>
      <c r="E89" s="154"/>
      <c r="F89" s="154"/>
      <c r="G89" s="154"/>
      <c r="H89" s="154"/>
      <c r="I89" s="154"/>
      <c r="J89" s="155"/>
      <c r="K89" s="154"/>
      <c r="L89" s="155"/>
      <c r="M89" s="154"/>
      <c r="N89" s="155"/>
      <c r="O89" s="154"/>
      <c r="P89" s="155"/>
      <c r="Q89" s="154"/>
      <c r="R89" s="154"/>
    </row>
    <row r="90" spans="2:18" x14ac:dyDescent="0.25">
      <c r="B90" s="154"/>
      <c r="C90" s="154"/>
      <c r="D90" s="154"/>
      <c r="E90" s="154"/>
      <c r="F90" s="154"/>
      <c r="G90" s="154"/>
      <c r="H90" s="154"/>
      <c r="I90" s="154"/>
      <c r="J90" s="155"/>
      <c r="K90" s="154"/>
      <c r="L90" s="155"/>
      <c r="M90" s="154"/>
      <c r="N90" s="155"/>
      <c r="O90" s="154"/>
      <c r="P90" s="155"/>
      <c r="Q90" s="154"/>
      <c r="R90" s="154"/>
    </row>
    <row r="91" spans="2:18" x14ac:dyDescent="0.25">
      <c r="B91" s="154"/>
      <c r="C91" s="154"/>
      <c r="D91" s="154"/>
      <c r="E91" s="154"/>
      <c r="F91" s="154"/>
      <c r="G91" s="154"/>
      <c r="H91" s="154"/>
      <c r="I91" s="154"/>
      <c r="J91" s="155"/>
      <c r="K91" s="154"/>
      <c r="L91" s="155"/>
      <c r="M91" s="154"/>
      <c r="N91" s="155"/>
      <c r="O91" s="154"/>
      <c r="P91" s="155"/>
      <c r="Q91" s="154"/>
      <c r="R91" s="154"/>
    </row>
    <row r="92" spans="2:18" x14ac:dyDescent="0.25">
      <c r="B92" s="154"/>
      <c r="C92" s="154"/>
      <c r="D92" s="154"/>
      <c r="E92" s="154"/>
      <c r="F92" s="154"/>
      <c r="G92" s="154"/>
      <c r="H92" s="154"/>
      <c r="I92" s="154"/>
      <c r="J92" s="155"/>
      <c r="K92" s="154"/>
      <c r="L92" s="155"/>
      <c r="M92" s="154"/>
      <c r="N92" s="155"/>
      <c r="O92" s="154"/>
      <c r="P92" s="155"/>
      <c r="Q92" s="154"/>
      <c r="R92" s="154"/>
    </row>
    <row r="93" spans="2:18" x14ac:dyDescent="0.25">
      <c r="B93" s="154"/>
      <c r="C93" s="154"/>
      <c r="D93" s="154"/>
      <c r="E93" s="154"/>
      <c r="F93" s="154"/>
      <c r="G93" s="154"/>
      <c r="H93" s="154"/>
      <c r="I93" s="154"/>
      <c r="J93" s="155"/>
      <c r="K93" s="154"/>
      <c r="L93" s="155"/>
      <c r="M93" s="154"/>
      <c r="N93" s="155"/>
      <c r="O93" s="154"/>
      <c r="P93" s="155"/>
      <c r="Q93" s="154"/>
      <c r="R93" s="154"/>
    </row>
    <row r="94" spans="2:18" x14ac:dyDescent="0.25">
      <c r="B94" s="154"/>
      <c r="C94" s="154"/>
      <c r="D94" s="154"/>
      <c r="E94" s="154"/>
      <c r="F94" s="154"/>
      <c r="G94" s="154"/>
      <c r="H94" s="154"/>
      <c r="I94" s="154"/>
      <c r="J94" s="155"/>
      <c r="K94" s="154"/>
      <c r="L94" s="155"/>
      <c r="M94" s="154"/>
      <c r="N94" s="155"/>
      <c r="O94" s="154"/>
      <c r="P94" s="155"/>
      <c r="Q94" s="154"/>
      <c r="R94" s="154"/>
    </row>
    <row r="95" spans="2:18" x14ac:dyDescent="0.25">
      <c r="B95" s="154"/>
      <c r="C95" s="154"/>
      <c r="D95" s="154"/>
      <c r="E95" s="154"/>
      <c r="F95" s="154"/>
      <c r="G95" s="154"/>
      <c r="H95" s="154"/>
      <c r="I95" s="154"/>
      <c r="J95" s="155"/>
      <c r="K95" s="154"/>
      <c r="L95" s="155"/>
      <c r="M95" s="154"/>
      <c r="N95" s="155"/>
      <c r="O95" s="154"/>
      <c r="P95" s="155"/>
      <c r="Q95" s="154"/>
      <c r="R95" s="154"/>
    </row>
    <row r="96" spans="2:18" x14ac:dyDescent="0.25">
      <c r="B96" s="154"/>
      <c r="C96" s="154"/>
      <c r="D96" s="154"/>
      <c r="E96" s="154"/>
      <c r="F96" s="154"/>
      <c r="G96" s="154"/>
      <c r="H96" s="154"/>
      <c r="I96" s="154"/>
      <c r="J96" s="155"/>
      <c r="K96" s="154"/>
      <c r="L96" s="155"/>
      <c r="M96" s="154"/>
      <c r="N96" s="155"/>
      <c r="O96" s="154"/>
      <c r="P96" s="155"/>
      <c r="Q96" s="154"/>
      <c r="R96" s="154"/>
    </row>
    <row r="97" spans="2:18" x14ac:dyDescent="0.25">
      <c r="B97" s="154"/>
      <c r="C97" s="154"/>
      <c r="D97" s="154"/>
      <c r="E97" s="154"/>
      <c r="F97" s="154"/>
      <c r="G97" s="154"/>
      <c r="H97" s="154"/>
      <c r="I97" s="154"/>
      <c r="J97" s="155"/>
      <c r="K97" s="154"/>
      <c r="L97" s="155"/>
      <c r="M97" s="154"/>
      <c r="N97" s="155"/>
      <c r="O97" s="154"/>
      <c r="P97" s="155"/>
      <c r="Q97" s="154"/>
      <c r="R97" s="154"/>
    </row>
    <row r="98" spans="2:18" x14ac:dyDescent="0.25">
      <c r="B98" s="154"/>
      <c r="C98" s="154"/>
      <c r="D98" s="154"/>
      <c r="E98" s="154"/>
      <c r="F98" s="154"/>
      <c r="G98" s="154"/>
      <c r="H98" s="154"/>
      <c r="I98" s="154"/>
      <c r="J98" s="155"/>
      <c r="K98" s="154"/>
      <c r="L98" s="155"/>
      <c r="M98" s="154"/>
      <c r="N98" s="155"/>
      <c r="O98" s="154"/>
      <c r="P98" s="155"/>
      <c r="Q98" s="154"/>
      <c r="R98" s="154"/>
    </row>
    <row r="99" spans="2:18" x14ac:dyDescent="0.25">
      <c r="B99" s="154"/>
      <c r="C99" s="154"/>
      <c r="D99" s="154"/>
      <c r="E99" s="154"/>
      <c r="F99" s="154"/>
      <c r="G99" s="154"/>
      <c r="H99" s="154"/>
      <c r="I99" s="154"/>
      <c r="J99" s="155"/>
      <c r="K99" s="154"/>
      <c r="L99" s="155"/>
      <c r="M99" s="154"/>
      <c r="N99" s="155"/>
      <c r="O99" s="154"/>
      <c r="P99" s="155"/>
      <c r="Q99" s="154"/>
      <c r="R99" s="154"/>
    </row>
    <row r="100" spans="2:18" x14ac:dyDescent="0.25">
      <c r="B100" s="154"/>
      <c r="C100" s="154"/>
      <c r="D100" s="154"/>
      <c r="E100" s="154"/>
      <c r="F100" s="154"/>
      <c r="G100" s="154"/>
      <c r="H100" s="154"/>
      <c r="I100" s="154"/>
      <c r="J100" s="155"/>
      <c r="K100" s="154"/>
      <c r="L100" s="155"/>
      <c r="M100" s="154"/>
      <c r="N100" s="155"/>
      <c r="O100" s="154"/>
      <c r="P100" s="155"/>
      <c r="Q100" s="154"/>
      <c r="R100" s="154"/>
    </row>
    <row r="101" spans="2:18" x14ac:dyDescent="0.25">
      <c r="B101" s="154"/>
      <c r="C101" s="154"/>
      <c r="D101" s="154"/>
      <c r="E101" s="154"/>
      <c r="F101" s="154"/>
      <c r="G101" s="154"/>
      <c r="H101" s="154"/>
      <c r="I101" s="154"/>
      <c r="J101" s="155"/>
      <c r="K101" s="154"/>
      <c r="L101" s="155"/>
      <c r="M101" s="154"/>
      <c r="N101" s="155"/>
      <c r="O101" s="154"/>
      <c r="P101" s="155"/>
      <c r="Q101" s="154"/>
      <c r="R101" s="154"/>
    </row>
    <row r="102" spans="2:18" x14ac:dyDescent="0.25">
      <c r="B102" s="154"/>
      <c r="C102" s="154"/>
      <c r="D102" s="154"/>
      <c r="E102" s="154"/>
      <c r="F102" s="154"/>
      <c r="G102" s="154"/>
      <c r="H102" s="154"/>
      <c r="I102" s="154"/>
      <c r="J102" s="155"/>
      <c r="K102" s="154"/>
      <c r="L102" s="155"/>
      <c r="M102" s="154"/>
      <c r="N102" s="155"/>
      <c r="O102" s="154"/>
      <c r="P102" s="155"/>
      <c r="Q102" s="154"/>
      <c r="R102" s="154"/>
    </row>
    <row r="103" spans="2:18" x14ac:dyDescent="0.25">
      <c r="B103" s="154"/>
      <c r="C103" s="154"/>
      <c r="D103" s="154"/>
      <c r="E103" s="154"/>
      <c r="F103" s="154"/>
      <c r="G103" s="154"/>
      <c r="H103" s="154"/>
      <c r="I103" s="154"/>
      <c r="J103" s="155"/>
      <c r="K103" s="154"/>
      <c r="L103" s="155"/>
      <c r="M103" s="154"/>
      <c r="N103" s="155"/>
      <c r="O103" s="154"/>
      <c r="P103" s="155"/>
      <c r="Q103" s="154"/>
      <c r="R103" s="154"/>
    </row>
    <row r="104" spans="2:18" x14ac:dyDescent="0.25">
      <c r="B104" s="154"/>
      <c r="C104" s="154"/>
      <c r="D104" s="154"/>
      <c r="E104" s="154"/>
      <c r="F104" s="154"/>
      <c r="G104" s="154"/>
      <c r="H104" s="154"/>
      <c r="I104" s="154"/>
      <c r="J104" s="155"/>
      <c r="K104" s="154"/>
      <c r="L104" s="155"/>
      <c r="M104" s="154"/>
      <c r="N104" s="155"/>
      <c r="O104" s="154"/>
      <c r="P104" s="155"/>
      <c r="Q104" s="154"/>
      <c r="R104" s="154"/>
    </row>
    <row r="105" spans="2:18" x14ac:dyDescent="0.25">
      <c r="B105" s="154"/>
      <c r="C105" s="154"/>
      <c r="D105" s="154"/>
      <c r="E105" s="154"/>
      <c r="F105" s="154"/>
      <c r="G105" s="154"/>
      <c r="H105" s="154"/>
      <c r="I105" s="154"/>
      <c r="J105" s="155"/>
      <c r="K105" s="154"/>
      <c r="L105" s="155"/>
      <c r="M105" s="154"/>
      <c r="N105" s="155"/>
      <c r="O105" s="154"/>
      <c r="P105" s="155"/>
      <c r="Q105" s="154"/>
      <c r="R105" s="154"/>
    </row>
    <row r="106" spans="2:18" x14ac:dyDescent="0.25">
      <c r="B106" s="154"/>
      <c r="C106" s="154"/>
      <c r="D106" s="154"/>
      <c r="E106" s="154"/>
      <c r="F106" s="154"/>
      <c r="G106" s="154"/>
      <c r="H106" s="154"/>
      <c r="I106" s="154"/>
      <c r="J106" s="155"/>
      <c r="K106" s="154"/>
      <c r="L106" s="155"/>
      <c r="M106" s="154"/>
      <c r="N106" s="155"/>
      <c r="O106" s="154"/>
      <c r="P106" s="155"/>
      <c r="Q106" s="154"/>
      <c r="R106" s="154"/>
    </row>
    <row r="107" spans="2:18" x14ac:dyDescent="0.25">
      <c r="B107" s="154"/>
      <c r="C107" s="154"/>
      <c r="D107" s="154"/>
      <c r="E107" s="154"/>
      <c r="F107" s="154"/>
      <c r="G107" s="154"/>
      <c r="H107" s="154"/>
      <c r="I107" s="154"/>
      <c r="J107" s="155"/>
      <c r="K107" s="154"/>
      <c r="L107" s="155"/>
      <c r="M107" s="154"/>
      <c r="N107" s="155"/>
      <c r="O107" s="154"/>
      <c r="P107" s="155"/>
      <c r="Q107" s="154"/>
      <c r="R107" s="154"/>
    </row>
    <row r="108" spans="2:18" x14ac:dyDescent="0.25">
      <c r="B108" s="154"/>
      <c r="C108" s="154"/>
      <c r="D108" s="154"/>
      <c r="E108" s="154"/>
      <c r="F108" s="154"/>
      <c r="G108" s="154"/>
      <c r="H108" s="154"/>
      <c r="I108" s="154"/>
      <c r="J108" s="155"/>
      <c r="K108" s="154"/>
      <c r="L108" s="155"/>
      <c r="M108" s="154"/>
      <c r="N108" s="155"/>
      <c r="O108" s="154"/>
      <c r="P108" s="155"/>
      <c r="Q108" s="154"/>
      <c r="R108" s="154"/>
    </row>
    <row r="109" spans="2:18" x14ac:dyDescent="0.25">
      <c r="B109" s="154"/>
      <c r="C109" s="154"/>
      <c r="D109" s="154"/>
      <c r="E109" s="154"/>
      <c r="F109" s="154"/>
      <c r="G109" s="154"/>
      <c r="H109" s="154"/>
      <c r="I109" s="154"/>
      <c r="J109" s="155"/>
      <c r="K109" s="154"/>
      <c r="L109" s="155"/>
      <c r="M109" s="154"/>
      <c r="N109" s="155"/>
      <c r="O109" s="154"/>
      <c r="P109" s="155"/>
      <c r="Q109" s="154"/>
      <c r="R109" s="154"/>
    </row>
    <row r="110" spans="2:18" x14ac:dyDescent="0.25">
      <c r="B110" s="154"/>
      <c r="C110" s="154"/>
      <c r="D110" s="154"/>
      <c r="E110" s="154"/>
      <c r="F110" s="154"/>
      <c r="G110" s="154"/>
      <c r="H110" s="154"/>
      <c r="I110" s="154"/>
      <c r="J110" s="155"/>
      <c r="K110" s="154"/>
      <c r="L110" s="155"/>
      <c r="M110" s="154"/>
      <c r="N110" s="155"/>
      <c r="O110" s="154"/>
      <c r="P110" s="155"/>
      <c r="Q110" s="154"/>
      <c r="R110" s="154"/>
    </row>
    <row r="111" spans="2:18" x14ac:dyDescent="0.25">
      <c r="B111" s="154"/>
      <c r="C111" s="154"/>
      <c r="D111" s="154"/>
      <c r="E111" s="154"/>
      <c r="F111" s="154"/>
      <c r="G111" s="154"/>
      <c r="H111" s="154"/>
      <c r="I111" s="154"/>
      <c r="J111" s="155"/>
      <c r="K111" s="154"/>
      <c r="L111" s="155"/>
      <c r="M111" s="154"/>
      <c r="N111" s="155"/>
      <c r="O111" s="154"/>
      <c r="P111" s="155"/>
      <c r="Q111" s="154"/>
      <c r="R111" s="154"/>
    </row>
    <row r="112" spans="2:18" x14ac:dyDescent="0.25">
      <c r="B112" s="154"/>
      <c r="C112" s="154"/>
      <c r="D112" s="154"/>
      <c r="E112" s="154"/>
      <c r="F112" s="154"/>
      <c r="G112" s="154"/>
      <c r="H112" s="154"/>
      <c r="I112" s="154"/>
      <c r="J112" s="155"/>
      <c r="K112" s="154"/>
      <c r="L112" s="155"/>
      <c r="M112" s="154"/>
      <c r="N112" s="155"/>
      <c r="O112" s="154"/>
      <c r="P112" s="155"/>
      <c r="Q112" s="154"/>
      <c r="R112" s="154"/>
    </row>
    <row r="113" spans="2:18" x14ac:dyDescent="0.25">
      <c r="B113" s="154"/>
      <c r="C113" s="154"/>
      <c r="D113" s="154"/>
      <c r="E113" s="154"/>
      <c r="F113" s="154"/>
      <c r="G113" s="154"/>
      <c r="H113" s="154"/>
      <c r="I113" s="154"/>
      <c r="J113" s="155"/>
      <c r="K113" s="154"/>
      <c r="L113" s="155"/>
      <c r="M113" s="154"/>
      <c r="N113" s="155"/>
      <c r="O113" s="154"/>
      <c r="P113" s="155"/>
      <c r="Q113" s="154"/>
      <c r="R113" s="154"/>
    </row>
    <row r="114" spans="2:18" x14ac:dyDescent="0.25">
      <c r="B114" s="154"/>
      <c r="C114" s="154"/>
      <c r="D114" s="154"/>
      <c r="E114" s="154"/>
      <c r="F114" s="154"/>
      <c r="G114" s="154"/>
      <c r="H114" s="154"/>
      <c r="I114" s="154"/>
      <c r="J114" s="155"/>
      <c r="K114" s="154"/>
      <c r="L114" s="155"/>
      <c r="M114" s="154"/>
      <c r="N114" s="155"/>
      <c r="O114" s="154"/>
      <c r="P114" s="155"/>
      <c r="Q114" s="154"/>
      <c r="R114" s="154"/>
    </row>
    <row r="115" spans="2:18" x14ac:dyDescent="0.25">
      <c r="B115" s="154"/>
      <c r="C115" s="154"/>
      <c r="D115" s="154"/>
      <c r="E115" s="154"/>
      <c r="F115" s="154"/>
      <c r="G115" s="154"/>
      <c r="H115" s="154"/>
      <c r="I115" s="154"/>
      <c r="J115" s="155"/>
      <c r="K115" s="154"/>
      <c r="L115" s="155"/>
      <c r="M115" s="154"/>
      <c r="N115" s="155"/>
      <c r="O115" s="154"/>
      <c r="P115" s="155"/>
      <c r="Q115" s="154"/>
      <c r="R115" s="154"/>
    </row>
    <row r="116" spans="2:18" x14ac:dyDescent="0.25">
      <c r="B116" s="154"/>
      <c r="C116" s="154"/>
      <c r="D116" s="154"/>
      <c r="E116" s="154"/>
      <c r="F116" s="154"/>
      <c r="G116" s="154"/>
      <c r="H116" s="154"/>
      <c r="I116" s="154"/>
      <c r="J116" s="155"/>
      <c r="K116" s="154"/>
      <c r="L116" s="155"/>
      <c r="M116" s="154"/>
      <c r="N116" s="155"/>
      <c r="O116" s="154"/>
      <c r="P116" s="155"/>
      <c r="Q116" s="154"/>
      <c r="R116" s="154"/>
    </row>
    <row r="117" spans="2:18" x14ac:dyDescent="0.25">
      <c r="B117" s="154"/>
      <c r="C117" s="154"/>
      <c r="D117" s="154"/>
      <c r="E117" s="154"/>
      <c r="F117" s="154"/>
      <c r="G117" s="154"/>
      <c r="H117" s="154"/>
      <c r="I117" s="154"/>
      <c r="J117" s="155"/>
      <c r="K117" s="154"/>
      <c r="L117" s="155"/>
      <c r="M117" s="154"/>
      <c r="N117" s="155"/>
      <c r="O117" s="154"/>
      <c r="P117" s="155"/>
      <c r="Q117" s="154"/>
      <c r="R117" s="154"/>
    </row>
    <row r="118" spans="2:18" x14ac:dyDescent="0.25">
      <c r="B118" s="154"/>
      <c r="C118" s="154"/>
      <c r="D118" s="154"/>
      <c r="E118" s="154"/>
      <c r="F118" s="154"/>
      <c r="G118" s="154"/>
      <c r="H118" s="154"/>
      <c r="I118" s="154"/>
      <c r="J118" s="155"/>
      <c r="K118" s="154"/>
      <c r="L118" s="155"/>
      <c r="M118" s="154"/>
      <c r="N118" s="155"/>
      <c r="O118" s="154"/>
      <c r="P118" s="155"/>
      <c r="Q118" s="154"/>
      <c r="R118" s="154"/>
    </row>
    <row r="119" spans="2:18" x14ac:dyDescent="0.25">
      <c r="B119" s="154"/>
      <c r="C119" s="154"/>
      <c r="D119" s="154"/>
      <c r="E119" s="154"/>
      <c r="F119" s="154"/>
      <c r="G119" s="154"/>
      <c r="H119" s="154"/>
      <c r="I119" s="154"/>
      <c r="J119" s="155"/>
      <c r="K119" s="154"/>
      <c r="L119" s="155"/>
      <c r="M119" s="154"/>
      <c r="N119" s="155"/>
      <c r="O119" s="154"/>
      <c r="P119" s="155"/>
      <c r="Q119" s="154"/>
      <c r="R119" s="154"/>
    </row>
    <row r="120" spans="2:18" x14ac:dyDescent="0.25">
      <c r="B120" s="154"/>
      <c r="C120" s="154"/>
      <c r="D120" s="154"/>
      <c r="E120" s="154"/>
      <c r="F120" s="154"/>
      <c r="G120" s="154"/>
      <c r="H120" s="154"/>
      <c r="I120" s="154"/>
      <c r="J120" s="155"/>
      <c r="K120" s="154"/>
      <c r="L120" s="155"/>
      <c r="M120" s="154"/>
      <c r="N120" s="155"/>
      <c r="O120" s="154"/>
      <c r="P120" s="155"/>
      <c r="Q120" s="154"/>
      <c r="R120" s="154"/>
    </row>
    <row r="121" spans="2:18" x14ac:dyDescent="0.25">
      <c r="B121" s="154"/>
      <c r="C121" s="154"/>
      <c r="D121" s="154"/>
      <c r="E121" s="154"/>
      <c r="F121" s="154"/>
      <c r="G121" s="154"/>
      <c r="H121" s="154"/>
      <c r="I121" s="154"/>
      <c r="J121" s="155"/>
      <c r="K121" s="154"/>
      <c r="L121" s="155"/>
      <c r="M121" s="154"/>
      <c r="N121" s="155"/>
      <c r="O121" s="154"/>
      <c r="P121" s="155"/>
      <c r="Q121" s="154"/>
      <c r="R121" s="154"/>
    </row>
    <row r="122" spans="2:18" x14ac:dyDescent="0.25">
      <c r="B122" s="154"/>
      <c r="C122" s="154"/>
      <c r="D122" s="154"/>
      <c r="E122" s="154"/>
      <c r="F122" s="154"/>
      <c r="G122" s="154"/>
      <c r="H122" s="154"/>
      <c r="I122" s="154"/>
      <c r="J122" s="155"/>
      <c r="K122" s="154"/>
      <c r="L122" s="155"/>
      <c r="M122" s="154"/>
      <c r="N122" s="155"/>
      <c r="O122" s="154"/>
      <c r="P122" s="155"/>
      <c r="Q122" s="154"/>
      <c r="R122" s="154"/>
    </row>
    <row r="123" spans="2:18" x14ac:dyDescent="0.25">
      <c r="B123" s="154"/>
      <c r="C123" s="154"/>
      <c r="D123" s="154"/>
      <c r="E123" s="154"/>
      <c r="F123" s="154"/>
      <c r="G123" s="154"/>
      <c r="H123" s="154"/>
      <c r="I123" s="154"/>
      <c r="J123" s="155"/>
      <c r="K123" s="154"/>
      <c r="L123" s="155"/>
      <c r="M123" s="154"/>
      <c r="N123" s="155"/>
      <c r="O123" s="154"/>
      <c r="P123" s="155"/>
      <c r="Q123" s="154"/>
      <c r="R123" s="154"/>
    </row>
    <row r="124" spans="2:18" x14ac:dyDescent="0.25">
      <c r="B124" s="154"/>
      <c r="C124" s="154"/>
      <c r="D124" s="154"/>
      <c r="E124" s="154"/>
      <c r="F124" s="154"/>
      <c r="G124" s="154"/>
      <c r="H124" s="154"/>
      <c r="I124" s="154"/>
      <c r="J124" s="155"/>
      <c r="K124" s="154"/>
      <c r="L124" s="155"/>
      <c r="M124" s="154"/>
      <c r="N124" s="155"/>
      <c r="O124" s="154"/>
      <c r="P124" s="155"/>
      <c r="Q124" s="154"/>
      <c r="R124" s="154"/>
    </row>
    <row r="125" spans="2:18" x14ac:dyDescent="0.25">
      <c r="B125" s="154"/>
      <c r="C125" s="154"/>
      <c r="D125" s="154"/>
      <c r="E125" s="154"/>
      <c r="F125" s="154"/>
      <c r="G125" s="154"/>
      <c r="H125" s="154"/>
      <c r="I125" s="154"/>
      <c r="J125" s="155"/>
      <c r="K125" s="154"/>
      <c r="L125" s="155"/>
      <c r="M125" s="154"/>
      <c r="N125" s="155"/>
      <c r="O125" s="154"/>
      <c r="P125" s="155"/>
      <c r="Q125" s="154"/>
      <c r="R125" s="154"/>
    </row>
    <row r="126" spans="2:18" x14ac:dyDescent="0.25">
      <c r="B126" s="154"/>
      <c r="C126" s="154"/>
      <c r="D126" s="154"/>
      <c r="E126" s="154"/>
      <c r="F126" s="154"/>
      <c r="G126" s="154"/>
      <c r="H126" s="154"/>
      <c r="I126" s="154"/>
      <c r="J126" s="155"/>
      <c r="K126" s="154"/>
      <c r="L126" s="155"/>
      <c r="M126" s="154"/>
      <c r="N126" s="155"/>
      <c r="O126" s="154"/>
      <c r="P126" s="155"/>
      <c r="Q126" s="154"/>
      <c r="R126" s="154"/>
    </row>
    <row r="127" spans="2:18" x14ac:dyDescent="0.25">
      <c r="B127" s="154"/>
      <c r="C127" s="154"/>
      <c r="D127" s="154"/>
      <c r="E127" s="154"/>
      <c r="F127" s="154"/>
      <c r="G127" s="154"/>
      <c r="H127" s="154"/>
      <c r="I127" s="154"/>
      <c r="J127" s="155"/>
      <c r="K127" s="154"/>
      <c r="L127" s="155"/>
      <c r="M127" s="154"/>
      <c r="N127" s="155"/>
      <c r="O127" s="154"/>
      <c r="P127" s="155"/>
      <c r="Q127" s="154"/>
      <c r="R127" s="154"/>
    </row>
    <row r="128" spans="2:18" x14ac:dyDescent="0.25">
      <c r="B128" s="154"/>
      <c r="C128" s="154"/>
      <c r="D128" s="154"/>
      <c r="E128" s="154"/>
      <c r="F128" s="154"/>
      <c r="G128" s="154"/>
      <c r="H128" s="154"/>
      <c r="I128" s="154"/>
      <c r="J128" s="155"/>
      <c r="K128" s="154"/>
      <c r="L128" s="155"/>
      <c r="M128" s="154"/>
      <c r="N128" s="155"/>
      <c r="O128" s="154"/>
      <c r="P128" s="155"/>
      <c r="Q128" s="154"/>
      <c r="R128" s="154"/>
    </row>
    <row r="129" spans="2:18" x14ac:dyDescent="0.25">
      <c r="B129" s="154"/>
      <c r="C129" s="154"/>
      <c r="D129" s="154"/>
      <c r="E129" s="154"/>
      <c r="F129" s="154"/>
      <c r="G129" s="154"/>
      <c r="H129" s="154"/>
      <c r="I129" s="154"/>
      <c r="J129" s="155"/>
      <c r="K129" s="154"/>
      <c r="L129" s="155"/>
      <c r="M129" s="154"/>
      <c r="N129" s="155"/>
      <c r="O129" s="154"/>
      <c r="P129" s="155"/>
      <c r="Q129" s="154"/>
      <c r="R129" s="154"/>
    </row>
    <row r="130" spans="2:18" x14ac:dyDescent="0.25">
      <c r="B130" s="154"/>
      <c r="C130" s="154"/>
      <c r="D130" s="154"/>
      <c r="E130" s="154"/>
      <c r="F130" s="154"/>
      <c r="G130" s="154"/>
      <c r="H130" s="154"/>
      <c r="I130" s="154"/>
      <c r="J130" s="155"/>
      <c r="K130" s="154"/>
      <c r="L130" s="155"/>
      <c r="M130" s="154"/>
      <c r="N130" s="155"/>
      <c r="O130" s="154"/>
      <c r="P130" s="155"/>
      <c r="Q130" s="154"/>
      <c r="R130" s="154"/>
    </row>
    <row r="131" spans="2:18" x14ac:dyDescent="0.25">
      <c r="B131" s="154"/>
      <c r="C131" s="154"/>
      <c r="D131" s="154"/>
      <c r="E131" s="154"/>
      <c r="F131" s="154"/>
      <c r="G131" s="154"/>
      <c r="H131" s="154"/>
      <c r="I131" s="154"/>
      <c r="J131" s="155"/>
      <c r="K131" s="154"/>
      <c r="L131" s="155"/>
      <c r="M131" s="154"/>
      <c r="N131" s="155"/>
      <c r="O131" s="154"/>
      <c r="P131" s="155"/>
      <c r="Q131" s="154"/>
      <c r="R131" s="154"/>
    </row>
    <row r="132" spans="2:18" x14ac:dyDescent="0.25">
      <c r="B132" s="154"/>
      <c r="C132" s="154"/>
      <c r="D132" s="154"/>
      <c r="E132" s="154"/>
      <c r="F132" s="154"/>
      <c r="G132" s="154"/>
      <c r="H132" s="154"/>
      <c r="I132" s="154"/>
      <c r="J132" s="155"/>
      <c r="K132" s="154"/>
      <c r="L132" s="155"/>
      <c r="M132" s="154"/>
      <c r="N132" s="155"/>
      <c r="O132" s="154"/>
      <c r="P132" s="155"/>
      <c r="Q132" s="154"/>
      <c r="R132" s="154"/>
    </row>
    <row r="133" spans="2:18" x14ac:dyDescent="0.25">
      <c r="B133" s="154"/>
      <c r="C133" s="154"/>
      <c r="D133" s="154"/>
      <c r="E133" s="154"/>
      <c r="F133" s="154"/>
      <c r="G133" s="154"/>
      <c r="H133" s="154"/>
      <c r="I133" s="154"/>
      <c r="J133" s="155"/>
      <c r="K133" s="154"/>
      <c r="L133" s="155"/>
      <c r="M133" s="154"/>
      <c r="N133" s="155"/>
      <c r="O133" s="154"/>
      <c r="P133" s="155"/>
      <c r="Q133" s="154"/>
      <c r="R133" s="154"/>
    </row>
    <row r="134" spans="2:18" x14ac:dyDescent="0.25">
      <c r="B134" s="154"/>
      <c r="C134" s="154"/>
      <c r="D134" s="154"/>
      <c r="E134" s="154"/>
      <c r="F134" s="154"/>
      <c r="G134" s="154"/>
      <c r="H134" s="154"/>
      <c r="I134" s="154"/>
      <c r="J134" s="155"/>
      <c r="K134" s="154"/>
      <c r="L134" s="155"/>
      <c r="M134" s="154"/>
      <c r="N134" s="155"/>
      <c r="O134" s="154"/>
      <c r="P134" s="155"/>
      <c r="Q134" s="154"/>
      <c r="R134" s="154"/>
    </row>
    <row r="135" spans="2:18" x14ac:dyDescent="0.25">
      <c r="B135" s="154"/>
      <c r="C135" s="154"/>
      <c r="D135" s="154"/>
      <c r="E135" s="154"/>
      <c r="F135" s="154"/>
      <c r="G135" s="154"/>
      <c r="H135" s="154"/>
      <c r="I135" s="154"/>
      <c r="J135" s="155"/>
      <c r="K135" s="154"/>
      <c r="L135" s="155"/>
      <c r="M135" s="154"/>
      <c r="N135" s="155"/>
      <c r="O135" s="154"/>
      <c r="P135" s="155"/>
      <c r="Q135" s="154"/>
      <c r="R135" s="154"/>
    </row>
    <row r="136" spans="2:18" x14ac:dyDescent="0.25">
      <c r="B136" s="154"/>
      <c r="C136" s="154"/>
      <c r="D136" s="154"/>
      <c r="E136" s="154"/>
      <c r="F136" s="154"/>
      <c r="G136" s="154"/>
      <c r="H136" s="154"/>
      <c r="I136" s="154"/>
      <c r="J136" s="155"/>
      <c r="K136" s="154"/>
      <c r="L136" s="155"/>
      <c r="M136" s="154"/>
      <c r="N136" s="155"/>
      <c r="O136" s="154"/>
      <c r="P136" s="155"/>
      <c r="Q136" s="154"/>
      <c r="R136" s="154"/>
    </row>
    <row r="137" spans="2:18" x14ac:dyDescent="0.25">
      <c r="B137" s="154"/>
      <c r="C137" s="154"/>
      <c r="D137" s="154"/>
      <c r="E137" s="154"/>
      <c r="F137" s="154"/>
      <c r="G137" s="154"/>
      <c r="H137" s="154"/>
      <c r="I137" s="154"/>
      <c r="J137" s="155"/>
      <c r="K137" s="154"/>
      <c r="L137" s="155"/>
      <c r="M137" s="154"/>
      <c r="N137" s="155"/>
      <c r="O137" s="154"/>
      <c r="P137" s="155"/>
      <c r="Q137" s="154"/>
      <c r="R137" s="154"/>
    </row>
    <row r="138" spans="2:18" x14ac:dyDescent="0.25">
      <c r="B138" s="154"/>
      <c r="C138" s="154"/>
      <c r="D138" s="154"/>
      <c r="E138" s="154"/>
      <c r="F138" s="154"/>
      <c r="G138" s="154"/>
      <c r="H138" s="154"/>
      <c r="I138" s="154"/>
      <c r="J138" s="155"/>
      <c r="K138" s="154"/>
      <c r="L138" s="155"/>
      <c r="M138" s="154"/>
      <c r="N138" s="155"/>
      <c r="O138" s="154"/>
      <c r="P138" s="155"/>
      <c r="Q138" s="154"/>
      <c r="R138" s="154"/>
    </row>
    <row r="139" spans="2:18" x14ac:dyDescent="0.25">
      <c r="B139" s="154"/>
      <c r="C139" s="154"/>
      <c r="D139" s="154"/>
      <c r="E139" s="154"/>
      <c r="F139" s="154"/>
      <c r="G139" s="154"/>
      <c r="H139" s="154"/>
      <c r="I139" s="154"/>
      <c r="J139" s="155"/>
      <c r="K139" s="154"/>
      <c r="L139" s="155"/>
      <c r="M139" s="154"/>
      <c r="N139" s="155"/>
      <c r="O139" s="154"/>
      <c r="P139" s="155"/>
      <c r="Q139" s="154"/>
      <c r="R139" s="154"/>
    </row>
    <row r="140" spans="2:18" x14ac:dyDescent="0.25">
      <c r="B140" s="154"/>
      <c r="C140" s="154"/>
      <c r="D140" s="154"/>
      <c r="E140" s="154"/>
      <c r="F140" s="154"/>
      <c r="G140" s="154"/>
      <c r="H140" s="154"/>
      <c r="I140" s="154"/>
      <c r="J140" s="155"/>
      <c r="K140" s="154"/>
      <c r="L140" s="155"/>
      <c r="M140" s="154"/>
      <c r="N140" s="155"/>
      <c r="O140" s="154"/>
      <c r="P140" s="155"/>
      <c r="Q140" s="154"/>
      <c r="R140" s="154"/>
    </row>
    <row r="141" spans="2:18" x14ac:dyDescent="0.25">
      <c r="B141" s="154"/>
      <c r="C141" s="154"/>
      <c r="D141" s="154"/>
      <c r="E141" s="154"/>
      <c r="F141" s="154"/>
      <c r="G141" s="154"/>
      <c r="H141" s="154"/>
      <c r="I141" s="154"/>
      <c r="J141" s="155"/>
      <c r="K141" s="154"/>
      <c r="L141" s="155"/>
      <c r="M141" s="154"/>
      <c r="N141" s="155"/>
      <c r="O141" s="154"/>
      <c r="P141" s="155"/>
      <c r="Q141" s="154"/>
      <c r="R141" s="154"/>
    </row>
    <row r="142" spans="2:18" x14ac:dyDescent="0.25">
      <c r="B142" s="154"/>
      <c r="C142" s="154"/>
      <c r="D142" s="154"/>
      <c r="E142" s="154"/>
      <c r="F142" s="154"/>
      <c r="G142" s="154"/>
      <c r="H142" s="154"/>
      <c r="I142" s="154"/>
      <c r="J142" s="155"/>
      <c r="K142" s="154"/>
      <c r="L142" s="155"/>
      <c r="M142" s="154"/>
      <c r="N142" s="155"/>
      <c r="O142" s="154"/>
      <c r="P142" s="155"/>
      <c r="Q142" s="154"/>
      <c r="R142" s="154"/>
    </row>
    <row r="143" spans="2:18" x14ac:dyDescent="0.25">
      <c r="B143" s="154"/>
      <c r="C143" s="154"/>
      <c r="D143" s="154"/>
      <c r="E143" s="154"/>
      <c r="F143" s="154"/>
      <c r="G143" s="154"/>
      <c r="H143" s="154"/>
      <c r="I143" s="154"/>
      <c r="J143" s="155"/>
      <c r="K143" s="154"/>
      <c r="L143" s="155"/>
      <c r="M143" s="154"/>
      <c r="N143" s="155"/>
      <c r="O143" s="154"/>
      <c r="P143" s="155"/>
      <c r="Q143" s="154"/>
      <c r="R143" s="154"/>
    </row>
    <row r="144" spans="2:18" x14ac:dyDescent="0.25">
      <c r="B144" s="154"/>
      <c r="C144" s="154"/>
      <c r="D144" s="154"/>
      <c r="E144" s="154"/>
      <c r="F144" s="154"/>
      <c r="G144" s="154"/>
      <c r="H144" s="154"/>
      <c r="I144" s="154"/>
      <c r="J144" s="155"/>
      <c r="K144" s="154"/>
      <c r="L144" s="155"/>
      <c r="M144" s="154"/>
      <c r="N144" s="155"/>
      <c r="O144" s="154"/>
      <c r="P144" s="155"/>
      <c r="Q144" s="154"/>
      <c r="R144" s="154"/>
    </row>
    <row r="145" spans="2:18" x14ac:dyDescent="0.25">
      <c r="B145" s="154"/>
      <c r="C145" s="154"/>
      <c r="D145" s="154"/>
      <c r="E145" s="154"/>
      <c r="F145" s="154"/>
      <c r="G145" s="154"/>
      <c r="H145" s="154"/>
      <c r="I145" s="154"/>
      <c r="J145" s="155"/>
      <c r="K145" s="154"/>
      <c r="L145" s="155"/>
      <c r="M145" s="154"/>
      <c r="N145" s="155"/>
      <c r="O145" s="154"/>
      <c r="P145" s="155"/>
      <c r="Q145" s="154"/>
      <c r="R145" s="154"/>
    </row>
    <row r="146" spans="2:18" x14ac:dyDescent="0.25">
      <c r="B146" s="154"/>
      <c r="C146" s="154"/>
      <c r="D146" s="154"/>
      <c r="E146" s="154"/>
      <c r="F146" s="154"/>
      <c r="G146" s="154"/>
      <c r="H146" s="154"/>
      <c r="I146" s="154"/>
      <c r="J146" s="155"/>
      <c r="K146" s="154"/>
      <c r="L146" s="155"/>
      <c r="M146" s="154"/>
      <c r="N146" s="155"/>
      <c r="O146" s="154"/>
      <c r="P146" s="155"/>
      <c r="Q146" s="154"/>
      <c r="R146" s="154"/>
    </row>
    <row r="147" spans="2:18" x14ac:dyDescent="0.25">
      <c r="B147" s="154"/>
      <c r="C147" s="154"/>
      <c r="D147" s="154"/>
      <c r="E147" s="154"/>
      <c r="F147" s="154"/>
      <c r="G147" s="154"/>
      <c r="H147" s="154"/>
      <c r="I147" s="154"/>
      <c r="J147" s="155"/>
      <c r="K147" s="154"/>
      <c r="L147" s="155"/>
      <c r="M147" s="154"/>
      <c r="N147" s="155"/>
      <c r="O147" s="154"/>
      <c r="P147" s="155"/>
      <c r="Q147" s="154"/>
      <c r="R147" s="154"/>
    </row>
    <row r="148" spans="2:18" x14ac:dyDescent="0.25">
      <c r="B148" s="154"/>
      <c r="C148" s="154"/>
      <c r="D148" s="154"/>
      <c r="E148" s="154"/>
      <c r="F148" s="154"/>
      <c r="G148" s="154"/>
      <c r="H148" s="154"/>
      <c r="I148" s="154"/>
      <c r="J148" s="155"/>
      <c r="K148" s="154"/>
      <c r="L148" s="155"/>
      <c r="M148" s="154"/>
      <c r="N148" s="155"/>
      <c r="O148" s="154"/>
      <c r="P148" s="155"/>
      <c r="Q148" s="154"/>
      <c r="R148" s="154"/>
    </row>
    <row r="149" spans="2:18" x14ac:dyDescent="0.25">
      <c r="B149" s="154"/>
      <c r="C149" s="154"/>
      <c r="D149" s="154"/>
      <c r="E149" s="154"/>
      <c r="F149" s="154"/>
      <c r="G149" s="154"/>
      <c r="H149" s="154"/>
      <c r="I149" s="154"/>
      <c r="J149" s="155"/>
      <c r="K149" s="154"/>
      <c r="L149" s="155"/>
      <c r="M149" s="154"/>
      <c r="N149" s="155"/>
      <c r="O149" s="154"/>
      <c r="P149" s="155"/>
      <c r="Q149" s="154"/>
      <c r="R149" s="154"/>
    </row>
    <row r="150" spans="2:18" x14ac:dyDescent="0.25">
      <c r="B150" s="154"/>
      <c r="C150" s="154"/>
      <c r="D150" s="154"/>
      <c r="E150" s="154"/>
      <c r="F150" s="154"/>
      <c r="G150" s="154"/>
      <c r="H150" s="154"/>
      <c r="I150" s="154"/>
      <c r="J150" s="155"/>
      <c r="K150" s="154"/>
      <c r="L150" s="155"/>
      <c r="M150" s="154"/>
      <c r="N150" s="155"/>
      <c r="O150" s="154"/>
      <c r="P150" s="155"/>
      <c r="Q150" s="154"/>
      <c r="R150" s="154"/>
    </row>
    <row r="151" spans="2:18" x14ac:dyDescent="0.25">
      <c r="B151" s="154"/>
      <c r="C151" s="154"/>
      <c r="D151" s="154"/>
      <c r="E151" s="154"/>
      <c r="F151" s="154"/>
      <c r="G151" s="154"/>
      <c r="H151" s="154"/>
      <c r="I151" s="154"/>
      <c r="J151" s="155"/>
      <c r="K151" s="154"/>
      <c r="L151" s="155"/>
      <c r="M151" s="154"/>
      <c r="N151" s="155"/>
      <c r="O151" s="154"/>
      <c r="P151" s="155"/>
      <c r="Q151" s="154"/>
      <c r="R151" s="154"/>
    </row>
    <row r="152" spans="2:18" x14ac:dyDescent="0.25">
      <c r="B152" s="154"/>
      <c r="C152" s="154"/>
      <c r="D152" s="154"/>
      <c r="E152" s="154"/>
      <c r="F152" s="154"/>
      <c r="G152" s="154"/>
      <c r="H152" s="154"/>
      <c r="I152" s="154"/>
      <c r="J152" s="155"/>
      <c r="K152" s="154"/>
      <c r="L152" s="155"/>
      <c r="M152" s="154"/>
      <c r="N152" s="155"/>
      <c r="O152" s="154"/>
      <c r="P152" s="155"/>
      <c r="Q152" s="154"/>
      <c r="R152" s="154"/>
    </row>
    <row r="153" spans="2:18" x14ac:dyDescent="0.25">
      <c r="B153" s="154"/>
      <c r="C153" s="154"/>
      <c r="D153" s="154"/>
      <c r="E153" s="154"/>
      <c r="F153" s="154"/>
      <c r="G153" s="154"/>
      <c r="H153" s="154"/>
      <c r="I153" s="154"/>
      <c r="J153" s="155"/>
      <c r="K153" s="154"/>
      <c r="L153" s="155"/>
      <c r="M153" s="154"/>
      <c r="N153" s="155"/>
      <c r="O153" s="154"/>
      <c r="P153" s="155"/>
      <c r="Q153" s="154"/>
      <c r="R153" s="154"/>
    </row>
    <row r="154" spans="2:18" x14ac:dyDescent="0.25">
      <c r="B154" s="154"/>
      <c r="C154" s="154"/>
      <c r="D154" s="154"/>
      <c r="E154" s="154"/>
      <c r="F154" s="154"/>
      <c r="G154" s="154"/>
      <c r="H154" s="154"/>
      <c r="I154" s="154"/>
      <c r="J154" s="155"/>
      <c r="K154" s="154"/>
      <c r="L154" s="155"/>
      <c r="M154" s="154"/>
      <c r="N154" s="155"/>
      <c r="O154" s="154"/>
      <c r="P154" s="155"/>
      <c r="Q154" s="154"/>
      <c r="R154" s="154"/>
    </row>
    <row r="155" spans="2:18" x14ac:dyDescent="0.25">
      <c r="B155" s="154"/>
      <c r="C155" s="154"/>
      <c r="D155" s="154"/>
      <c r="E155" s="154"/>
      <c r="F155" s="154"/>
      <c r="G155" s="154"/>
      <c r="H155" s="154"/>
      <c r="I155" s="154"/>
      <c r="J155" s="155"/>
      <c r="K155" s="154"/>
      <c r="L155" s="155"/>
      <c r="M155" s="154"/>
      <c r="N155" s="155"/>
      <c r="O155" s="154"/>
      <c r="P155" s="155"/>
      <c r="Q155" s="154"/>
      <c r="R155" s="154"/>
    </row>
    <row r="156" spans="2:18" x14ac:dyDescent="0.25">
      <c r="B156" s="154"/>
      <c r="C156" s="154"/>
      <c r="D156" s="154"/>
      <c r="E156" s="154"/>
      <c r="F156" s="154"/>
      <c r="G156" s="154"/>
      <c r="H156" s="154"/>
      <c r="I156" s="154"/>
      <c r="J156" s="155"/>
      <c r="K156" s="154"/>
      <c r="L156" s="155"/>
      <c r="M156" s="154"/>
      <c r="N156" s="155"/>
      <c r="O156" s="154"/>
      <c r="P156" s="155"/>
      <c r="Q156" s="154"/>
      <c r="R156" s="154"/>
    </row>
    <row r="157" spans="2:18" x14ac:dyDescent="0.25">
      <c r="B157" s="154"/>
      <c r="C157" s="154"/>
      <c r="D157" s="154"/>
      <c r="E157" s="154"/>
      <c r="F157" s="154"/>
      <c r="G157" s="154"/>
      <c r="H157" s="154"/>
      <c r="I157" s="154"/>
      <c r="J157" s="155"/>
      <c r="K157" s="154"/>
      <c r="L157" s="155"/>
      <c r="M157" s="154"/>
      <c r="N157" s="155"/>
      <c r="O157" s="154"/>
      <c r="P157" s="155"/>
      <c r="Q157" s="154"/>
      <c r="R157" s="154"/>
    </row>
    <row r="158" spans="2:18" x14ac:dyDescent="0.25">
      <c r="B158" s="154"/>
      <c r="C158" s="154"/>
      <c r="D158" s="154"/>
      <c r="E158" s="154"/>
      <c r="F158" s="154"/>
      <c r="G158" s="154"/>
      <c r="H158" s="154"/>
      <c r="I158" s="154"/>
      <c r="J158" s="155"/>
      <c r="K158" s="154"/>
      <c r="L158" s="155"/>
      <c r="M158" s="154"/>
      <c r="N158" s="155"/>
      <c r="O158" s="154"/>
      <c r="P158" s="155"/>
      <c r="Q158" s="154"/>
      <c r="R158" s="154"/>
    </row>
    <row r="159" spans="2:18" x14ac:dyDescent="0.25">
      <c r="B159" s="154"/>
      <c r="C159" s="154"/>
      <c r="D159" s="154"/>
      <c r="E159" s="154"/>
      <c r="F159" s="154"/>
      <c r="G159" s="154"/>
      <c r="H159" s="154"/>
      <c r="I159" s="154"/>
      <c r="J159" s="155"/>
      <c r="K159" s="154"/>
      <c r="L159" s="155"/>
      <c r="M159" s="154"/>
      <c r="N159" s="155"/>
      <c r="O159" s="154"/>
      <c r="P159" s="155"/>
      <c r="Q159" s="154"/>
      <c r="R159" s="154"/>
    </row>
    <row r="160" spans="2:18" x14ac:dyDescent="0.25">
      <c r="B160" s="154"/>
      <c r="C160" s="154"/>
      <c r="D160" s="154"/>
      <c r="E160" s="154"/>
      <c r="F160" s="154"/>
      <c r="G160" s="154"/>
      <c r="H160" s="154"/>
      <c r="I160" s="154"/>
      <c r="J160" s="155"/>
      <c r="K160" s="154"/>
      <c r="L160" s="155"/>
      <c r="M160" s="154"/>
      <c r="N160" s="155"/>
      <c r="O160" s="154"/>
      <c r="P160" s="155"/>
      <c r="Q160" s="154"/>
      <c r="R160" s="154"/>
    </row>
    <row r="161" spans="2:18" x14ac:dyDescent="0.25">
      <c r="B161" s="154"/>
      <c r="C161" s="154"/>
      <c r="D161" s="154"/>
      <c r="E161" s="154"/>
      <c r="F161" s="154"/>
      <c r="G161" s="154"/>
      <c r="H161" s="154"/>
      <c r="I161" s="154"/>
      <c r="J161" s="155"/>
      <c r="K161" s="154"/>
      <c r="L161" s="155"/>
      <c r="M161" s="154"/>
      <c r="N161" s="155"/>
      <c r="O161" s="154"/>
      <c r="P161" s="155"/>
      <c r="Q161" s="154"/>
      <c r="R161" s="154"/>
    </row>
    <row r="162" spans="2:18" x14ac:dyDescent="0.25">
      <c r="B162" s="154"/>
      <c r="C162" s="154"/>
      <c r="D162" s="154"/>
      <c r="E162" s="154"/>
      <c r="F162" s="154"/>
      <c r="G162" s="154"/>
      <c r="H162" s="154"/>
      <c r="I162" s="154"/>
      <c r="J162" s="155"/>
      <c r="K162" s="154"/>
      <c r="L162" s="155"/>
      <c r="M162" s="154"/>
      <c r="N162" s="155"/>
      <c r="O162" s="154"/>
      <c r="P162" s="155"/>
      <c r="Q162" s="154"/>
      <c r="R162" s="154"/>
    </row>
    <row r="163" spans="2:18" x14ac:dyDescent="0.25">
      <c r="B163" s="154"/>
      <c r="C163" s="154"/>
      <c r="D163" s="154"/>
      <c r="E163" s="154"/>
      <c r="F163" s="154"/>
      <c r="G163" s="154"/>
      <c r="H163" s="154"/>
      <c r="I163" s="154"/>
      <c r="J163" s="155"/>
      <c r="K163" s="154"/>
      <c r="L163" s="155"/>
      <c r="M163" s="154"/>
      <c r="N163" s="155"/>
      <c r="O163" s="154"/>
      <c r="P163" s="155"/>
      <c r="Q163" s="154"/>
      <c r="R163" s="154"/>
    </row>
    <row r="164" spans="2:18" x14ac:dyDescent="0.25">
      <c r="B164" s="154"/>
      <c r="C164" s="154"/>
      <c r="D164" s="154"/>
      <c r="E164" s="154"/>
      <c r="F164" s="154"/>
      <c r="G164" s="154"/>
      <c r="H164" s="154"/>
      <c r="I164" s="154"/>
      <c r="J164" s="155"/>
      <c r="K164" s="154"/>
      <c r="L164" s="155"/>
      <c r="M164" s="154"/>
      <c r="N164" s="155"/>
      <c r="O164" s="154"/>
      <c r="P164" s="155"/>
      <c r="Q164" s="154"/>
      <c r="R164" s="154"/>
    </row>
    <row r="165" spans="2:18" x14ac:dyDescent="0.25">
      <c r="B165" s="154"/>
      <c r="C165" s="154"/>
      <c r="D165" s="154"/>
      <c r="E165" s="154"/>
      <c r="F165" s="154"/>
      <c r="G165" s="154"/>
      <c r="H165" s="154"/>
      <c r="I165" s="154"/>
      <c r="J165" s="155"/>
      <c r="K165" s="154"/>
      <c r="L165" s="155"/>
      <c r="M165" s="154"/>
      <c r="N165" s="155"/>
      <c r="O165" s="154"/>
      <c r="P165" s="155"/>
      <c r="Q165" s="154"/>
      <c r="R165" s="154"/>
    </row>
    <row r="166" spans="2:18" x14ac:dyDescent="0.25">
      <c r="B166" s="154"/>
      <c r="C166" s="154"/>
      <c r="D166" s="154"/>
      <c r="E166" s="154"/>
      <c r="F166" s="154"/>
      <c r="G166" s="154"/>
      <c r="H166" s="154"/>
      <c r="I166" s="154"/>
      <c r="J166" s="155"/>
      <c r="K166" s="154"/>
      <c r="L166" s="155"/>
      <c r="M166" s="154"/>
      <c r="N166" s="155"/>
      <c r="O166" s="154"/>
      <c r="P166" s="155"/>
      <c r="Q166" s="154"/>
      <c r="R166" s="154"/>
    </row>
    <row r="167" spans="2:18" x14ac:dyDescent="0.25">
      <c r="B167" s="154"/>
      <c r="C167" s="154"/>
      <c r="D167" s="154"/>
      <c r="E167" s="154"/>
      <c r="F167" s="154"/>
      <c r="G167" s="154"/>
      <c r="H167" s="154"/>
      <c r="I167" s="154"/>
      <c r="J167" s="155"/>
      <c r="K167" s="154"/>
      <c r="L167" s="155"/>
      <c r="M167" s="154"/>
      <c r="N167" s="155"/>
      <c r="O167" s="154"/>
      <c r="P167" s="155"/>
      <c r="Q167" s="154"/>
      <c r="R167" s="154"/>
    </row>
    <row r="168" spans="2:18" x14ac:dyDescent="0.25">
      <c r="B168" s="154"/>
      <c r="C168" s="154"/>
      <c r="D168" s="154"/>
      <c r="E168" s="154"/>
      <c r="F168" s="154"/>
      <c r="G168" s="154"/>
      <c r="H168" s="154"/>
      <c r="I168" s="154"/>
      <c r="J168" s="155"/>
      <c r="K168" s="154"/>
      <c r="L168" s="155"/>
      <c r="M168" s="154"/>
      <c r="N168" s="155"/>
      <c r="O168" s="154"/>
      <c r="P168" s="155"/>
      <c r="Q168" s="154"/>
      <c r="R168" s="154"/>
    </row>
    <row r="169" spans="2:18" x14ac:dyDescent="0.25">
      <c r="B169" s="154"/>
      <c r="C169" s="154"/>
      <c r="D169" s="154"/>
      <c r="E169" s="154"/>
      <c r="F169" s="154"/>
      <c r="G169" s="154"/>
      <c r="H169" s="154"/>
      <c r="I169" s="154"/>
      <c r="J169" s="155"/>
      <c r="K169" s="154"/>
      <c r="L169" s="155"/>
      <c r="M169" s="154"/>
      <c r="N169" s="155"/>
      <c r="O169" s="154"/>
      <c r="P169" s="155"/>
      <c r="Q169" s="154"/>
      <c r="R169" s="154"/>
    </row>
    <row r="170" spans="2:18" x14ac:dyDescent="0.25">
      <c r="B170" s="154"/>
      <c r="C170" s="154"/>
      <c r="D170" s="154"/>
      <c r="E170" s="154"/>
      <c r="F170" s="154"/>
      <c r="G170" s="154"/>
      <c r="H170" s="154"/>
      <c r="I170" s="154"/>
      <c r="J170" s="155"/>
      <c r="K170" s="154"/>
      <c r="L170" s="155"/>
      <c r="M170" s="154"/>
      <c r="N170" s="155"/>
      <c r="O170" s="154"/>
      <c r="P170" s="155"/>
      <c r="Q170" s="154"/>
      <c r="R170" s="154"/>
    </row>
    <row r="171" spans="2:18" x14ac:dyDescent="0.25">
      <c r="B171" s="154"/>
      <c r="C171" s="154"/>
      <c r="D171" s="154"/>
      <c r="E171" s="154"/>
      <c r="F171" s="154"/>
      <c r="G171" s="154"/>
      <c r="H171" s="154"/>
      <c r="I171" s="154"/>
      <c r="J171" s="155"/>
      <c r="K171" s="154"/>
      <c r="L171" s="155"/>
      <c r="M171" s="154"/>
      <c r="N171" s="155"/>
      <c r="O171" s="154"/>
      <c r="P171" s="155"/>
      <c r="Q171" s="154"/>
      <c r="R171" s="154"/>
    </row>
    <row r="172" spans="2:18" x14ac:dyDescent="0.25">
      <c r="B172" s="154"/>
      <c r="C172" s="154"/>
      <c r="D172" s="154"/>
      <c r="E172" s="154"/>
      <c r="F172" s="154"/>
      <c r="G172" s="154"/>
      <c r="H172" s="154"/>
      <c r="I172" s="154"/>
      <c r="J172" s="155"/>
      <c r="K172" s="154"/>
      <c r="L172" s="155"/>
      <c r="M172" s="154"/>
      <c r="N172" s="155"/>
      <c r="O172" s="154"/>
      <c r="P172" s="155"/>
      <c r="Q172" s="154"/>
      <c r="R172" s="154"/>
    </row>
    <row r="173" spans="2:18" x14ac:dyDescent="0.25">
      <c r="B173" s="154"/>
      <c r="C173" s="154"/>
      <c r="D173" s="154"/>
      <c r="E173" s="154"/>
      <c r="F173" s="154"/>
      <c r="G173" s="154"/>
      <c r="H173" s="154"/>
      <c r="I173" s="154"/>
      <c r="J173" s="155"/>
      <c r="K173" s="154"/>
      <c r="L173" s="155"/>
      <c r="M173" s="154"/>
      <c r="N173" s="155"/>
      <c r="O173" s="154"/>
      <c r="P173" s="155"/>
      <c r="Q173" s="154"/>
      <c r="R173" s="154"/>
    </row>
    <row r="174" spans="2:18" x14ac:dyDescent="0.25">
      <c r="B174" s="154"/>
      <c r="C174" s="154"/>
      <c r="D174" s="154"/>
      <c r="E174" s="154"/>
      <c r="F174" s="154"/>
      <c r="G174" s="154"/>
      <c r="H174" s="154"/>
      <c r="I174" s="154"/>
      <c r="J174" s="155"/>
      <c r="K174" s="154"/>
      <c r="L174" s="155"/>
      <c r="M174" s="154"/>
      <c r="N174" s="155"/>
      <c r="O174" s="154"/>
      <c r="P174" s="155"/>
      <c r="Q174" s="154"/>
      <c r="R174" s="154"/>
    </row>
    <row r="175" spans="2:18" x14ac:dyDescent="0.25">
      <c r="B175" s="154"/>
      <c r="C175" s="154"/>
      <c r="D175" s="154"/>
      <c r="E175" s="154"/>
      <c r="F175" s="154"/>
      <c r="G175" s="154"/>
      <c r="H175" s="154"/>
      <c r="I175" s="154"/>
      <c r="J175" s="155"/>
      <c r="K175" s="154"/>
      <c r="L175" s="155"/>
      <c r="M175" s="154"/>
      <c r="N175" s="155"/>
      <c r="O175" s="154"/>
      <c r="P175" s="155"/>
      <c r="Q175" s="154"/>
      <c r="R175" s="154"/>
    </row>
    <row r="176" spans="2:18" x14ac:dyDescent="0.25">
      <c r="B176" s="154"/>
      <c r="C176" s="154"/>
      <c r="D176" s="154"/>
      <c r="E176" s="154"/>
      <c r="F176" s="154"/>
      <c r="G176" s="154"/>
      <c r="H176" s="154"/>
      <c r="I176" s="154"/>
      <c r="J176" s="155"/>
      <c r="K176" s="154"/>
      <c r="L176" s="155"/>
      <c r="M176" s="154"/>
      <c r="N176" s="155"/>
      <c r="O176" s="154"/>
      <c r="P176" s="155"/>
      <c r="Q176" s="154"/>
      <c r="R176" s="154"/>
    </row>
    <row r="177" spans="2:18" x14ac:dyDescent="0.25">
      <c r="B177" s="154"/>
      <c r="C177" s="154"/>
      <c r="D177" s="154"/>
      <c r="E177" s="154"/>
      <c r="F177" s="154"/>
      <c r="G177" s="154"/>
      <c r="H177" s="154"/>
      <c r="I177" s="154"/>
      <c r="J177" s="155"/>
      <c r="K177" s="154"/>
      <c r="L177" s="155"/>
      <c r="M177" s="154"/>
      <c r="N177" s="155"/>
      <c r="O177" s="154"/>
      <c r="P177" s="155"/>
      <c r="Q177" s="154"/>
      <c r="R177" s="154"/>
    </row>
    <row r="178" spans="2:18" x14ac:dyDescent="0.25">
      <c r="B178" s="154"/>
      <c r="C178" s="154"/>
      <c r="D178" s="154"/>
      <c r="E178" s="154"/>
      <c r="F178" s="154"/>
      <c r="G178" s="154"/>
      <c r="H178" s="154"/>
      <c r="I178" s="154"/>
      <c r="J178" s="155"/>
      <c r="K178" s="154"/>
      <c r="L178" s="155"/>
      <c r="M178" s="154"/>
      <c r="N178" s="155"/>
      <c r="O178" s="154"/>
      <c r="P178" s="155"/>
      <c r="Q178" s="154"/>
      <c r="R178" s="154"/>
    </row>
    <row r="179" spans="2:18" x14ac:dyDescent="0.25">
      <c r="B179" s="154"/>
      <c r="C179" s="154"/>
      <c r="D179" s="154"/>
      <c r="E179" s="154"/>
      <c r="F179" s="154"/>
      <c r="G179" s="154"/>
      <c r="H179" s="154"/>
      <c r="I179" s="154"/>
      <c r="J179" s="155"/>
      <c r="K179" s="154"/>
      <c r="L179" s="155"/>
      <c r="M179" s="154"/>
      <c r="N179" s="155"/>
      <c r="O179" s="154"/>
      <c r="P179" s="155"/>
      <c r="Q179" s="154"/>
      <c r="R179" s="154"/>
    </row>
    <row r="180" spans="2:18" x14ac:dyDescent="0.25">
      <c r="B180" s="154"/>
      <c r="C180" s="154"/>
      <c r="D180" s="154"/>
      <c r="E180" s="154"/>
      <c r="F180" s="154"/>
      <c r="G180" s="154"/>
      <c r="H180" s="154"/>
      <c r="I180" s="154"/>
      <c r="J180" s="155"/>
      <c r="K180" s="154"/>
      <c r="L180" s="155"/>
      <c r="M180" s="154"/>
      <c r="N180" s="155"/>
      <c r="O180" s="154"/>
      <c r="P180" s="155"/>
      <c r="Q180" s="154"/>
      <c r="R180" s="154"/>
    </row>
    <row r="181" spans="2:18" x14ac:dyDescent="0.25">
      <c r="B181" s="154"/>
      <c r="C181" s="154"/>
      <c r="D181" s="154"/>
      <c r="E181" s="154"/>
      <c r="F181" s="154"/>
      <c r="G181" s="154"/>
      <c r="H181" s="154"/>
      <c r="I181" s="154"/>
      <c r="J181" s="155"/>
      <c r="K181" s="154"/>
      <c r="L181" s="155"/>
      <c r="M181" s="154"/>
      <c r="N181" s="155"/>
      <c r="O181" s="154"/>
      <c r="P181" s="155"/>
      <c r="Q181" s="154"/>
      <c r="R181" s="154"/>
    </row>
    <row r="182" spans="2:18" x14ac:dyDescent="0.25">
      <c r="B182" s="154"/>
      <c r="C182" s="154"/>
      <c r="D182" s="154"/>
      <c r="E182" s="154"/>
      <c r="F182" s="154"/>
      <c r="G182" s="154"/>
      <c r="H182" s="154"/>
      <c r="I182" s="154"/>
      <c r="J182" s="155"/>
      <c r="K182" s="154"/>
      <c r="L182" s="155"/>
      <c r="M182" s="154"/>
      <c r="N182" s="155"/>
      <c r="O182" s="154"/>
      <c r="P182" s="155"/>
      <c r="Q182" s="154"/>
      <c r="R182" s="154"/>
    </row>
    <row r="183" spans="2:18" x14ac:dyDescent="0.25">
      <c r="B183" s="154"/>
      <c r="C183" s="154"/>
      <c r="D183" s="154"/>
      <c r="E183" s="154"/>
      <c r="F183" s="154"/>
      <c r="G183" s="154"/>
      <c r="H183" s="154"/>
      <c r="I183" s="154"/>
      <c r="J183" s="155"/>
      <c r="K183" s="154"/>
      <c r="L183" s="155"/>
      <c r="M183" s="154"/>
      <c r="N183" s="155"/>
      <c r="O183" s="154"/>
      <c r="P183" s="155"/>
      <c r="Q183" s="154"/>
      <c r="R183" s="154"/>
    </row>
    <row r="184" spans="2:18" x14ac:dyDescent="0.25">
      <c r="B184" s="154"/>
      <c r="C184" s="154"/>
      <c r="D184" s="154"/>
      <c r="E184" s="154"/>
      <c r="F184" s="154"/>
      <c r="G184" s="154"/>
      <c r="H184" s="154"/>
      <c r="I184" s="154"/>
      <c r="J184" s="155"/>
      <c r="K184" s="154"/>
      <c r="L184" s="155"/>
      <c r="M184" s="154"/>
      <c r="N184" s="155"/>
      <c r="O184" s="154"/>
      <c r="P184" s="155"/>
      <c r="Q184" s="154"/>
      <c r="R184" s="154"/>
    </row>
    <row r="185" spans="2:18" x14ac:dyDescent="0.25">
      <c r="B185" s="154"/>
      <c r="C185" s="154"/>
      <c r="D185" s="154"/>
      <c r="E185" s="154"/>
      <c r="F185" s="154"/>
      <c r="G185" s="154"/>
      <c r="H185" s="154"/>
      <c r="I185" s="154"/>
      <c r="J185" s="155"/>
      <c r="K185" s="154"/>
      <c r="L185" s="155"/>
      <c r="M185" s="154"/>
      <c r="N185" s="155"/>
      <c r="O185" s="154"/>
      <c r="P185" s="155"/>
      <c r="Q185" s="154"/>
      <c r="R185" s="154"/>
    </row>
    <row r="186" spans="2:18" x14ac:dyDescent="0.25">
      <c r="B186" s="154"/>
      <c r="C186" s="154"/>
      <c r="D186" s="154"/>
      <c r="E186" s="154"/>
      <c r="F186" s="154"/>
      <c r="G186" s="154"/>
      <c r="H186" s="154"/>
      <c r="I186" s="154"/>
      <c r="J186" s="155"/>
      <c r="K186" s="154"/>
      <c r="L186" s="155"/>
      <c r="M186" s="154"/>
      <c r="N186" s="155"/>
      <c r="O186" s="154"/>
      <c r="P186" s="155"/>
      <c r="Q186" s="154"/>
      <c r="R186" s="154"/>
    </row>
    <row r="187" spans="2:18" x14ac:dyDescent="0.25">
      <c r="B187" s="154"/>
      <c r="C187" s="154"/>
      <c r="D187" s="154"/>
      <c r="E187" s="154"/>
      <c r="F187" s="154"/>
      <c r="G187" s="154"/>
      <c r="H187" s="154"/>
      <c r="I187" s="154"/>
      <c r="J187" s="155"/>
      <c r="K187" s="154"/>
      <c r="L187" s="155"/>
      <c r="M187" s="154"/>
      <c r="N187" s="155"/>
      <c r="O187" s="154"/>
      <c r="P187" s="155"/>
      <c r="Q187" s="154"/>
      <c r="R187" s="154"/>
    </row>
    <row r="188" spans="2:18" x14ac:dyDescent="0.25">
      <c r="B188" s="154"/>
      <c r="C188" s="154"/>
      <c r="D188" s="154"/>
      <c r="E188" s="154"/>
      <c r="F188" s="154"/>
      <c r="G188" s="154"/>
      <c r="H188" s="154"/>
      <c r="I188" s="154"/>
      <c r="J188" s="155"/>
      <c r="K188" s="154"/>
      <c r="L188" s="155"/>
      <c r="M188" s="154"/>
      <c r="N188" s="155"/>
      <c r="O188" s="154"/>
      <c r="P188" s="155"/>
      <c r="Q188" s="154"/>
      <c r="R188" s="154"/>
    </row>
    <row r="189" spans="2:18" x14ac:dyDescent="0.25">
      <c r="B189" s="154"/>
      <c r="C189" s="154"/>
      <c r="D189" s="154"/>
      <c r="E189" s="154"/>
      <c r="F189" s="154"/>
      <c r="G189" s="154"/>
      <c r="H189" s="154"/>
      <c r="I189" s="154"/>
      <c r="J189" s="155"/>
      <c r="K189" s="154"/>
      <c r="L189" s="155"/>
      <c r="M189" s="154"/>
      <c r="N189" s="155"/>
      <c r="O189" s="154"/>
      <c r="P189" s="155"/>
      <c r="Q189" s="154"/>
      <c r="R189" s="154"/>
    </row>
    <row r="190" spans="2:18" x14ac:dyDescent="0.25">
      <c r="B190" s="154"/>
      <c r="C190" s="154"/>
      <c r="D190" s="154"/>
      <c r="E190" s="154"/>
      <c r="F190" s="154"/>
      <c r="G190" s="154"/>
      <c r="H190" s="154"/>
      <c r="I190" s="154"/>
      <c r="J190" s="155"/>
      <c r="K190" s="154"/>
      <c r="L190" s="155"/>
      <c r="M190" s="154"/>
      <c r="N190" s="155"/>
      <c r="O190" s="154"/>
      <c r="P190" s="155"/>
      <c r="Q190" s="154"/>
      <c r="R190" s="154"/>
    </row>
    <row r="191" spans="2:18" x14ac:dyDescent="0.25">
      <c r="B191" s="154"/>
      <c r="C191" s="154"/>
      <c r="D191" s="154"/>
      <c r="E191" s="154"/>
      <c r="F191" s="154"/>
      <c r="G191" s="154"/>
      <c r="H191" s="154"/>
      <c r="I191" s="154"/>
      <c r="J191" s="155"/>
      <c r="K191" s="154"/>
      <c r="L191" s="155"/>
      <c r="M191" s="154"/>
      <c r="N191" s="155"/>
      <c r="O191" s="154"/>
      <c r="P191" s="155"/>
      <c r="Q191" s="154"/>
      <c r="R191" s="154"/>
    </row>
    <row r="192" spans="2:18" x14ac:dyDescent="0.25">
      <c r="B192" s="154"/>
      <c r="C192" s="154"/>
      <c r="D192" s="154"/>
      <c r="E192" s="154"/>
      <c r="F192" s="154"/>
      <c r="G192" s="154"/>
      <c r="H192" s="154"/>
      <c r="I192" s="154"/>
      <c r="J192" s="155"/>
      <c r="K192" s="154"/>
      <c r="L192" s="155"/>
      <c r="M192" s="154"/>
      <c r="N192" s="155"/>
      <c r="O192" s="154"/>
      <c r="P192" s="155"/>
      <c r="Q192" s="154"/>
      <c r="R192" s="154"/>
    </row>
    <row r="193" spans="2:18" x14ac:dyDescent="0.25">
      <c r="B193" s="154"/>
      <c r="C193" s="154"/>
      <c r="D193" s="154"/>
      <c r="E193" s="154"/>
      <c r="F193" s="154"/>
      <c r="G193" s="154"/>
      <c r="H193" s="154"/>
      <c r="I193" s="154"/>
      <c r="J193" s="155"/>
      <c r="K193" s="154"/>
      <c r="L193" s="155"/>
      <c r="M193" s="154"/>
      <c r="N193" s="155"/>
      <c r="O193" s="154"/>
      <c r="P193" s="155"/>
      <c r="Q193" s="154"/>
      <c r="R193" s="154"/>
    </row>
    <row r="194" spans="2:18" x14ac:dyDescent="0.25">
      <c r="B194" s="154"/>
      <c r="C194" s="154"/>
      <c r="D194" s="154"/>
      <c r="E194" s="154"/>
      <c r="F194" s="154"/>
      <c r="G194" s="154"/>
      <c r="H194" s="154"/>
      <c r="I194" s="154"/>
      <c r="J194" s="155"/>
      <c r="K194" s="154"/>
      <c r="L194" s="155"/>
      <c r="M194" s="154"/>
      <c r="N194" s="155"/>
      <c r="O194" s="154"/>
      <c r="P194" s="155"/>
      <c r="Q194" s="154"/>
      <c r="R194" s="154"/>
    </row>
    <row r="195" spans="2:18" x14ac:dyDescent="0.25">
      <c r="B195" s="154"/>
      <c r="C195" s="154"/>
      <c r="D195" s="154"/>
      <c r="E195" s="154"/>
      <c r="F195" s="154"/>
      <c r="G195" s="154"/>
      <c r="H195" s="154"/>
      <c r="I195" s="154"/>
      <c r="J195" s="155"/>
      <c r="K195" s="154"/>
      <c r="L195" s="155"/>
      <c r="M195" s="154"/>
      <c r="N195" s="155"/>
      <c r="O195" s="154"/>
      <c r="P195" s="155"/>
      <c r="Q195" s="154"/>
      <c r="R195" s="154"/>
    </row>
    <row r="196" spans="2:18" x14ac:dyDescent="0.25">
      <c r="B196" s="154"/>
      <c r="C196" s="154"/>
      <c r="D196" s="154"/>
      <c r="E196" s="154"/>
      <c r="F196" s="154"/>
      <c r="G196" s="154"/>
      <c r="H196" s="154"/>
      <c r="I196" s="154"/>
      <c r="J196" s="155"/>
      <c r="K196" s="154"/>
      <c r="L196" s="155"/>
      <c r="M196" s="154"/>
      <c r="N196" s="155"/>
      <c r="O196" s="154"/>
      <c r="P196" s="155"/>
      <c r="Q196" s="154"/>
      <c r="R196" s="154"/>
    </row>
    <row r="197" spans="2:18" x14ac:dyDescent="0.25">
      <c r="B197" s="154"/>
      <c r="C197" s="154"/>
      <c r="D197" s="154"/>
      <c r="E197" s="154"/>
      <c r="F197" s="154"/>
      <c r="G197" s="154"/>
      <c r="H197" s="154"/>
      <c r="I197" s="154"/>
      <c r="J197" s="155"/>
      <c r="K197" s="154"/>
      <c r="L197" s="155"/>
      <c r="M197" s="154"/>
      <c r="N197" s="155"/>
      <c r="O197" s="154"/>
      <c r="P197" s="155"/>
      <c r="Q197" s="154"/>
      <c r="R197" s="154"/>
    </row>
    <row r="198" spans="2:18" x14ac:dyDescent="0.25">
      <c r="B198" s="154"/>
      <c r="C198" s="154"/>
      <c r="D198" s="154"/>
      <c r="E198" s="154"/>
      <c r="F198" s="154"/>
      <c r="G198" s="154"/>
      <c r="H198" s="154"/>
      <c r="I198" s="154"/>
      <c r="J198" s="155"/>
      <c r="K198" s="154"/>
      <c r="L198" s="155"/>
      <c r="M198" s="154"/>
      <c r="N198" s="155"/>
      <c r="O198" s="154"/>
      <c r="P198" s="155"/>
      <c r="Q198" s="154"/>
      <c r="R198" s="154"/>
    </row>
    <row r="199" spans="2:18" x14ac:dyDescent="0.25">
      <c r="B199" s="154"/>
      <c r="C199" s="154"/>
      <c r="D199" s="154"/>
      <c r="E199" s="154"/>
      <c r="F199" s="154"/>
      <c r="G199" s="154"/>
      <c r="H199" s="154"/>
      <c r="I199" s="154"/>
      <c r="J199" s="155"/>
      <c r="K199" s="154"/>
      <c r="L199" s="155"/>
      <c r="M199" s="154"/>
      <c r="N199" s="155"/>
      <c r="O199" s="154"/>
      <c r="P199" s="155"/>
      <c r="Q199" s="154"/>
      <c r="R199" s="154"/>
    </row>
    <row r="200" spans="2:18" x14ac:dyDescent="0.25">
      <c r="B200" s="154"/>
      <c r="C200" s="154"/>
      <c r="D200" s="154"/>
      <c r="E200" s="154"/>
      <c r="F200" s="154"/>
      <c r="G200" s="154"/>
      <c r="H200" s="154"/>
      <c r="I200" s="154"/>
      <c r="J200" s="155"/>
      <c r="K200" s="154"/>
      <c r="L200" s="155"/>
      <c r="M200" s="154"/>
      <c r="N200" s="155"/>
      <c r="O200" s="154"/>
      <c r="P200" s="155"/>
      <c r="Q200" s="154"/>
      <c r="R200" s="154"/>
    </row>
    <row r="201" spans="2:18" x14ac:dyDescent="0.25">
      <c r="B201" s="154"/>
      <c r="C201" s="154"/>
      <c r="D201" s="154"/>
      <c r="E201" s="154"/>
      <c r="F201" s="154"/>
      <c r="G201" s="154"/>
      <c r="H201" s="154"/>
      <c r="I201" s="154"/>
      <c r="J201" s="155"/>
      <c r="K201" s="154"/>
      <c r="L201" s="155"/>
      <c r="M201" s="154"/>
      <c r="N201" s="155"/>
      <c r="O201" s="154"/>
      <c r="P201" s="155"/>
      <c r="Q201" s="154"/>
      <c r="R201" s="154"/>
    </row>
    <row r="202" spans="2:18" x14ac:dyDescent="0.25">
      <c r="B202" s="154"/>
      <c r="C202" s="154"/>
      <c r="D202" s="154"/>
      <c r="E202" s="154"/>
      <c r="F202" s="154"/>
      <c r="G202" s="154"/>
      <c r="H202" s="154"/>
      <c r="I202" s="154"/>
      <c r="J202" s="155"/>
      <c r="K202" s="154"/>
      <c r="L202" s="155"/>
      <c r="M202" s="154"/>
      <c r="N202" s="155"/>
      <c r="O202" s="154"/>
      <c r="P202" s="155"/>
      <c r="Q202" s="154"/>
      <c r="R202" s="154"/>
    </row>
    <row r="203" spans="2:18" x14ac:dyDescent="0.25">
      <c r="B203" s="154"/>
      <c r="C203" s="154"/>
      <c r="D203" s="154"/>
      <c r="E203" s="154"/>
      <c r="F203" s="154"/>
      <c r="G203" s="154"/>
      <c r="H203" s="154"/>
      <c r="I203" s="154"/>
      <c r="J203" s="155"/>
      <c r="K203" s="154"/>
      <c r="L203" s="155"/>
      <c r="M203" s="154"/>
      <c r="N203" s="155"/>
      <c r="O203" s="154"/>
      <c r="P203" s="155"/>
      <c r="Q203" s="154"/>
      <c r="R203" s="154"/>
    </row>
    <row r="204" spans="2:18" x14ac:dyDescent="0.25">
      <c r="B204" s="154"/>
      <c r="C204" s="154"/>
      <c r="D204" s="154"/>
      <c r="E204" s="154"/>
      <c r="F204" s="154"/>
      <c r="G204" s="154"/>
      <c r="H204" s="154"/>
      <c r="I204" s="154"/>
      <c r="J204" s="155"/>
      <c r="K204" s="154"/>
      <c r="L204" s="155"/>
      <c r="M204" s="154"/>
      <c r="N204" s="155"/>
      <c r="O204" s="154"/>
      <c r="P204" s="155"/>
      <c r="Q204" s="154"/>
      <c r="R204" s="154"/>
    </row>
    <row r="205" spans="2:18" x14ac:dyDescent="0.25">
      <c r="B205" s="154"/>
      <c r="C205" s="154"/>
      <c r="D205" s="154"/>
      <c r="E205" s="154"/>
      <c r="F205" s="154"/>
      <c r="G205" s="154"/>
      <c r="H205" s="154"/>
      <c r="I205" s="154"/>
      <c r="J205" s="155"/>
      <c r="K205" s="154"/>
      <c r="L205" s="155"/>
      <c r="M205" s="154"/>
      <c r="N205" s="155"/>
      <c r="O205" s="154"/>
      <c r="P205" s="155"/>
      <c r="Q205" s="154"/>
      <c r="R205" s="154"/>
    </row>
    <row r="206" spans="2:18" x14ac:dyDescent="0.25">
      <c r="B206" s="154"/>
      <c r="C206" s="154"/>
      <c r="D206" s="154"/>
      <c r="E206" s="154"/>
      <c r="F206" s="154"/>
      <c r="G206" s="154"/>
      <c r="H206" s="154"/>
      <c r="I206" s="154"/>
      <c r="J206" s="155"/>
      <c r="K206" s="154"/>
      <c r="L206" s="155"/>
      <c r="M206" s="154"/>
      <c r="N206" s="155"/>
      <c r="O206" s="154"/>
      <c r="P206" s="155"/>
      <c r="Q206" s="154"/>
      <c r="R206" s="154"/>
    </row>
    <row r="207" spans="2:18" x14ac:dyDescent="0.25">
      <c r="B207" s="154"/>
      <c r="C207" s="154"/>
      <c r="D207" s="154"/>
      <c r="E207" s="154"/>
      <c r="F207" s="154"/>
      <c r="G207" s="154"/>
      <c r="H207" s="154"/>
      <c r="I207" s="154"/>
      <c r="J207" s="155"/>
      <c r="K207" s="154"/>
      <c r="L207" s="155"/>
      <c r="M207" s="154"/>
      <c r="N207" s="155"/>
      <c r="O207" s="154"/>
      <c r="P207" s="155"/>
      <c r="Q207" s="154"/>
      <c r="R207" s="154"/>
    </row>
    <row r="208" spans="2:18" x14ac:dyDescent="0.25">
      <c r="B208" s="154"/>
      <c r="C208" s="154"/>
      <c r="D208" s="154"/>
      <c r="E208" s="154"/>
      <c r="F208" s="154"/>
      <c r="G208" s="154"/>
      <c r="H208" s="154"/>
      <c r="I208" s="154"/>
      <c r="J208" s="155"/>
      <c r="K208" s="154"/>
      <c r="L208" s="155"/>
      <c r="M208" s="154"/>
      <c r="N208" s="155"/>
      <c r="O208" s="154"/>
      <c r="P208" s="155"/>
      <c r="Q208" s="154"/>
      <c r="R208" s="154"/>
    </row>
    <row r="209" spans="2:18" x14ac:dyDescent="0.25">
      <c r="B209" s="154"/>
      <c r="C209" s="154"/>
      <c r="D209" s="154"/>
      <c r="E209" s="154"/>
      <c r="F209" s="154"/>
      <c r="G209" s="154"/>
      <c r="H209" s="154"/>
      <c r="I209" s="154"/>
      <c r="J209" s="155"/>
      <c r="K209" s="154"/>
      <c r="L209" s="155"/>
      <c r="M209" s="154"/>
      <c r="N209" s="155"/>
      <c r="O209" s="154"/>
      <c r="P209" s="155"/>
      <c r="Q209" s="154"/>
      <c r="R209" s="154"/>
    </row>
    <row r="210" spans="2:18" x14ac:dyDescent="0.25">
      <c r="B210" s="154"/>
      <c r="C210" s="154"/>
      <c r="D210" s="154"/>
      <c r="E210" s="154"/>
      <c r="F210" s="154"/>
      <c r="G210" s="154"/>
      <c r="H210" s="154"/>
      <c r="I210" s="154"/>
      <c r="J210" s="155"/>
      <c r="K210" s="154"/>
      <c r="L210" s="155"/>
      <c r="M210" s="154"/>
      <c r="N210" s="155"/>
      <c r="O210" s="154"/>
      <c r="P210" s="155"/>
      <c r="Q210" s="154"/>
      <c r="R210" s="154"/>
    </row>
    <row r="211" spans="2:18" x14ac:dyDescent="0.25">
      <c r="B211" s="154"/>
      <c r="C211" s="154"/>
      <c r="D211" s="154"/>
      <c r="E211" s="154"/>
      <c r="F211" s="154"/>
      <c r="G211" s="154"/>
      <c r="H211" s="154"/>
      <c r="I211" s="154"/>
      <c r="J211" s="155"/>
      <c r="K211" s="154"/>
      <c r="L211" s="155"/>
      <c r="M211" s="154"/>
      <c r="N211" s="155"/>
      <c r="O211" s="154"/>
      <c r="P211" s="155"/>
      <c r="Q211" s="154"/>
      <c r="R211" s="154"/>
    </row>
    <row r="212" spans="2:18" x14ac:dyDescent="0.25">
      <c r="B212" s="154"/>
      <c r="C212" s="154"/>
      <c r="D212" s="154"/>
      <c r="E212" s="154"/>
      <c r="F212" s="154"/>
      <c r="G212" s="154"/>
      <c r="H212" s="154"/>
      <c r="I212" s="154"/>
      <c r="J212" s="155"/>
      <c r="K212" s="154"/>
      <c r="L212" s="155"/>
      <c r="M212" s="154"/>
      <c r="N212" s="155"/>
      <c r="O212" s="154"/>
      <c r="P212" s="155"/>
      <c r="Q212" s="154"/>
      <c r="R212" s="154"/>
    </row>
    <row r="213" spans="2:18" x14ac:dyDescent="0.25">
      <c r="B213" s="154"/>
      <c r="C213" s="154"/>
      <c r="D213" s="154"/>
      <c r="E213" s="154"/>
      <c r="F213" s="154"/>
      <c r="G213" s="154"/>
      <c r="H213" s="154"/>
      <c r="I213" s="154"/>
      <c r="J213" s="155"/>
      <c r="K213" s="154"/>
      <c r="L213" s="155"/>
      <c r="M213" s="154"/>
      <c r="N213" s="155"/>
      <c r="O213" s="154"/>
      <c r="P213" s="155"/>
      <c r="Q213" s="154"/>
      <c r="R213" s="154"/>
    </row>
    <row r="214" spans="2:18" x14ac:dyDescent="0.25">
      <c r="B214" s="154"/>
      <c r="C214" s="154"/>
      <c r="D214" s="154"/>
      <c r="E214" s="154"/>
      <c r="F214" s="154"/>
      <c r="G214" s="154"/>
      <c r="H214" s="154"/>
      <c r="I214" s="154"/>
      <c r="J214" s="155"/>
      <c r="K214" s="154"/>
      <c r="L214" s="155"/>
      <c r="M214" s="154"/>
      <c r="N214" s="155"/>
      <c r="O214" s="154"/>
      <c r="P214" s="155"/>
      <c r="Q214" s="154"/>
      <c r="R214" s="154"/>
    </row>
    <row r="215" spans="2:18" x14ac:dyDescent="0.25">
      <c r="B215" s="154"/>
      <c r="C215" s="154"/>
      <c r="D215" s="154"/>
      <c r="E215" s="154"/>
      <c r="F215" s="154"/>
      <c r="G215" s="154"/>
      <c r="H215" s="154"/>
      <c r="I215" s="154"/>
      <c r="J215" s="155"/>
      <c r="K215" s="154"/>
      <c r="L215" s="155"/>
      <c r="M215" s="154"/>
      <c r="N215" s="155"/>
      <c r="O215" s="154"/>
      <c r="P215" s="155"/>
      <c r="Q215" s="154"/>
      <c r="R215" s="154"/>
    </row>
    <row r="216" spans="2:18" x14ac:dyDescent="0.25">
      <c r="B216" s="154"/>
      <c r="C216" s="154"/>
      <c r="D216" s="154"/>
      <c r="E216" s="154"/>
      <c r="F216" s="154"/>
      <c r="G216" s="154"/>
      <c r="H216" s="154"/>
      <c r="I216" s="154"/>
      <c r="J216" s="155"/>
      <c r="K216" s="154"/>
      <c r="L216" s="155"/>
      <c r="M216" s="154"/>
      <c r="N216" s="155"/>
      <c r="O216" s="154"/>
      <c r="P216" s="155"/>
      <c r="Q216" s="154"/>
      <c r="R216" s="154"/>
    </row>
    <row r="217" spans="2:18" x14ac:dyDescent="0.25">
      <c r="B217" s="154"/>
      <c r="C217" s="154"/>
      <c r="D217" s="154"/>
      <c r="E217" s="154"/>
      <c r="F217" s="154"/>
      <c r="G217" s="154"/>
      <c r="H217" s="154"/>
      <c r="I217" s="154"/>
      <c r="J217" s="155"/>
      <c r="K217" s="154"/>
      <c r="L217" s="155"/>
      <c r="M217" s="154"/>
      <c r="N217" s="155"/>
      <c r="O217" s="154"/>
      <c r="P217" s="155"/>
      <c r="Q217" s="154"/>
      <c r="R217" s="154"/>
    </row>
    <row r="218" spans="2:18" x14ac:dyDescent="0.25">
      <c r="B218" s="154"/>
      <c r="C218" s="154"/>
      <c r="D218" s="154"/>
      <c r="E218" s="154"/>
      <c r="F218" s="154"/>
      <c r="G218" s="154"/>
      <c r="H218" s="154"/>
      <c r="I218" s="154"/>
      <c r="J218" s="155"/>
      <c r="K218" s="154"/>
      <c r="L218" s="155"/>
      <c r="M218" s="154"/>
      <c r="N218" s="155"/>
      <c r="O218" s="154"/>
      <c r="P218" s="155"/>
      <c r="Q218" s="154"/>
      <c r="R218" s="154"/>
    </row>
    <row r="219" spans="2:18" x14ac:dyDescent="0.25">
      <c r="B219" s="154"/>
      <c r="C219" s="154"/>
      <c r="D219" s="154"/>
      <c r="E219" s="154"/>
      <c r="F219" s="154"/>
      <c r="G219" s="154"/>
      <c r="H219" s="154"/>
      <c r="I219" s="154"/>
      <c r="J219" s="155"/>
      <c r="K219" s="154"/>
      <c r="L219" s="155"/>
      <c r="M219" s="154"/>
      <c r="N219" s="155"/>
      <c r="O219" s="154"/>
      <c r="P219" s="155"/>
      <c r="Q219" s="154"/>
      <c r="R219" s="154"/>
    </row>
    <row r="220" spans="2:18" x14ac:dyDescent="0.25">
      <c r="B220" s="154"/>
      <c r="C220" s="154"/>
      <c r="D220" s="154"/>
      <c r="E220" s="154"/>
      <c r="F220" s="154"/>
      <c r="G220" s="154"/>
      <c r="H220" s="154"/>
      <c r="I220" s="154"/>
      <c r="J220" s="155"/>
      <c r="K220" s="154"/>
      <c r="L220" s="155"/>
      <c r="M220" s="154"/>
      <c r="N220" s="155"/>
      <c r="O220" s="154"/>
      <c r="P220" s="155"/>
      <c r="Q220" s="154"/>
      <c r="R220" s="154"/>
    </row>
    <row r="221" spans="2:18" x14ac:dyDescent="0.25">
      <c r="B221" s="154"/>
      <c r="C221" s="154"/>
      <c r="D221" s="154"/>
      <c r="E221" s="154"/>
      <c r="F221" s="154"/>
      <c r="G221" s="154"/>
      <c r="H221" s="154"/>
      <c r="I221" s="154"/>
      <c r="J221" s="155"/>
      <c r="K221" s="154"/>
      <c r="L221" s="155"/>
      <c r="M221" s="154"/>
      <c r="N221" s="155"/>
      <c r="O221" s="154"/>
      <c r="P221" s="155"/>
      <c r="Q221" s="154"/>
      <c r="R221" s="154"/>
    </row>
    <row r="222" spans="2:18" x14ac:dyDescent="0.25">
      <c r="B222" s="154"/>
      <c r="C222" s="154"/>
      <c r="D222" s="154"/>
      <c r="E222" s="154"/>
      <c r="F222" s="154"/>
      <c r="G222" s="154"/>
      <c r="H222" s="154"/>
      <c r="I222" s="154"/>
      <c r="J222" s="155"/>
      <c r="K222" s="154"/>
      <c r="L222" s="155"/>
      <c r="M222" s="154"/>
      <c r="N222" s="155"/>
      <c r="O222" s="154"/>
      <c r="P222" s="155"/>
      <c r="Q222" s="154"/>
      <c r="R222" s="154"/>
    </row>
    <row r="223" spans="2:18" x14ac:dyDescent="0.25">
      <c r="B223" s="154"/>
      <c r="C223" s="154"/>
      <c r="D223" s="154"/>
      <c r="E223" s="154"/>
      <c r="F223" s="154"/>
      <c r="G223" s="154"/>
      <c r="H223" s="154"/>
      <c r="I223" s="154"/>
      <c r="J223" s="155"/>
      <c r="K223" s="154"/>
      <c r="L223" s="155"/>
      <c r="M223" s="154"/>
      <c r="N223" s="155"/>
      <c r="O223" s="154"/>
      <c r="P223" s="155"/>
      <c r="Q223" s="154"/>
      <c r="R223" s="154"/>
    </row>
    <row r="224" spans="2:18" x14ac:dyDescent="0.25">
      <c r="B224" s="154"/>
      <c r="C224" s="154"/>
      <c r="D224" s="154"/>
      <c r="E224" s="154"/>
      <c r="F224" s="154"/>
      <c r="G224" s="154"/>
      <c r="H224" s="154"/>
      <c r="I224" s="154"/>
      <c r="J224" s="155"/>
      <c r="K224" s="154"/>
      <c r="L224" s="155"/>
      <c r="M224" s="154"/>
      <c r="N224" s="155"/>
      <c r="O224" s="154"/>
      <c r="P224" s="155"/>
      <c r="Q224" s="154"/>
      <c r="R224" s="154"/>
    </row>
    <row r="225" spans="2:18" x14ac:dyDescent="0.25">
      <c r="B225" s="154"/>
      <c r="C225" s="154"/>
      <c r="D225" s="154"/>
      <c r="E225" s="154"/>
      <c r="F225" s="154"/>
      <c r="G225" s="154"/>
      <c r="H225" s="154"/>
      <c r="I225" s="154"/>
      <c r="J225" s="155"/>
      <c r="K225" s="154"/>
      <c r="L225" s="155"/>
      <c r="M225" s="154"/>
      <c r="N225" s="155"/>
      <c r="O225" s="154"/>
      <c r="P225" s="155"/>
      <c r="Q225" s="154"/>
      <c r="R225" s="154"/>
    </row>
    <row r="226" spans="2:18" x14ac:dyDescent="0.25">
      <c r="B226" s="154"/>
      <c r="C226" s="154"/>
      <c r="D226" s="154"/>
      <c r="E226" s="154"/>
      <c r="F226" s="154"/>
      <c r="G226" s="154"/>
      <c r="H226" s="154"/>
      <c r="I226" s="154"/>
      <c r="J226" s="155"/>
      <c r="K226" s="154"/>
      <c r="L226" s="155"/>
      <c r="M226" s="154"/>
      <c r="N226" s="155"/>
      <c r="O226" s="154"/>
      <c r="P226" s="155"/>
      <c r="Q226" s="154"/>
      <c r="R226" s="154"/>
    </row>
    <row r="227" spans="2:18" x14ac:dyDescent="0.25">
      <c r="B227" s="154"/>
      <c r="C227" s="154"/>
      <c r="D227" s="154"/>
      <c r="E227" s="154"/>
      <c r="F227" s="154"/>
      <c r="G227" s="154"/>
      <c r="H227" s="154"/>
      <c r="I227" s="154"/>
      <c r="J227" s="155"/>
      <c r="K227" s="154"/>
      <c r="L227" s="155"/>
      <c r="M227" s="154"/>
      <c r="N227" s="155"/>
      <c r="O227" s="154"/>
      <c r="P227" s="155"/>
      <c r="Q227" s="154"/>
      <c r="R227" s="154"/>
    </row>
    <row r="228" spans="2:18" x14ac:dyDescent="0.25">
      <c r="B228" s="154"/>
      <c r="C228" s="154"/>
      <c r="D228" s="154"/>
      <c r="E228" s="154"/>
      <c r="F228" s="154"/>
      <c r="G228" s="154"/>
      <c r="H228" s="154"/>
      <c r="I228" s="154"/>
      <c r="J228" s="155"/>
      <c r="K228" s="154"/>
      <c r="L228" s="155"/>
      <c r="M228" s="154"/>
      <c r="N228" s="155"/>
      <c r="O228" s="154"/>
      <c r="P228" s="155"/>
      <c r="Q228" s="154"/>
      <c r="R228" s="154"/>
    </row>
    <row r="229" spans="2:18" x14ac:dyDescent="0.25">
      <c r="B229" s="154"/>
      <c r="C229" s="154"/>
      <c r="D229" s="154"/>
      <c r="E229" s="154"/>
      <c r="F229" s="154"/>
      <c r="G229" s="154"/>
      <c r="H229" s="154"/>
      <c r="I229" s="154"/>
      <c r="J229" s="155"/>
      <c r="K229" s="154"/>
      <c r="L229" s="155"/>
      <c r="M229" s="154"/>
      <c r="N229" s="155"/>
      <c r="O229" s="154"/>
      <c r="P229" s="155"/>
      <c r="Q229" s="154"/>
      <c r="R229" s="154"/>
    </row>
    <row r="230" spans="2:18" x14ac:dyDescent="0.25">
      <c r="B230" s="154"/>
      <c r="C230" s="154"/>
      <c r="D230" s="154"/>
      <c r="E230" s="154"/>
      <c r="F230" s="154"/>
      <c r="G230" s="154"/>
      <c r="H230" s="154"/>
      <c r="I230" s="154"/>
      <c r="J230" s="155"/>
      <c r="K230" s="154"/>
      <c r="L230" s="155"/>
      <c r="M230" s="154"/>
      <c r="N230" s="155"/>
      <c r="O230" s="154"/>
      <c r="P230" s="155"/>
      <c r="Q230" s="154"/>
      <c r="R230" s="154"/>
    </row>
    <row r="231" spans="2:18" x14ac:dyDescent="0.25">
      <c r="B231" s="154"/>
      <c r="C231" s="154"/>
      <c r="D231" s="154"/>
      <c r="E231" s="154"/>
      <c r="F231" s="154"/>
      <c r="G231" s="154"/>
      <c r="H231" s="154"/>
      <c r="I231" s="154"/>
      <c r="J231" s="155"/>
      <c r="K231" s="154"/>
      <c r="L231" s="155"/>
      <c r="M231" s="154"/>
      <c r="N231" s="155"/>
      <c r="O231" s="154"/>
      <c r="P231" s="155"/>
      <c r="Q231" s="154"/>
      <c r="R231" s="154"/>
    </row>
    <row r="232" spans="2:18" x14ac:dyDescent="0.25">
      <c r="B232" s="154"/>
      <c r="C232" s="154"/>
      <c r="D232" s="154"/>
      <c r="E232" s="154"/>
      <c r="F232" s="154"/>
      <c r="G232" s="154"/>
      <c r="H232" s="154"/>
      <c r="I232" s="154"/>
      <c r="J232" s="155"/>
      <c r="K232" s="154"/>
      <c r="L232" s="155"/>
      <c r="M232" s="154"/>
      <c r="N232" s="155"/>
      <c r="O232" s="154"/>
      <c r="P232" s="155"/>
      <c r="Q232" s="154"/>
      <c r="R232" s="154"/>
    </row>
    <row r="233" spans="2:18" x14ac:dyDescent="0.25">
      <c r="B233" s="154"/>
      <c r="C233" s="154"/>
      <c r="D233" s="154"/>
      <c r="E233" s="154"/>
      <c r="F233" s="154"/>
      <c r="G233" s="154"/>
      <c r="H233" s="154"/>
      <c r="I233" s="154"/>
      <c r="J233" s="155"/>
      <c r="K233" s="154"/>
      <c r="L233" s="155"/>
      <c r="M233" s="154"/>
      <c r="N233" s="155"/>
      <c r="O233" s="154"/>
      <c r="P233" s="155"/>
      <c r="Q233" s="154"/>
      <c r="R233" s="154"/>
    </row>
    <row r="234" spans="2:18" x14ac:dyDescent="0.25">
      <c r="B234" s="154"/>
      <c r="C234" s="154"/>
      <c r="D234" s="154"/>
      <c r="E234" s="154"/>
      <c r="F234" s="154"/>
      <c r="G234" s="154"/>
      <c r="H234" s="154"/>
      <c r="I234" s="154"/>
      <c r="J234" s="155"/>
      <c r="K234" s="154"/>
      <c r="L234" s="155"/>
      <c r="M234" s="154"/>
      <c r="N234" s="155"/>
      <c r="O234" s="154"/>
      <c r="P234" s="155"/>
      <c r="Q234" s="154"/>
      <c r="R234" s="154"/>
    </row>
    <row r="235" spans="2:18" x14ac:dyDescent="0.25">
      <c r="B235" s="154"/>
      <c r="C235" s="154"/>
      <c r="D235" s="154"/>
      <c r="E235" s="154"/>
      <c r="F235" s="154"/>
      <c r="G235" s="154"/>
      <c r="H235" s="154"/>
      <c r="I235" s="154"/>
      <c r="J235" s="155"/>
      <c r="K235" s="154"/>
      <c r="L235" s="155"/>
      <c r="M235" s="154"/>
      <c r="N235" s="155"/>
      <c r="O235" s="154"/>
      <c r="P235" s="155"/>
      <c r="Q235" s="154"/>
      <c r="R235" s="154"/>
    </row>
    <row r="236" spans="2:18" x14ac:dyDescent="0.25">
      <c r="B236" s="154"/>
      <c r="C236" s="154"/>
      <c r="D236" s="154"/>
      <c r="E236" s="154"/>
      <c r="F236" s="154"/>
      <c r="G236" s="154"/>
      <c r="H236" s="154"/>
      <c r="I236" s="154"/>
      <c r="J236" s="155"/>
      <c r="K236" s="154"/>
      <c r="L236" s="155"/>
      <c r="M236" s="154"/>
      <c r="N236" s="155"/>
      <c r="O236" s="154"/>
      <c r="P236" s="155"/>
      <c r="Q236" s="154"/>
      <c r="R236" s="154"/>
    </row>
    <row r="237" spans="2:18" x14ac:dyDescent="0.25">
      <c r="B237" s="154"/>
      <c r="C237" s="154"/>
      <c r="D237" s="154"/>
      <c r="E237" s="154"/>
      <c r="F237" s="154"/>
      <c r="G237" s="154"/>
      <c r="H237" s="154"/>
      <c r="I237" s="154"/>
      <c r="J237" s="155"/>
      <c r="K237" s="154"/>
      <c r="L237" s="155"/>
      <c r="M237" s="154"/>
      <c r="N237" s="155"/>
      <c r="O237" s="154"/>
      <c r="P237" s="155"/>
      <c r="Q237" s="154"/>
      <c r="R237" s="154"/>
    </row>
    <row r="238" spans="2:18" x14ac:dyDescent="0.25">
      <c r="B238" s="154"/>
      <c r="C238" s="154"/>
      <c r="D238" s="154"/>
      <c r="E238" s="154"/>
      <c r="F238" s="154"/>
      <c r="G238" s="154"/>
      <c r="H238" s="154"/>
      <c r="I238" s="154"/>
      <c r="J238" s="155"/>
      <c r="K238" s="154"/>
      <c r="L238" s="155"/>
      <c r="M238" s="154"/>
      <c r="N238" s="155"/>
      <c r="O238" s="154"/>
      <c r="P238" s="155"/>
      <c r="Q238" s="154"/>
      <c r="R238" s="154"/>
    </row>
    <row r="239" spans="2:18" x14ac:dyDescent="0.25">
      <c r="B239" s="154"/>
      <c r="C239" s="154"/>
      <c r="D239" s="154"/>
      <c r="E239" s="154"/>
      <c r="F239" s="154"/>
      <c r="G239" s="154"/>
      <c r="H239" s="154"/>
      <c r="I239" s="154"/>
      <c r="J239" s="155"/>
      <c r="K239" s="154"/>
      <c r="L239" s="155"/>
      <c r="M239" s="154"/>
      <c r="N239" s="155"/>
      <c r="O239" s="154"/>
      <c r="P239" s="155"/>
      <c r="Q239" s="154"/>
      <c r="R239" s="154"/>
    </row>
    <row r="240" spans="2:18" x14ac:dyDescent="0.25">
      <c r="B240" s="154"/>
      <c r="C240" s="154"/>
      <c r="D240" s="154"/>
      <c r="E240" s="154"/>
      <c r="F240" s="154"/>
      <c r="G240" s="154"/>
      <c r="H240" s="154"/>
      <c r="I240" s="154"/>
      <c r="J240" s="155"/>
      <c r="K240" s="154"/>
      <c r="L240" s="155"/>
      <c r="M240" s="154"/>
      <c r="N240" s="155"/>
      <c r="O240" s="154"/>
      <c r="P240" s="155"/>
      <c r="Q240" s="154"/>
      <c r="R240" s="154"/>
    </row>
    <row r="241" spans="2:18" x14ac:dyDescent="0.25">
      <c r="B241" s="154"/>
      <c r="C241" s="154"/>
      <c r="D241" s="154"/>
      <c r="E241" s="154"/>
      <c r="F241" s="154"/>
      <c r="G241" s="154"/>
      <c r="H241" s="154"/>
      <c r="I241" s="154"/>
      <c r="J241" s="155"/>
      <c r="K241" s="154"/>
      <c r="L241" s="155"/>
      <c r="M241" s="154"/>
      <c r="N241" s="155"/>
      <c r="O241" s="154"/>
      <c r="P241" s="155"/>
      <c r="Q241" s="154"/>
      <c r="R241" s="154"/>
    </row>
    <row r="242" spans="2:18" x14ac:dyDescent="0.25">
      <c r="B242" s="154"/>
      <c r="C242" s="154"/>
      <c r="D242" s="154"/>
      <c r="E242" s="154"/>
      <c r="F242" s="154"/>
      <c r="G242" s="154"/>
      <c r="H242" s="154"/>
      <c r="I242" s="154"/>
      <c r="J242" s="155"/>
      <c r="K242" s="154"/>
      <c r="L242" s="155"/>
      <c r="M242" s="154"/>
      <c r="N242" s="155"/>
      <c r="O242" s="154"/>
      <c r="P242" s="155"/>
      <c r="Q242" s="154"/>
      <c r="R242" s="154"/>
    </row>
    <row r="243" spans="2:18" x14ac:dyDescent="0.25">
      <c r="B243" s="154"/>
      <c r="C243" s="154"/>
      <c r="D243" s="154"/>
      <c r="E243" s="154"/>
      <c r="F243" s="154"/>
      <c r="G243" s="154"/>
      <c r="H243" s="154"/>
      <c r="I243" s="154"/>
      <c r="J243" s="155"/>
      <c r="K243" s="154"/>
      <c r="L243" s="155"/>
      <c r="M243" s="154"/>
      <c r="N243" s="155"/>
      <c r="O243" s="154"/>
      <c r="P243" s="155"/>
      <c r="Q243" s="154"/>
      <c r="R243" s="154"/>
    </row>
    <row r="244" spans="2:18" x14ac:dyDescent="0.25">
      <c r="B244" s="154"/>
      <c r="C244" s="154"/>
      <c r="D244" s="154"/>
      <c r="E244" s="154"/>
      <c r="F244" s="154"/>
      <c r="G244" s="154"/>
      <c r="H244" s="154"/>
      <c r="I244" s="154"/>
      <c r="J244" s="155"/>
      <c r="K244" s="154"/>
      <c r="L244" s="155"/>
      <c r="M244" s="154"/>
      <c r="N244" s="155"/>
      <c r="O244" s="154"/>
      <c r="P244" s="155"/>
      <c r="Q244" s="154"/>
      <c r="R244" s="154"/>
    </row>
    <row r="245" spans="2:18" x14ac:dyDescent="0.25">
      <c r="B245" s="154"/>
      <c r="C245" s="154"/>
      <c r="D245" s="154"/>
      <c r="E245" s="154"/>
      <c r="F245" s="154"/>
      <c r="G245" s="154"/>
      <c r="H245" s="154"/>
      <c r="I245" s="154"/>
      <c r="J245" s="155"/>
      <c r="K245" s="154"/>
      <c r="L245" s="155"/>
      <c r="M245" s="154"/>
      <c r="N245" s="155"/>
      <c r="O245" s="154"/>
      <c r="P245" s="155"/>
      <c r="Q245" s="154"/>
      <c r="R245" s="154"/>
    </row>
    <row r="246" spans="2:18" x14ac:dyDescent="0.25">
      <c r="B246" s="154"/>
      <c r="C246" s="154"/>
      <c r="D246" s="154"/>
      <c r="E246" s="154"/>
      <c r="F246" s="154"/>
      <c r="G246" s="154"/>
      <c r="H246" s="154"/>
      <c r="I246" s="154"/>
      <c r="J246" s="155"/>
      <c r="K246" s="154"/>
      <c r="L246" s="155"/>
      <c r="M246" s="154"/>
      <c r="N246" s="155"/>
      <c r="O246" s="154"/>
      <c r="P246" s="155"/>
      <c r="Q246" s="154"/>
      <c r="R246" s="154"/>
    </row>
    <row r="247" spans="2:18" x14ac:dyDescent="0.25">
      <c r="B247" s="154"/>
      <c r="C247" s="154"/>
      <c r="D247" s="154"/>
      <c r="E247" s="154"/>
      <c r="F247" s="154"/>
      <c r="G247" s="154"/>
      <c r="H247" s="154"/>
      <c r="I247" s="154"/>
      <c r="J247" s="155"/>
      <c r="K247" s="154"/>
      <c r="L247" s="155"/>
      <c r="M247" s="154"/>
      <c r="N247" s="155"/>
      <c r="O247" s="154"/>
      <c r="P247" s="155"/>
      <c r="Q247" s="154"/>
      <c r="R247" s="154"/>
    </row>
    <row r="248" spans="2:18" x14ac:dyDescent="0.25">
      <c r="B248" s="154"/>
      <c r="C248" s="154"/>
      <c r="D248" s="154"/>
      <c r="E248" s="154"/>
      <c r="F248" s="154"/>
      <c r="G248" s="154"/>
      <c r="H248" s="154"/>
      <c r="I248" s="154"/>
      <c r="J248" s="155"/>
      <c r="K248" s="154"/>
      <c r="L248" s="155"/>
      <c r="M248" s="154"/>
      <c r="N248" s="155"/>
      <c r="O248" s="154"/>
      <c r="P248" s="155"/>
      <c r="Q248" s="154"/>
      <c r="R248" s="154"/>
    </row>
    <row r="249" spans="2:18" x14ac:dyDescent="0.25">
      <c r="B249" s="154"/>
      <c r="C249" s="154"/>
      <c r="D249" s="154"/>
      <c r="E249" s="154"/>
      <c r="F249" s="154"/>
      <c r="G249" s="154"/>
      <c r="H249" s="154"/>
      <c r="I249" s="154"/>
      <c r="J249" s="155"/>
      <c r="K249" s="154"/>
      <c r="L249" s="155"/>
      <c r="M249" s="154"/>
      <c r="N249" s="155"/>
      <c r="O249" s="154"/>
      <c r="P249" s="155"/>
      <c r="Q249" s="154"/>
      <c r="R249" s="154"/>
    </row>
    <row r="250" spans="2:18" x14ac:dyDescent="0.25">
      <c r="B250" s="154"/>
      <c r="C250" s="154"/>
      <c r="D250" s="154"/>
      <c r="E250" s="154"/>
      <c r="F250" s="154"/>
      <c r="G250" s="154"/>
      <c r="H250" s="154"/>
      <c r="I250" s="154"/>
      <c r="J250" s="155"/>
      <c r="K250" s="154"/>
      <c r="L250" s="155"/>
      <c r="M250" s="154"/>
      <c r="N250" s="155"/>
      <c r="O250" s="154"/>
      <c r="P250" s="155"/>
      <c r="Q250" s="154"/>
      <c r="R250" s="154"/>
    </row>
    <row r="251" spans="2:18" x14ac:dyDescent="0.25">
      <c r="B251" s="154"/>
      <c r="C251" s="154"/>
      <c r="D251" s="154"/>
      <c r="E251" s="154"/>
      <c r="F251" s="154"/>
      <c r="G251" s="154"/>
      <c r="H251" s="154"/>
      <c r="I251" s="154"/>
      <c r="J251" s="155"/>
      <c r="K251" s="154"/>
      <c r="L251" s="155"/>
      <c r="M251" s="154"/>
      <c r="N251" s="155"/>
      <c r="O251" s="154"/>
      <c r="P251" s="155"/>
      <c r="Q251" s="154"/>
      <c r="R251" s="154"/>
    </row>
    <row r="252" spans="2:18" x14ac:dyDescent="0.25">
      <c r="B252" s="154"/>
      <c r="C252" s="154"/>
      <c r="D252" s="154"/>
      <c r="E252" s="154"/>
      <c r="F252" s="154"/>
      <c r="G252" s="154"/>
      <c r="H252" s="154"/>
      <c r="I252" s="154"/>
      <c r="J252" s="155"/>
      <c r="K252" s="154"/>
      <c r="L252" s="155"/>
      <c r="M252" s="154"/>
      <c r="N252" s="155"/>
      <c r="O252" s="154"/>
      <c r="P252" s="155"/>
      <c r="Q252" s="154"/>
      <c r="R252" s="154"/>
    </row>
    <row r="253" spans="2:18" x14ac:dyDescent="0.25">
      <c r="B253" s="154"/>
      <c r="C253" s="154"/>
      <c r="D253" s="154"/>
      <c r="E253" s="154"/>
      <c r="F253" s="154"/>
      <c r="G253" s="154"/>
      <c r="H253" s="154"/>
      <c r="I253" s="154"/>
      <c r="J253" s="155"/>
      <c r="K253" s="154"/>
      <c r="L253" s="155"/>
      <c r="M253" s="154"/>
      <c r="N253" s="155"/>
      <c r="O253" s="154"/>
      <c r="P253" s="155"/>
      <c r="Q253" s="154"/>
      <c r="R253" s="154"/>
    </row>
    <row r="254" spans="2:18" x14ac:dyDescent="0.25">
      <c r="B254" s="154"/>
      <c r="C254" s="154"/>
      <c r="D254" s="154"/>
      <c r="E254" s="154"/>
      <c r="F254" s="154"/>
      <c r="G254" s="154"/>
      <c r="H254" s="154"/>
      <c r="I254" s="154"/>
      <c r="J254" s="155"/>
      <c r="K254" s="154"/>
      <c r="L254" s="155"/>
      <c r="M254" s="154"/>
      <c r="N254" s="155"/>
      <c r="O254" s="154"/>
      <c r="P254" s="155"/>
      <c r="Q254" s="154"/>
      <c r="R254" s="154"/>
    </row>
    <row r="255" spans="2:18" x14ac:dyDescent="0.25">
      <c r="B255" s="154"/>
      <c r="C255" s="154"/>
      <c r="D255" s="154"/>
      <c r="E255" s="154"/>
      <c r="F255" s="154"/>
      <c r="G255" s="154"/>
      <c r="H255" s="154"/>
      <c r="I255" s="154"/>
      <c r="J255" s="155"/>
      <c r="K255" s="154"/>
      <c r="L255" s="155"/>
      <c r="M255" s="154"/>
      <c r="N255" s="155"/>
      <c r="O255" s="154"/>
      <c r="P255" s="155"/>
      <c r="Q255" s="154"/>
      <c r="R255" s="154"/>
    </row>
    <row r="256" spans="2:18" x14ac:dyDescent="0.25">
      <c r="B256" s="154"/>
      <c r="C256" s="154"/>
      <c r="D256" s="154"/>
      <c r="E256" s="154"/>
      <c r="F256" s="154"/>
      <c r="G256" s="154"/>
      <c r="H256" s="154"/>
      <c r="I256" s="154"/>
      <c r="J256" s="155"/>
      <c r="K256" s="154"/>
      <c r="L256" s="155"/>
      <c r="M256" s="154"/>
      <c r="N256" s="155"/>
      <c r="O256" s="154"/>
      <c r="P256" s="155"/>
      <c r="Q256" s="154"/>
      <c r="R256" s="154"/>
    </row>
    <row r="257" spans="2:18" x14ac:dyDescent="0.25">
      <c r="B257" s="154"/>
      <c r="C257" s="154"/>
      <c r="D257" s="154"/>
      <c r="E257" s="154"/>
      <c r="F257" s="154"/>
      <c r="G257" s="154"/>
      <c r="H257" s="154"/>
      <c r="I257" s="154"/>
      <c r="J257" s="155"/>
      <c r="K257" s="154"/>
      <c r="L257" s="155"/>
      <c r="M257" s="154"/>
      <c r="N257" s="155"/>
      <c r="O257" s="154"/>
      <c r="P257" s="155"/>
      <c r="Q257" s="154"/>
      <c r="R257" s="154"/>
    </row>
    <row r="258" spans="2:18" x14ac:dyDescent="0.25">
      <c r="B258" s="154"/>
      <c r="C258" s="154"/>
      <c r="D258" s="154"/>
      <c r="E258" s="154"/>
      <c r="F258" s="154"/>
      <c r="G258" s="154"/>
      <c r="H258" s="154"/>
      <c r="I258" s="154"/>
      <c r="J258" s="155"/>
      <c r="K258" s="154"/>
      <c r="L258" s="155"/>
      <c r="M258" s="154"/>
      <c r="N258" s="155"/>
      <c r="O258" s="154"/>
      <c r="P258" s="155"/>
      <c r="Q258" s="154"/>
      <c r="R258" s="154"/>
    </row>
    <row r="259" spans="2:18" x14ac:dyDescent="0.25">
      <c r="B259" s="154"/>
      <c r="C259" s="154"/>
      <c r="D259" s="154"/>
      <c r="E259" s="154"/>
      <c r="F259" s="154"/>
      <c r="G259" s="154"/>
      <c r="H259" s="154"/>
      <c r="I259" s="154"/>
      <c r="J259" s="155"/>
      <c r="K259" s="154"/>
      <c r="L259" s="155"/>
      <c r="M259" s="154"/>
      <c r="N259" s="155"/>
      <c r="O259" s="154"/>
      <c r="P259" s="155"/>
      <c r="Q259" s="154"/>
      <c r="R259" s="154"/>
    </row>
    <row r="260" spans="2:18" x14ac:dyDescent="0.25">
      <c r="B260" s="154"/>
      <c r="C260" s="154"/>
      <c r="D260" s="154"/>
      <c r="E260" s="154"/>
      <c r="F260" s="154"/>
      <c r="G260" s="154"/>
      <c r="H260" s="154"/>
      <c r="I260" s="154"/>
      <c r="J260" s="155"/>
      <c r="K260" s="154"/>
      <c r="L260" s="155"/>
      <c r="M260" s="154"/>
      <c r="N260" s="155"/>
      <c r="O260" s="154"/>
      <c r="P260" s="155"/>
      <c r="Q260" s="154"/>
      <c r="R260" s="154"/>
    </row>
    <row r="261" spans="2:18" x14ac:dyDescent="0.25">
      <c r="B261" s="154"/>
      <c r="C261" s="154"/>
      <c r="D261" s="154"/>
      <c r="E261" s="154"/>
      <c r="F261" s="154"/>
      <c r="G261" s="154"/>
      <c r="H261" s="154"/>
      <c r="I261" s="154"/>
      <c r="J261" s="155"/>
      <c r="K261" s="154"/>
      <c r="L261" s="155"/>
      <c r="M261" s="154"/>
      <c r="N261" s="155"/>
      <c r="O261" s="154"/>
      <c r="P261" s="155"/>
      <c r="Q261" s="154"/>
      <c r="R261" s="154"/>
    </row>
    <row r="262" spans="2:18" x14ac:dyDescent="0.25">
      <c r="B262" s="154"/>
      <c r="C262" s="154"/>
      <c r="D262" s="154"/>
      <c r="E262" s="154"/>
      <c r="F262" s="154"/>
      <c r="G262" s="154"/>
      <c r="H262" s="154"/>
      <c r="I262" s="154"/>
      <c r="J262" s="155"/>
      <c r="K262" s="154"/>
      <c r="L262" s="155"/>
      <c r="M262" s="154"/>
      <c r="N262" s="155"/>
      <c r="O262" s="154"/>
      <c r="P262" s="155"/>
      <c r="Q262" s="154"/>
      <c r="R262" s="154"/>
    </row>
    <row r="263" spans="2:18" x14ac:dyDescent="0.25">
      <c r="B263" s="154"/>
      <c r="C263" s="154"/>
      <c r="D263" s="154"/>
      <c r="E263" s="154"/>
      <c r="F263" s="154"/>
      <c r="G263" s="154"/>
      <c r="H263" s="154"/>
      <c r="I263" s="154"/>
      <c r="J263" s="155"/>
      <c r="K263" s="154"/>
      <c r="L263" s="155"/>
      <c r="M263" s="154"/>
      <c r="N263" s="155"/>
      <c r="O263" s="154"/>
      <c r="P263" s="155"/>
      <c r="Q263" s="154"/>
      <c r="R263" s="154"/>
    </row>
    <row r="264" spans="2:18" x14ac:dyDescent="0.25">
      <c r="B264" s="154"/>
      <c r="C264" s="154"/>
      <c r="D264" s="154"/>
      <c r="E264" s="154"/>
      <c r="F264" s="154"/>
      <c r="G264" s="154"/>
      <c r="H264" s="154"/>
      <c r="I264" s="154"/>
      <c r="J264" s="155"/>
      <c r="K264" s="154"/>
      <c r="L264" s="155"/>
      <c r="M264" s="154"/>
      <c r="N264" s="155"/>
      <c r="O264" s="154"/>
      <c r="P264" s="155"/>
      <c r="Q264" s="154"/>
      <c r="R264" s="154"/>
    </row>
    <row r="265" spans="2:18" x14ac:dyDescent="0.25">
      <c r="B265" s="154"/>
      <c r="C265" s="154"/>
      <c r="D265" s="154"/>
      <c r="E265" s="154"/>
      <c r="F265" s="154"/>
      <c r="G265" s="154"/>
      <c r="H265" s="154"/>
      <c r="I265" s="154"/>
      <c r="J265" s="155"/>
      <c r="K265" s="154"/>
      <c r="L265" s="155"/>
      <c r="M265" s="154"/>
      <c r="N265" s="155"/>
      <c r="O265" s="154"/>
      <c r="P265" s="155"/>
      <c r="Q265" s="154"/>
      <c r="R265" s="154"/>
    </row>
    <row r="266" spans="2:18" x14ac:dyDescent="0.25">
      <c r="B266" s="154"/>
      <c r="C266" s="154"/>
      <c r="D266" s="154"/>
      <c r="E266" s="154"/>
      <c r="F266" s="154"/>
      <c r="G266" s="154"/>
      <c r="H266" s="154"/>
      <c r="I266" s="154"/>
      <c r="J266" s="155"/>
      <c r="K266" s="154"/>
      <c r="L266" s="155"/>
      <c r="M266" s="154"/>
      <c r="N266" s="155"/>
      <c r="O266" s="154"/>
      <c r="P266" s="155"/>
      <c r="Q266" s="154"/>
      <c r="R266" s="154"/>
    </row>
    <row r="267" spans="2:18" x14ac:dyDescent="0.25">
      <c r="B267" s="154"/>
      <c r="C267" s="154"/>
      <c r="D267" s="154"/>
      <c r="E267" s="154"/>
      <c r="F267" s="154"/>
      <c r="G267" s="154"/>
      <c r="H267" s="154"/>
      <c r="I267" s="154"/>
      <c r="J267" s="155"/>
      <c r="K267" s="154"/>
      <c r="L267" s="155"/>
      <c r="M267" s="154"/>
      <c r="N267" s="155"/>
      <c r="O267" s="154"/>
      <c r="P267" s="155"/>
      <c r="Q267" s="154"/>
      <c r="R267" s="154"/>
    </row>
    <row r="268" spans="2:18" x14ac:dyDescent="0.25">
      <c r="B268" s="154"/>
      <c r="C268" s="154"/>
      <c r="D268" s="154"/>
      <c r="E268" s="154"/>
      <c r="F268" s="154"/>
      <c r="G268" s="154"/>
      <c r="H268" s="154"/>
      <c r="I268" s="154"/>
      <c r="J268" s="155"/>
      <c r="K268" s="154"/>
      <c r="L268" s="155"/>
      <c r="M268" s="154"/>
      <c r="N268" s="155"/>
      <c r="O268" s="154"/>
      <c r="P268" s="155"/>
      <c r="Q268" s="154"/>
      <c r="R268" s="154"/>
    </row>
    <row r="269" spans="2:18" x14ac:dyDescent="0.25">
      <c r="B269" s="154"/>
      <c r="C269" s="154"/>
      <c r="D269" s="154"/>
      <c r="E269" s="154"/>
      <c r="F269" s="154"/>
      <c r="G269" s="154"/>
      <c r="H269" s="154"/>
      <c r="I269" s="154"/>
      <c r="J269" s="155"/>
      <c r="K269" s="154"/>
      <c r="L269" s="155"/>
      <c r="M269" s="154"/>
      <c r="N269" s="155"/>
      <c r="O269" s="154"/>
      <c r="P269" s="155"/>
      <c r="Q269" s="154"/>
      <c r="R269" s="154"/>
    </row>
    <row r="270" spans="2:18" x14ac:dyDescent="0.25">
      <c r="B270" s="154"/>
      <c r="C270" s="154"/>
      <c r="D270" s="154"/>
      <c r="E270" s="154"/>
      <c r="F270" s="154"/>
      <c r="G270" s="154"/>
      <c r="H270" s="154"/>
      <c r="I270" s="154"/>
      <c r="J270" s="155"/>
      <c r="K270" s="154"/>
      <c r="L270" s="155"/>
      <c r="M270" s="154"/>
      <c r="N270" s="155"/>
      <c r="O270" s="154"/>
      <c r="P270" s="155"/>
      <c r="Q270" s="154"/>
      <c r="R270" s="154"/>
    </row>
    <row r="271" spans="2:18" x14ac:dyDescent="0.25">
      <c r="B271" s="154"/>
      <c r="C271" s="154"/>
      <c r="D271" s="154"/>
      <c r="E271" s="154"/>
      <c r="F271" s="154"/>
      <c r="G271" s="154"/>
      <c r="H271" s="154"/>
      <c r="I271" s="154"/>
      <c r="J271" s="155"/>
      <c r="K271" s="154"/>
      <c r="L271" s="155"/>
      <c r="M271" s="154"/>
      <c r="N271" s="155"/>
      <c r="O271" s="154"/>
      <c r="P271" s="155"/>
      <c r="Q271" s="154"/>
      <c r="R271" s="154"/>
    </row>
    <row r="272" spans="2:18" x14ac:dyDescent="0.25">
      <c r="B272" s="154"/>
      <c r="C272" s="154"/>
      <c r="D272" s="154"/>
      <c r="E272" s="154"/>
      <c r="F272" s="154"/>
      <c r="G272" s="154"/>
      <c r="H272" s="154"/>
      <c r="I272" s="154"/>
      <c r="J272" s="155"/>
      <c r="K272" s="154"/>
      <c r="L272" s="155"/>
      <c r="M272" s="154"/>
      <c r="N272" s="155"/>
      <c r="O272" s="154"/>
      <c r="P272" s="155"/>
      <c r="Q272" s="154"/>
      <c r="R272" s="154"/>
    </row>
    <row r="273" spans="2:18" x14ac:dyDescent="0.25">
      <c r="B273" s="154"/>
      <c r="C273" s="154"/>
      <c r="D273" s="154"/>
      <c r="E273" s="154"/>
      <c r="F273" s="154"/>
      <c r="G273" s="154"/>
      <c r="H273" s="154"/>
      <c r="I273" s="154"/>
      <c r="J273" s="155"/>
      <c r="K273" s="154"/>
      <c r="L273" s="155"/>
      <c r="M273" s="154"/>
      <c r="N273" s="155"/>
      <c r="O273" s="154"/>
      <c r="P273" s="155"/>
      <c r="Q273" s="154"/>
      <c r="R273" s="154"/>
    </row>
    <row r="274" spans="2:18" x14ac:dyDescent="0.25">
      <c r="B274" s="154"/>
      <c r="C274" s="154"/>
      <c r="D274" s="154"/>
      <c r="E274" s="154"/>
      <c r="F274" s="154"/>
      <c r="G274" s="154"/>
      <c r="H274" s="154"/>
      <c r="I274" s="154"/>
      <c r="J274" s="155"/>
      <c r="K274" s="154"/>
      <c r="L274" s="155"/>
      <c r="M274" s="154"/>
      <c r="N274" s="155"/>
      <c r="O274" s="154"/>
      <c r="P274" s="155"/>
      <c r="Q274" s="154"/>
      <c r="R274" s="154"/>
    </row>
    <row r="275" spans="2:18" x14ac:dyDescent="0.25">
      <c r="B275" s="154"/>
      <c r="C275" s="154"/>
      <c r="D275" s="154"/>
      <c r="E275" s="154"/>
      <c r="F275" s="154"/>
      <c r="G275" s="154"/>
      <c r="H275" s="154"/>
      <c r="I275" s="154"/>
      <c r="J275" s="155"/>
      <c r="K275" s="154"/>
      <c r="L275" s="155"/>
      <c r="M275" s="154"/>
      <c r="N275" s="155"/>
      <c r="O275" s="154"/>
      <c r="P275" s="155"/>
      <c r="Q275" s="154"/>
      <c r="R275" s="154"/>
    </row>
    <row r="276" spans="2:18" x14ac:dyDescent="0.25">
      <c r="B276" s="154"/>
      <c r="C276" s="154"/>
      <c r="D276" s="154"/>
      <c r="E276" s="154"/>
      <c r="F276" s="154"/>
      <c r="G276" s="154"/>
      <c r="H276" s="154"/>
      <c r="I276" s="154"/>
      <c r="J276" s="155"/>
      <c r="K276" s="154"/>
      <c r="L276" s="155"/>
      <c r="M276" s="154"/>
      <c r="N276" s="155"/>
      <c r="O276" s="154"/>
      <c r="P276" s="155"/>
      <c r="Q276" s="154"/>
      <c r="R276" s="154"/>
    </row>
    <row r="277" spans="2:18" x14ac:dyDescent="0.25">
      <c r="B277" s="154"/>
      <c r="C277" s="154"/>
      <c r="D277" s="154"/>
      <c r="E277" s="154"/>
      <c r="F277" s="154"/>
      <c r="G277" s="154"/>
      <c r="H277" s="154"/>
      <c r="I277" s="154"/>
      <c r="J277" s="155"/>
      <c r="K277" s="154"/>
      <c r="L277" s="155"/>
      <c r="M277" s="154"/>
      <c r="N277" s="155"/>
      <c r="O277" s="154"/>
      <c r="P277" s="155"/>
      <c r="Q277" s="154"/>
      <c r="R277" s="154"/>
    </row>
    <row r="278" spans="2:18" x14ac:dyDescent="0.25">
      <c r="B278" s="154"/>
      <c r="C278" s="154"/>
      <c r="D278" s="154"/>
      <c r="E278" s="154"/>
      <c r="F278" s="154"/>
      <c r="G278" s="154"/>
      <c r="H278" s="154"/>
      <c r="I278" s="154"/>
      <c r="J278" s="155"/>
      <c r="K278" s="154"/>
      <c r="L278" s="155"/>
      <c r="M278" s="154"/>
      <c r="N278" s="155"/>
      <c r="O278" s="154"/>
      <c r="P278" s="155"/>
      <c r="Q278" s="154"/>
      <c r="R278" s="154"/>
    </row>
    <row r="279" spans="2:18" x14ac:dyDescent="0.25">
      <c r="B279" s="154"/>
      <c r="C279" s="154"/>
      <c r="D279" s="154"/>
      <c r="E279" s="154"/>
      <c r="F279" s="154"/>
      <c r="G279" s="154"/>
      <c r="H279" s="154"/>
      <c r="I279" s="154"/>
      <c r="J279" s="155"/>
      <c r="K279" s="154"/>
      <c r="L279" s="155"/>
      <c r="M279" s="154"/>
      <c r="N279" s="155"/>
      <c r="O279" s="154"/>
      <c r="P279" s="155"/>
      <c r="Q279" s="154"/>
      <c r="R279" s="154"/>
    </row>
    <row r="280" spans="2:18" x14ac:dyDescent="0.25">
      <c r="B280" s="154"/>
      <c r="C280" s="154"/>
      <c r="D280" s="154"/>
      <c r="E280" s="154"/>
      <c r="F280" s="154"/>
      <c r="G280" s="154"/>
      <c r="H280" s="154"/>
      <c r="I280" s="154"/>
      <c r="J280" s="155"/>
      <c r="K280" s="154"/>
      <c r="L280" s="155"/>
      <c r="M280" s="154"/>
      <c r="N280" s="155"/>
      <c r="O280" s="154"/>
      <c r="P280" s="155"/>
      <c r="Q280" s="154"/>
      <c r="R280" s="154"/>
    </row>
    <row r="281" spans="2:18" x14ac:dyDescent="0.25">
      <c r="B281" s="154"/>
      <c r="C281" s="154"/>
      <c r="D281" s="154"/>
      <c r="E281" s="154"/>
      <c r="F281" s="154"/>
      <c r="G281" s="154"/>
      <c r="H281" s="154"/>
      <c r="I281" s="154"/>
      <c r="J281" s="155"/>
      <c r="K281" s="154"/>
      <c r="L281" s="155"/>
      <c r="M281" s="154"/>
      <c r="N281" s="155"/>
      <c r="O281" s="154"/>
      <c r="P281" s="155"/>
      <c r="Q281" s="154"/>
      <c r="R281" s="154"/>
    </row>
    <row r="282" spans="2:18" x14ac:dyDescent="0.25">
      <c r="B282" s="154"/>
      <c r="C282" s="154"/>
      <c r="D282" s="154"/>
      <c r="E282" s="154"/>
      <c r="F282" s="154"/>
      <c r="G282" s="154"/>
      <c r="H282" s="154"/>
      <c r="I282" s="154"/>
      <c r="J282" s="155"/>
      <c r="K282" s="154"/>
      <c r="L282" s="155"/>
      <c r="M282" s="154"/>
      <c r="N282" s="155"/>
      <c r="O282" s="154"/>
      <c r="P282" s="155"/>
      <c r="Q282" s="154"/>
      <c r="R282" s="154"/>
    </row>
    <row r="283" spans="2:18" x14ac:dyDescent="0.25">
      <c r="B283" s="154"/>
      <c r="C283" s="154"/>
      <c r="D283" s="154"/>
      <c r="E283" s="154"/>
      <c r="F283" s="154"/>
      <c r="G283" s="154"/>
      <c r="H283" s="154"/>
      <c r="I283" s="154"/>
      <c r="J283" s="155"/>
      <c r="K283" s="154"/>
      <c r="L283" s="155"/>
      <c r="M283" s="154"/>
      <c r="N283" s="155"/>
      <c r="O283" s="154"/>
      <c r="P283" s="155"/>
      <c r="Q283" s="154"/>
      <c r="R283" s="154"/>
    </row>
    <row r="284" spans="2:18" x14ac:dyDescent="0.25">
      <c r="B284" s="154"/>
      <c r="C284" s="154"/>
      <c r="D284" s="154"/>
      <c r="E284" s="154"/>
      <c r="F284" s="154"/>
      <c r="G284" s="154"/>
      <c r="H284" s="154"/>
      <c r="I284" s="154"/>
      <c r="J284" s="155"/>
      <c r="K284" s="154"/>
      <c r="L284" s="155"/>
      <c r="M284" s="154"/>
      <c r="N284" s="155"/>
      <c r="O284" s="154"/>
      <c r="P284" s="155"/>
      <c r="Q284" s="154"/>
      <c r="R284" s="154"/>
    </row>
    <row r="285" spans="2:18" x14ac:dyDescent="0.25">
      <c r="B285" s="154"/>
      <c r="C285" s="154"/>
      <c r="D285" s="154"/>
      <c r="E285" s="154"/>
      <c r="F285" s="154"/>
      <c r="G285" s="154"/>
      <c r="H285" s="154"/>
      <c r="I285" s="154"/>
      <c r="J285" s="155"/>
      <c r="K285" s="154"/>
      <c r="L285" s="155"/>
      <c r="M285" s="154"/>
      <c r="N285" s="155"/>
      <c r="O285" s="154"/>
      <c r="P285" s="155"/>
      <c r="Q285" s="154"/>
      <c r="R285" s="154"/>
    </row>
    <row r="286" spans="2:18" x14ac:dyDescent="0.25">
      <c r="B286" s="154"/>
      <c r="C286" s="154"/>
      <c r="D286" s="154"/>
      <c r="E286" s="154"/>
      <c r="F286" s="154"/>
      <c r="G286" s="154"/>
      <c r="H286" s="154"/>
      <c r="I286" s="154"/>
      <c r="J286" s="155"/>
      <c r="K286" s="154"/>
      <c r="L286" s="155"/>
      <c r="M286" s="154"/>
      <c r="N286" s="155"/>
      <c r="O286" s="154"/>
      <c r="P286" s="155"/>
      <c r="Q286" s="154"/>
      <c r="R286" s="154"/>
    </row>
    <row r="287" spans="2:18" x14ac:dyDescent="0.25">
      <c r="B287" s="154"/>
      <c r="C287" s="154"/>
      <c r="D287" s="154"/>
      <c r="E287" s="154"/>
      <c r="F287" s="154"/>
      <c r="G287" s="154"/>
      <c r="H287" s="154"/>
      <c r="I287" s="154"/>
      <c r="J287" s="155"/>
      <c r="K287" s="154"/>
      <c r="L287" s="155"/>
      <c r="M287" s="154"/>
      <c r="N287" s="155"/>
      <c r="O287" s="154"/>
      <c r="P287" s="155"/>
      <c r="Q287" s="154"/>
      <c r="R287" s="154"/>
    </row>
    <row r="288" spans="2:18" x14ac:dyDescent="0.25">
      <c r="B288" s="154"/>
      <c r="C288" s="154"/>
      <c r="D288" s="154"/>
      <c r="E288" s="154"/>
      <c r="F288" s="154"/>
      <c r="G288" s="154"/>
      <c r="H288" s="154"/>
      <c r="I288" s="154"/>
      <c r="J288" s="155"/>
      <c r="K288" s="154"/>
      <c r="L288" s="155"/>
      <c r="M288" s="154"/>
      <c r="N288" s="155"/>
      <c r="O288" s="154"/>
      <c r="P288" s="155"/>
      <c r="Q288" s="154"/>
      <c r="R288" s="154"/>
    </row>
    <row r="289" spans="2:18" x14ac:dyDescent="0.25">
      <c r="B289" s="154"/>
      <c r="C289" s="154"/>
      <c r="D289" s="154"/>
      <c r="E289" s="154"/>
      <c r="F289" s="154"/>
      <c r="G289" s="154"/>
      <c r="H289" s="154"/>
      <c r="I289" s="154"/>
      <c r="J289" s="155"/>
      <c r="K289" s="154"/>
      <c r="L289" s="155"/>
      <c r="M289" s="154"/>
      <c r="N289" s="155"/>
      <c r="O289" s="154"/>
      <c r="P289" s="155"/>
      <c r="Q289" s="154"/>
      <c r="R289" s="154"/>
    </row>
    <row r="290" spans="2:18" x14ac:dyDescent="0.25">
      <c r="B290" s="154"/>
      <c r="C290" s="154"/>
      <c r="D290" s="154"/>
      <c r="E290" s="154"/>
      <c r="F290" s="154"/>
      <c r="G290" s="154"/>
      <c r="H290" s="154"/>
      <c r="I290" s="154"/>
      <c r="J290" s="155"/>
      <c r="K290" s="154"/>
      <c r="L290" s="155"/>
      <c r="M290" s="154"/>
      <c r="N290" s="155"/>
      <c r="O290" s="154"/>
      <c r="P290" s="155"/>
      <c r="Q290" s="154"/>
      <c r="R290" s="154"/>
    </row>
    <row r="291" spans="2:18" x14ac:dyDescent="0.25">
      <c r="B291" s="154"/>
      <c r="C291" s="154"/>
      <c r="D291" s="154"/>
      <c r="E291" s="154"/>
      <c r="F291" s="154"/>
      <c r="G291" s="154"/>
      <c r="H291" s="154"/>
      <c r="I291" s="154"/>
      <c r="J291" s="155"/>
      <c r="K291" s="154"/>
      <c r="L291" s="155"/>
      <c r="M291" s="154"/>
      <c r="N291" s="155"/>
      <c r="O291" s="154"/>
      <c r="P291" s="155"/>
      <c r="Q291" s="154"/>
      <c r="R291" s="154"/>
    </row>
    <row r="292" spans="2:18" x14ac:dyDescent="0.25">
      <c r="B292" s="154"/>
      <c r="C292" s="154"/>
      <c r="D292" s="154"/>
      <c r="E292" s="154"/>
      <c r="F292" s="154"/>
      <c r="G292" s="154"/>
      <c r="H292" s="154"/>
      <c r="I292" s="154"/>
      <c r="J292" s="155"/>
      <c r="K292" s="154"/>
      <c r="L292" s="155"/>
      <c r="M292" s="154"/>
      <c r="N292" s="155"/>
      <c r="O292" s="154"/>
      <c r="P292" s="155"/>
      <c r="Q292" s="154"/>
      <c r="R292" s="154"/>
    </row>
    <row r="293" spans="2:18" x14ac:dyDescent="0.25">
      <c r="B293" s="154"/>
      <c r="C293" s="154"/>
      <c r="D293" s="154"/>
      <c r="E293" s="154"/>
      <c r="F293" s="154"/>
      <c r="G293" s="154"/>
      <c r="H293" s="154"/>
      <c r="I293" s="154"/>
      <c r="J293" s="155"/>
      <c r="K293" s="154"/>
      <c r="L293" s="155"/>
      <c r="M293" s="154"/>
      <c r="N293" s="155"/>
      <c r="O293" s="154"/>
      <c r="P293" s="155"/>
      <c r="Q293" s="154"/>
      <c r="R293" s="154"/>
    </row>
    <row r="294" spans="2:18" x14ac:dyDescent="0.25">
      <c r="B294" s="154"/>
      <c r="C294" s="154"/>
      <c r="D294" s="154"/>
      <c r="E294" s="154"/>
      <c r="F294" s="154"/>
      <c r="G294" s="154"/>
      <c r="H294" s="154"/>
      <c r="I294" s="154"/>
      <c r="J294" s="155"/>
      <c r="K294" s="154"/>
      <c r="L294" s="155"/>
      <c r="M294" s="154"/>
      <c r="N294" s="155"/>
      <c r="O294" s="154"/>
      <c r="P294" s="155"/>
      <c r="Q294" s="154"/>
      <c r="R294" s="154"/>
    </row>
    <row r="295" spans="2:18" x14ac:dyDescent="0.25">
      <c r="B295" s="154"/>
      <c r="C295" s="154"/>
      <c r="D295" s="154"/>
      <c r="E295" s="154"/>
      <c r="F295" s="154"/>
      <c r="G295" s="154"/>
      <c r="H295" s="154"/>
      <c r="I295" s="154"/>
      <c r="J295" s="155"/>
      <c r="K295" s="154"/>
      <c r="L295" s="155"/>
      <c r="M295" s="154"/>
      <c r="N295" s="155"/>
      <c r="O295" s="154"/>
      <c r="P295" s="155"/>
      <c r="Q295" s="154"/>
      <c r="R295" s="154"/>
    </row>
    <row r="296" spans="2:18" x14ac:dyDescent="0.25">
      <c r="B296" s="154"/>
      <c r="C296" s="154"/>
      <c r="D296" s="154"/>
      <c r="E296" s="154"/>
      <c r="F296" s="154"/>
      <c r="G296" s="154"/>
      <c r="H296" s="154"/>
      <c r="I296" s="154"/>
      <c r="J296" s="155"/>
      <c r="K296" s="154"/>
      <c r="L296" s="155"/>
      <c r="M296" s="154"/>
      <c r="N296" s="155"/>
      <c r="O296" s="154"/>
      <c r="P296" s="155"/>
      <c r="Q296" s="154"/>
      <c r="R296" s="154"/>
    </row>
    <row r="297" spans="2:18" x14ac:dyDescent="0.25">
      <c r="B297" s="154"/>
      <c r="C297" s="154"/>
      <c r="D297" s="154"/>
      <c r="E297" s="154"/>
      <c r="F297" s="154"/>
      <c r="G297" s="154"/>
      <c r="H297" s="154"/>
      <c r="I297" s="154"/>
      <c r="J297" s="155"/>
      <c r="K297" s="154"/>
      <c r="L297" s="155"/>
      <c r="M297" s="154"/>
      <c r="N297" s="155"/>
      <c r="O297" s="154"/>
      <c r="P297" s="155"/>
      <c r="Q297" s="154"/>
      <c r="R297" s="154"/>
    </row>
    <row r="298" spans="2:18" x14ac:dyDescent="0.25">
      <c r="B298" s="154"/>
      <c r="C298" s="154"/>
      <c r="D298" s="154"/>
      <c r="E298" s="154"/>
      <c r="F298" s="154"/>
      <c r="G298" s="154"/>
      <c r="H298" s="154"/>
      <c r="I298" s="154"/>
      <c r="J298" s="155"/>
      <c r="K298" s="154"/>
      <c r="L298" s="155"/>
      <c r="M298" s="154"/>
      <c r="N298" s="155"/>
      <c r="O298" s="154"/>
      <c r="P298" s="155"/>
      <c r="Q298" s="154"/>
      <c r="R298" s="154"/>
    </row>
    <row r="299" spans="2:18" x14ac:dyDescent="0.25">
      <c r="B299" s="154"/>
      <c r="C299" s="154"/>
      <c r="D299" s="154"/>
      <c r="E299" s="154"/>
      <c r="F299" s="154"/>
      <c r="G299" s="154"/>
      <c r="H299" s="154"/>
      <c r="I299" s="154"/>
      <c r="J299" s="155"/>
      <c r="K299" s="154"/>
      <c r="L299" s="155"/>
      <c r="M299" s="154"/>
      <c r="N299" s="155"/>
      <c r="O299" s="154"/>
      <c r="P299" s="155"/>
      <c r="Q299" s="154"/>
      <c r="R299" s="154"/>
    </row>
    <row r="300" spans="2:18" x14ac:dyDescent="0.25">
      <c r="B300" s="154"/>
      <c r="C300" s="154"/>
      <c r="D300" s="154"/>
      <c r="E300" s="154"/>
      <c r="F300" s="154"/>
      <c r="G300" s="154"/>
      <c r="H300" s="154"/>
      <c r="I300" s="154"/>
      <c r="J300" s="155"/>
      <c r="K300" s="154"/>
      <c r="L300" s="155"/>
      <c r="M300" s="154"/>
      <c r="N300" s="155"/>
      <c r="O300" s="154"/>
      <c r="P300" s="155"/>
      <c r="Q300" s="154"/>
      <c r="R300" s="154"/>
    </row>
    <row r="301" spans="2:18" x14ac:dyDescent="0.25">
      <c r="B301" s="154"/>
      <c r="C301" s="154"/>
      <c r="D301" s="154"/>
      <c r="E301" s="154"/>
      <c r="F301" s="154"/>
      <c r="G301" s="154"/>
      <c r="H301" s="154"/>
      <c r="I301" s="154"/>
      <c r="J301" s="155"/>
      <c r="K301" s="154"/>
      <c r="L301" s="155"/>
      <c r="M301" s="154"/>
      <c r="N301" s="155"/>
      <c r="O301" s="154"/>
      <c r="P301" s="155"/>
      <c r="Q301" s="154"/>
      <c r="R301" s="154"/>
    </row>
    <row r="302" spans="2:18" x14ac:dyDescent="0.25">
      <c r="B302" s="154"/>
      <c r="C302" s="154"/>
      <c r="D302" s="154"/>
      <c r="E302" s="154"/>
      <c r="F302" s="154"/>
      <c r="G302" s="154"/>
      <c r="H302" s="154"/>
      <c r="I302" s="154"/>
      <c r="J302" s="155"/>
      <c r="K302" s="154"/>
      <c r="L302" s="155"/>
      <c r="M302" s="154"/>
      <c r="N302" s="155"/>
      <c r="O302" s="154"/>
      <c r="P302" s="155"/>
      <c r="Q302" s="154"/>
      <c r="R302" s="154"/>
    </row>
    <row r="303" spans="2:18" x14ac:dyDescent="0.25">
      <c r="B303" s="154"/>
      <c r="C303" s="154"/>
      <c r="D303" s="154"/>
      <c r="E303" s="154"/>
      <c r="F303" s="154"/>
      <c r="G303" s="154"/>
      <c r="H303" s="154"/>
      <c r="I303" s="154"/>
      <c r="J303" s="155"/>
      <c r="K303" s="154"/>
      <c r="L303" s="155"/>
      <c r="M303" s="154"/>
      <c r="N303" s="155"/>
      <c r="O303" s="154"/>
      <c r="P303" s="155"/>
      <c r="Q303" s="154"/>
      <c r="R303" s="154"/>
    </row>
    <row r="304" spans="2:18" x14ac:dyDescent="0.25">
      <c r="B304" s="154"/>
      <c r="C304" s="154"/>
      <c r="D304" s="154"/>
      <c r="E304" s="154"/>
      <c r="F304" s="154"/>
      <c r="G304" s="154"/>
      <c r="H304" s="154"/>
      <c r="I304" s="154"/>
      <c r="J304" s="155"/>
      <c r="K304" s="154"/>
      <c r="L304" s="155"/>
      <c r="M304" s="154"/>
      <c r="N304" s="155"/>
      <c r="O304" s="154"/>
      <c r="P304" s="155"/>
      <c r="Q304" s="154"/>
      <c r="R304" s="154"/>
    </row>
    <row r="305" spans="2:18" x14ac:dyDescent="0.25">
      <c r="B305" s="154"/>
      <c r="C305" s="154"/>
      <c r="D305" s="154"/>
      <c r="E305" s="154"/>
      <c r="F305" s="154"/>
      <c r="G305" s="154"/>
      <c r="H305" s="154"/>
      <c r="I305" s="154"/>
      <c r="J305" s="155"/>
      <c r="K305" s="154"/>
      <c r="L305" s="155"/>
      <c r="M305" s="154"/>
      <c r="N305" s="155"/>
      <c r="O305" s="154"/>
      <c r="P305" s="155"/>
      <c r="Q305" s="154"/>
      <c r="R305" s="154"/>
    </row>
    <row r="306" spans="2:18" x14ac:dyDescent="0.25">
      <c r="B306" s="154"/>
      <c r="C306" s="154"/>
      <c r="D306" s="154"/>
      <c r="E306" s="154"/>
      <c r="F306" s="154"/>
      <c r="G306" s="154"/>
      <c r="H306" s="154"/>
      <c r="I306" s="154"/>
      <c r="J306" s="155"/>
      <c r="K306" s="154"/>
      <c r="L306" s="155"/>
      <c r="M306" s="154"/>
      <c r="N306" s="155"/>
      <c r="O306" s="154"/>
      <c r="P306" s="155"/>
      <c r="Q306" s="154"/>
      <c r="R306" s="154"/>
    </row>
    <row r="307" spans="2:18" x14ac:dyDescent="0.25">
      <c r="B307" s="154"/>
      <c r="C307" s="154"/>
      <c r="D307" s="154"/>
      <c r="E307" s="154"/>
      <c r="F307" s="154"/>
      <c r="G307" s="154"/>
      <c r="H307" s="154"/>
      <c r="I307" s="154"/>
      <c r="J307" s="155"/>
      <c r="K307" s="154"/>
      <c r="L307" s="155"/>
      <c r="M307" s="154"/>
      <c r="N307" s="155"/>
      <c r="O307" s="154"/>
      <c r="P307" s="155"/>
      <c r="Q307" s="154"/>
      <c r="R307" s="154"/>
    </row>
    <row r="308" spans="2:18" x14ac:dyDescent="0.25">
      <c r="B308" s="154"/>
      <c r="C308" s="154"/>
      <c r="D308" s="154"/>
      <c r="E308" s="154"/>
      <c r="F308" s="154"/>
      <c r="G308" s="154"/>
      <c r="H308" s="154"/>
      <c r="I308" s="154"/>
      <c r="J308" s="155"/>
      <c r="K308" s="154"/>
      <c r="L308" s="155"/>
      <c r="M308" s="154"/>
      <c r="N308" s="155"/>
      <c r="O308" s="154"/>
      <c r="P308" s="155"/>
      <c r="Q308" s="154"/>
      <c r="R308" s="154"/>
    </row>
    <row r="309" spans="2:18" x14ac:dyDescent="0.25">
      <c r="B309" s="154"/>
      <c r="C309" s="154"/>
      <c r="D309" s="154"/>
      <c r="E309" s="154"/>
      <c r="F309" s="154"/>
      <c r="G309" s="154"/>
      <c r="H309" s="154"/>
      <c r="I309" s="154"/>
      <c r="J309" s="155"/>
      <c r="K309" s="154"/>
      <c r="L309" s="155"/>
      <c r="M309" s="154"/>
      <c r="N309" s="155"/>
      <c r="O309" s="154"/>
      <c r="P309" s="155"/>
      <c r="Q309" s="154"/>
      <c r="R309" s="154"/>
    </row>
    <row r="310" spans="2:18" x14ac:dyDescent="0.25">
      <c r="B310" s="154"/>
      <c r="C310" s="154"/>
      <c r="D310" s="154"/>
      <c r="E310" s="154"/>
      <c r="F310" s="154"/>
      <c r="G310" s="154"/>
      <c r="H310" s="154"/>
      <c r="I310" s="154"/>
      <c r="J310" s="155"/>
      <c r="K310" s="154"/>
      <c r="L310" s="155"/>
      <c r="M310" s="154"/>
      <c r="N310" s="155"/>
      <c r="O310" s="154"/>
      <c r="P310" s="155"/>
      <c r="Q310" s="154"/>
      <c r="R310" s="154"/>
    </row>
    <row r="311" spans="2:18" x14ac:dyDescent="0.25">
      <c r="B311" s="154"/>
      <c r="C311" s="154"/>
      <c r="D311" s="154"/>
      <c r="E311" s="154"/>
      <c r="F311" s="154"/>
      <c r="G311" s="154"/>
      <c r="H311" s="154"/>
      <c r="I311" s="154"/>
      <c r="J311" s="155"/>
      <c r="K311" s="154"/>
      <c r="L311" s="155"/>
      <c r="M311" s="154"/>
      <c r="N311" s="155"/>
      <c r="O311" s="154"/>
      <c r="P311" s="155"/>
      <c r="Q311" s="154"/>
      <c r="R311" s="154"/>
    </row>
    <row r="312" spans="2:18" x14ac:dyDescent="0.25">
      <c r="B312" s="154"/>
      <c r="C312" s="154"/>
      <c r="D312" s="154"/>
      <c r="E312" s="154"/>
      <c r="F312" s="154"/>
      <c r="G312" s="154"/>
      <c r="H312" s="154"/>
      <c r="I312" s="154"/>
      <c r="J312" s="155"/>
      <c r="K312" s="154"/>
      <c r="L312" s="155"/>
      <c r="M312" s="154"/>
      <c r="N312" s="155"/>
      <c r="O312" s="154"/>
      <c r="P312" s="155"/>
      <c r="Q312" s="154"/>
      <c r="R312" s="154"/>
    </row>
    <row r="313" spans="2:18" x14ac:dyDescent="0.25">
      <c r="B313" s="154"/>
      <c r="C313" s="154"/>
      <c r="D313" s="154"/>
      <c r="E313" s="154"/>
      <c r="F313" s="154"/>
      <c r="G313" s="154"/>
      <c r="H313" s="154"/>
      <c r="I313" s="154"/>
      <c r="J313" s="155"/>
      <c r="K313" s="154"/>
      <c r="L313" s="155"/>
      <c r="M313" s="154"/>
      <c r="N313" s="155"/>
      <c r="O313" s="154"/>
      <c r="P313" s="155"/>
      <c r="Q313" s="154"/>
      <c r="R313" s="154"/>
    </row>
    <row r="314" spans="2:18" x14ac:dyDescent="0.25">
      <c r="B314" s="154"/>
      <c r="C314" s="154"/>
      <c r="D314" s="154"/>
      <c r="E314" s="154"/>
      <c r="F314" s="154"/>
      <c r="G314" s="154"/>
      <c r="H314" s="154"/>
      <c r="I314" s="154"/>
      <c r="J314" s="155"/>
      <c r="K314" s="154"/>
      <c r="L314" s="155"/>
      <c r="M314" s="154"/>
      <c r="N314" s="155"/>
      <c r="O314" s="154"/>
      <c r="P314" s="155"/>
      <c r="Q314" s="154"/>
      <c r="R314" s="154"/>
    </row>
    <row r="315" spans="2:18" x14ac:dyDescent="0.25">
      <c r="B315" s="154"/>
      <c r="C315" s="154"/>
      <c r="D315" s="154"/>
      <c r="E315" s="154"/>
      <c r="F315" s="154"/>
      <c r="G315" s="154"/>
      <c r="H315" s="154"/>
      <c r="I315" s="154"/>
      <c r="J315" s="155"/>
      <c r="K315" s="154"/>
      <c r="L315" s="155"/>
      <c r="M315" s="154"/>
      <c r="N315" s="155"/>
      <c r="O315" s="154"/>
      <c r="P315" s="155"/>
      <c r="Q315" s="154"/>
      <c r="R315" s="154"/>
    </row>
    <row r="316" spans="2:18" x14ac:dyDescent="0.25">
      <c r="B316" s="154"/>
      <c r="C316" s="154"/>
      <c r="D316" s="154"/>
      <c r="E316" s="154"/>
      <c r="F316" s="154"/>
      <c r="G316" s="154"/>
      <c r="H316" s="154"/>
      <c r="I316" s="154"/>
      <c r="J316" s="155"/>
      <c r="K316" s="154"/>
      <c r="L316" s="155"/>
      <c r="M316" s="154"/>
      <c r="N316" s="155"/>
      <c r="O316" s="154"/>
      <c r="P316" s="155"/>
      <c r="Q316" s="154"/>
      <c r="R316" s="154"/>
    </row>
    <row r="317" spans="2:18" x14ac:dyDescent="0.25">
      <c r="B317" s="154"/>
      <c r="C317" s="154"/>
      <c r="D317" s="154"/>
      <c r="E317" s="154"/>
      <c r="F317" s="154"/>
      <c r="G317" s="154"/>
      <c r="H317" s="154"/>
      <c r="I317" s="154"/>
      <c r="J317" s="155"/>
      <c r="K317" s="154"/>
      <c r="L317" s="155"/>
      <c r="M317" s="154"/>
      <c r="N317" s="155"/>
      <c r="O317" s="154"/>
      <c r="P317" s="155"/>
      <c r="Q317" s="154"/>
      <c r="R317" s="154"/>
    </row>
    <row r="318" spans="2:18" x14ac:dyDescent="0.25">
      <c r="B318" s="154"/>
      <c r="C318" s="154"/>
      <c r="D318" s="154"/>
      <c r="E318" s="154"/>
      <c r="F318" s="154"/>
      <c r="G318" s="154"/>
      <c r="H318" s="154"/>
      <c r="I318" s="154"/>
      <c r="J318" s="155"/>
      <c r="K318" s="154"/>
      <c r="L318" s="155"/>
      <c r="M318" s="154"/>
      <c r="N318" s="155"/>
      <c r="O318" s="154"/>
      <c r="P318" s="155"/>
      <c r="Q318" s="154"/>
      <c r="R318" s="154"/>
    </row>
    <row r="319" spans="2:18" x14ac:dyDescent="0.25">
      <c r="B319" s="154"/>
      <c r="C319" s="154"/>
      <c r="D319" s="154"/>
      <c r="E319" s="154"/>
      <c r="F319" s="154"/>
      <c r="G319" s="154"/>
      <c r="H319" s="154"/>
      <c r="I319" s="154"/>
      <c r="J319" s="155"/>
      <c r="K319" s="154"/>
      <c r="L319" s="155"/>
      <c r="M319" s="154"/>
      <c r="N319" s="155"/>
      <c r="O319" s="154"/>
      <c r="P319" s="155"/>
      <c r="Q319" s="154"/>
      <c r="R319" s="154"/>
    </row>
    <row r="320" spans="2:18" x14ac:dyDescent="0.25">
      <c r="B320" s="154"/>
      <c r="C320" s="154"/>
      <c r="D320" s="154"/>
      <c r="E320" s="154"/>
      <c r="F320" s="154"/>
      <c r="G320" s="154"/>
      <c r="H320" s="154"/>
      <c r="I320" s="154"/>
      <c r="J320" s="155"/>
      <c r="K320" s="154"/>
      <c r="L320" s="155"/>
      <c r="M320" s="154"/>
      <c r="N320" s="155"/>
      <c r="O320" s="154"/>
      <c r="P320" s="155"/>
      <c r="Q320" s="154"/>
      <c r="R320" s="154"/>
    </row>
    <row r="321" spans="2:18" x14ac:dyDescent="0.25">
      <c r="B321" s="154"/>
      <c r="C321" s="154"/>
      <c r="D321" s="154"/>
      <c r="E321" s="154"/>
      <c r="F321" s="154"/>
      <c r="G321" s="154"/>
      <c r="H321" s="154"/>
      <c r="I321" s="154"/>
      <c r="J321" s="155"/>
      <c r="K321" s="154"/>
      <c r="L321" s="155"/>
      <c r="M321" s="154"/>
      <c r="N321" s="155"/>
      <c r="O321" s="154"/>
      <c r="P321" s="155"/>
      <c r="Q321" s="154"/>
      <c r="R321" s="154"/>
    </row>
    <row r="322" spans="2:18" x14ac:dyDescent="0.25">
      <c r="B322" s="154"/>
      <c r="C322" s="154"/>
      <c r="D322" s="154"/>
      <c r="E322" s="154"/>
      <c r="F322" s="154"/>
      <c r="G322" s="154"/>
      <c r="H322" s="154"/>
      <c r="I322" s="154"/>
      <c r="J322" s="155"/>
      <c r="K322" s="154"/>
      <c r="L322" s="155"/>
      <c r="M322" s="154"/>
      <c r="N322" s="155"/>
      <c r="O322" s="154"/>
      <c r="P322" s="155"/>
      <c r="Q322" s="154"/>
      <c r="R322" s="154"/>
    </row>
    <row r="323" spans="2:18" x14ac:dyDescent="0.25">
      <c r="B323" s="154"/>
      <c r="C323" s="154"/>
      <c r="D323" s="154"/>
      <c r="E323" s="154"/>
      <c r="F323" s="154"/>
      <c r="G323" s="154"/>
      <c r="H323" s="154"/>
      <c r="I323" s="154"/>
      <c r="J323" s="155"/>
      <c r="K323" s="154"/>
      <c r="L323" s="155"/>
      <c r="M323" s="154"/>
      <c r="N323" s="155"/>
      <c r="O323" s="154"/>
      <c r="P323" s="155"/>
      <c r="Q323" s="154"/>
      <c r="R323" s="154"/>
    </row>
    <row r="324" spans="2:18" x14ac:dyDescent="0.25">
      <c r="B324" s="154"/>
      <c r="C324" s="154"/>
      <c r="D324" s="154"/>
      <c r="E324" s="154"/>
      <c r="F324" s="154"/>
      <c r="G324" s="154"/>
      <c r="H324" s="154"/>
      <c r="I324" s="154"/>
      <c r="J324" s="155"/>
      <c r="K324" s="154"/>
      <c r="L324" s="155"/>
      <c r="M324" s="154"/>
      <c r="N324" s="155"/>
      <c r="O324" s="154"/>
      <c r="P324" s="155"/>
      <c r="Q324" s="154"/>
      <c r="R324" s="154"/>
    </row>
    <row r="325" spans="2:18" x14ac:dyDescent="0.25">
      <c r="B325" s="154"/>
      <c r="C325" s="154"/>
      <c r="D325" s="154"/>
      <c r="E325" s="154"/>
      <c r="F325" s="154"/>
      <c r="G325" s="154"/>
      <c r="H325" s="154"/>
      <c r="I325" s="154"/>
      <c r="J325" s="155"/>
      <c r="K325" s="154"/>
      <c r="L325" s="155"/>
      <c r="M325" s="154"/>
      <c r="N325" s="155"/>
      <c r="O325" s="154"/>
      <c r="P325" s="155"/>
      <c r="Q325" s="154"/>
      <c r="R325" s="154"/>
    </row>
    <row r="326" spans="2:18" x14ac:dyDescent="0.25">
      <c r="B326" s="154"/>
      <c r="C326" s="154"/>
      <c r="D326" s="154"/>
      <c r="E326" s="154"/>
      <c r="F326" s="154"/>
      <c r="G326" s="154"/>
      <c r="H326" s="154"/>
      <c r="I326" s="154"/>
      <c r="J326" s="155"/>
      <c r="K326" s="154"/>
      <c r="L326" s="155"/>
      <c r="M326" s="154"/>
      <c r="N326" s="155"/>
      <c r="O326" s="154"/>
      <c r="P326" s="155"/>
      <c r="Q326" s="154"/>
      <c r="R326" s="154"/>
    </row>
    <row r="327" spans="2:18" x14ac:dyDescent="0.25">
      <c r="B327" s="154"/>
      <c r="C327" s="154"/>
      <c r="D327" s="154"/>
      <c r="E327" s="154"/>
      <c r="F327" s="154"/>
      <c r="G327" s="154"/>
      <c r="H327" s="154"/>
      <c r="I327" s="154"/>
      <c r="J327" s="155"/>
      <c r="K327" s="154"/>
      <c r="L327" s="155"/>
      <c r="M327" s="154"/>
      <c r="N327" s="155"/>
      <c r="O327" s="154"/>
      <c r="P327" s="155"/>
      <c r="Q327" s="154"/>
      <c r="R327" s="154"/>
    </row>
    <row r="328" spans="2:18" x14ac:dyDescent="0.25">
      <c r="B328" s="154"/>
      <c r="C328" s="154"/>
      <c r="D328" s="154"/>
      <c r="E328" s="154"/>
      <c r="F328" s="154"/>
      <c r="G328" s="154"/>
      <c r="H328" s="154"/>
      <c r="I328" s="154"/>
      <c r="J328" s="155"/>
      <c r="K328" s="154"/>
      <c r="L328" s="155"/>
      <c r="M328" s="154"/>
      <c r="N328" s="155"/>
      <c r="O328" s="154"/>
      <c r="P328" s="155"/>
      <c r="Q328" s="154"/>
      <c r="R328" s="154"/>
    </row>
    <row r="329" spans="2:18" x14ac:dyDescent="0.25">
      <c r="B329" s="154"/>
      <c r="C329" s="154"/>
      <c r="D329" s="154"/>
      <c r="E329" s="154"/>
      <c r="F329" s="154"/>
      <c r="G329" s="154"/>
      <c r="H329" s="154"/>
      <c r="I329" s="154"/>
      <c r="J329" s="155"/>
      <c r="K329" s="154"/>
      <c r="L329" s="155"/>
      <c r="M329" s="154"/>
      <c r="N329" s="155"/>
      <c r="O329" s="154"/>
      <c r="P329" s="155"/>
      <c r="Q329" s="154"/>
      <c r="R329" s="154"/>
    </row>
    <row r="330" spans="2:18" x14ac:dyDescent="0.25">
      <c r="B330" s="154"/>
      <c r="C330" s="154"/>
      <c r="D330" s="154"/>
      <c r="E330" s="154"/>
      <c r="F330" s="154"/>
      <c r="G330" s="154"/>
      <c r="H330" s="154"/>
      <c r="I330" s="154"/>
      <c r="J330" s="155"/>
      <c r="K330" s="154"/>
      <c r="L330" s="155"/>
      <c r="M330" s="154"/>
      <c r="N330" s="155"/>
      <c r="O330" s="154"/>
      <c r="P330" s="155"/>
      <c r="Q330" s="154"/>
      <c r="R330" s="154"/>
    </row>
    <row r="331" spans="2:18" x14ac:dyDescent="0.25">
      <c r="B331" s="154"/>
      <c r="C331" s="154"/>
      <c r="D331" s="154"/>
      <c r="E331" s="154"/>
      <c r="F331" s="154"/>
      <c r="G331" s="154"/>
      <c r="H331" s="154"/>
      <c r="I331" s="154"/>
      <c r="J331" s="155"/>
      <c r="K331" s="154"/>
      <c r="L331" s="155"/>
      <c r="M331" s="154"/>
      <c r="N331" s="155"/>
      <c r="O331" s="154"/>
      <c r="P331" s="155"/>
      <c r="Q331" s="154"/>
      <c r="R331" s="154"/>
    </row>
    <row r="332" spans="2:18" x14ac:dyDescent="0.25">
      <c r="B332" s="154"/>
      <c r="C332" s="154"/>
      <c r="D332" s="154"/>
      <c r="E332" s="154"/>
      <c r="F332" s="154"/>
      <c r="G332" s="154"/>
      <c r="H332" s="154"/>
      <c r="I332" s="154"/>
      <c r="J332" s="155"/>
      <c r="K332" s="154"/>
      <c r="L332" s="155"/>
      <c r="M332" s="154"/>
      <c r="N332" s="155"/>
      <c r="O332" s="154"/>
      <c r="P332" s="155"/>
      <c r="Q332" s="154"/>
      <c r="R332" s="154"/>
    </row>
    <row r="333" spans="2:18" x14ac:dyDescent="0.25">
      <c r="B333" s="154"/>
      <c r="C333" s="154"/>
      <c r="D333" s="154"/>
      <c r="E333" s="154"/>
      <c r="F333" s="154"/>
      <c r="G333" s="154"/>
      <c r="H333" s="154"/>
      <c r="I333" s="154"/>
      <c r="J333" s="155"/>
      <c r="K333" s="154"/>
      <c r="L333" s="155"/>
      <c r="M333" s="154"/>
      <c r="N333" s="155"/>
      <c r="O333" s="154"/>
      <c r="P333" s="155"/>
      <c r="Q333" s="154"/>
      <c r="R333" s="154"/>
    </row>
    <row r="334" spans="2:18" x14ac:dyDescent="0.25">
      <c r="B334" s="154"/>
      <c r="C334" s="154"/>
      <c r="D334" s="154"/>
      <c r="E334" s="154"/>
      <c r="F334" s="154"/>
      <c r="G334" s="154"/>
      <c r="H334" s="154"/>
      <c r="I334" s="154"/>
      <c r="J334" s="155"/>
      <c r="K334" s="154"/>
      <c r="L334" s="155"/>
      <c r="M334" s="154"/>
      <c r="N334" s="155"/>
      <c r="O334" s="154"/>
      <c r="P334" s="155"/>
      <c r="Q334" s="154"/>
      <c r="R334" s="154"/>
    </row>
    <row r="335" spans="2:18" x14ac:dyDescent="0.25">
      <c r="B335" s="154"/>
      <c r="C335" s="154"/>
      <c r="D335" s="154"/>
      <c r="E335" s="154"/>
      <c r="F335" s="154"/>
      <c r="G335" s="154"/>
      <c r="H335" s="154"/>
      <c r="I335" s="154"/>
      <c r="J335" s="155"/>
      <c r="K335" s="154"/>
      <c r="L335" s="155"/>
      <c r="M335" s="154"/>
      <c r="N335" s="155"/>
      <c r="O335" s="154"/>
      <c r="P335" s="155"/>
      <c r="Q335" s="154"/>
      <c r="R335" s="154"/>
    </row>
    <row r="336" spans="2:18" x14ac:dyDescent="0.25">
      <c r="B336" s="154"/>
      <c r="C336" s="154"/>
      <c r="D336" s="154"/>
      <c r="E336" s="154"/>
      <c r="F336" s="154"/>
      <c r="G336" s="154"/>
      <c r="H336" s="154"/>
      <c r="I336" s="154"/>
      <c r="J336" s="155"/>
      <c r="K336" s="154"/>
      <c r="L336" s="155"/>
      <c r="M336" s="154"/>
      <c r="N336" s="155"/>
      <c r="O336" s="154"/>
      <c r="P336" s="155"/>
      <c r="Q336" s="154"/>
      <c r="R336" s="154"/>
    </row>
    <row r="337" spans="2:18" x14ac:dyDescent="0.25">
      <c r="B337" s="154"/>
      <c r="C337" s="154"/>
      <c r="D337" s="154"/>
      <c r="E337" s="154"/>
      <c r="F337" s="154"/>
      <c r="G337" s="154"/>
      <c r="H337" s="154"/>
      <c r="I337" s="154"/>
      <c r="J337" s="155"/>
      <c r="K337" s="154"/>
      <c r="L337" s="155"/>
      <c r="M337" s="154"/>
      <c r="N337" s="155"/>
      <c r="O337" s="154"/>
      <c r="P337" s="155"/>
      <c r="Q337" s="154"/>
      <c r="R337" s="154"/>
    </row>
    <row r="338" spans="2:18" x14ac:dyDescent="0.25">
      <c r="B338" s="154"/>
      <c r="C338" s="154"/>
      <c r="D338" s="154"/>
      <c r="E338" s="154"/>
      <c r="F338" s="154"/>
      <c r="G338" s="154"/>
      <c r="H338" s="154"/>
      <c r="I338" s="154"/>
      <c r="J338" s="155"/>
      <c r="K338" s="154"/>
      <c r="L338" s="155"/>
      <c r="M338" s="154"/>
      <c r="N338" s="155"/>
      <c r="O338" s="154"/>
      <c r="P338" s="155"/>
      <c r="Q338" s="154"/>
      <c r="R338" s="154"/>
    </row>
    <row r="339" spans="2:18" x14ac:dyDescent="0.25">
      <c r="B339" s="154"/>
      <c r="C339" s="154"/>
      <c r="D339" s="154"/>
      <c r="E339" s="154"/>
      <c r="F339" s="154"/>
      <c r="G339" s="154"/>
      <c r="H339" s="154"/>
      <c r="I339" s="154"/>
      <c r="J339" s="155"/>
      <c r="K339" s="154"/>
      <c r="L339" s="155"/>
      <c r="M339" s="154"/>
      <c r="N339" s="155"/>
      <c r="O339" s="154"/>
      <c r="P339" s="155"/>
      <c r="Q339" s="154"/>
      <c r="R339" s="154"/>
    </row>
    <row r="340" spans="2:18" x14ac:dyDescent="0.25">
      <c r="B340" s="154"/>
      <c r="C340" s="154"/>
      <c r="D340" s="154"/>
      <c r="E340" s="154"/>
      <c r="F340" s="154"/>
      <c r="G340" s="154"/>
      <c r="H340" s="154"/>
      <c r="I340" s="154"/>
      <c r="J340" s="155"/>
      <c r="K340" s="154"/>
      <c r="L340" s="155"/>
      <c r="M340" s="154"/>
      <c r="N340" s="155"/>
      <c r="O340" s="154"/>
      <c r="P340" s="155"/>
      <c r="Q340" s="154"/>
      <c r="R340" s="154"/>
    </row>
    <row r="341" spans="2:18" x14ac:dyDescent="0.25">
      <c r="B341" s="154"/>
      <c r="C341" s="154"/>
      <c r="D341" s="154"/>
      <c r="E341" s="154"/>
      <c r="F341" s="154"/>
      <c r="G341" s="154"/>
      <c r="H341" s="154"/>
      <c r="I341" s="154"/>
      <c r="J341" s="155"/>
      <c r="K341" s="154"/>
      <c r="L341" s="155"/>
      <c r="M341" s="154"/>
      <c r="N341" s="155"/>
      <c r="O341" s="154"/>
      <c r="P341" s="155"/>
      <c r="Q341" s="154"/>
      <c r="R341" s="154"/>
    </row>
    <row r="342" spans="2:18" x14ac:dyDescent="0.25">
      <c r="B342" s="154"/>
      <c r="C342" s="154"/>
      <c r="D342" s="154"/>
      <c r="E342" s="154"/>
      <c r="F342" s="154"/>
      <c r="G342" s="154"/>
      <c r="H342" s="154"/>
      <c r="I342" s="154"/>
      <c r="J342" s="155"/>
      <c r="K342" s="154"/>
      <c r="L342" s="155"/>
      <c r="M342" s="154"/>
      <c r="N342" s="155"/>
      <c r="O342" s="154"/>
      <c r="P342" s="155"/>
      <c r="Q342" s="154"/>
      <c r="R342" s="154"/>
    </row>
    <row r="343" spans="2:18" x14ac:dyDescent="0.25">
      <c r="B343" s="154"/>
      <c r="C343" s="154"/>
      <c r="D343" s="154"/>
      <c r="E343" s="154"/>
      <c r="F343" s="154"/>
      <c r="G343" s="154"/>
      <c r="H343" s="154"/>
      <c r="I343" s="154"/>
      <c r="J343" s="155"/>
      <c r="K343" s="154"/>
      <c r="L343" s="155"/>
      <c r="M343" s="154"/>
      <c r="N343" s="155"/>
      <c r="O343" s="154"/>
      <c r="P343" s="155"/>
      <c r="Q343" s="154"/>
      <c r="R343" s="154"/>
    </row>
    <row r="344" spans="2:18" x14ac:dyDescent="0.25">
      <c r="B344" s="154"/>
      <c r="C344" s="154"/>
      <c r="D344" s="154"/>
      <c r="E344" s="154"/>
      <c r="F344" s="154"/>
      <c r="G344" s="154"/>
      <c r="H344" s="154"/>
      <c r="I344" s="154"/>
      <c r="J344" s="155"/>
      <c r="K344" s="154"/>
      <c r="L344" s="155"/>
      <c r="M344" s="154"/>
      <c r="N344" s="155"/>
      <c r="O344" s="154"/>
      <c r="P344" s="155"/>
      <c r="Q344" s="154"/>
      <c r="R344" s="154"/>
    </row>
    <row r="345" spans="2:18" x14ac:dyDescent="0.25">
      <c r="B345" s="154"/>
      <c r="C345" s="154"/>
      <c r="D345" s="154"/>
      <c r="E345" s="154"/>
      <c r="F345" s="154"/>
      <c r="G345" s="154"/>
      <c r="H345" s="154"/>
      <c r="I345" s="154"/>
      <c r="J345" s="155"/>
      <c r="K345" s="154"/>
      <c r="L345" s="155"/>
      <c r="M345" s="154"/>
      <c r="N345" s="155"/>
      <c r="O345" s="154"/>
      <c r="P345" s="155"/>
      <c r="Q345" s="154"/>
      <c r="R345" s="154"/>
    </row>
    <row r="346" spans="2:18" x14ac:dyDescent="0.25">
      <c r="B346" s="154"/>
      <c r="C346" s="154"/>
      <c r="D346" s="154"/>
      <c r="E346" s="154"/>
      <c r="F346" s="154"/>
      <c r="G346" s="154"/>
      <c r="H346" s="154"/>
      <c r="I346" s="154"/>
      <c r="J346" s="155"/>
      <c r="K346" s="154"/>
      <c r="L346" s="155"/>
      <c r="M346" s="154"/>
      <c r="N346" s="155"/>
      <c r="O346" s="154"/>
      <c r="P346" s="155"/>
      <c r="Q346" s="154"/>
      <c r="R346" s="154"/>
    </row>
    <row r="347" spans="2:18" x14ac:dyDescent="0.25">
      <c r="B347" s="154"/>
      <c r="C347" s="154"/>
      <c r="D347" s="154"/>
      <c r="E347" s="154"/>
      <c r="F347" s="154"/>
      <c r="G347" s="154"/>
      <c r="H347" s="154"/>
      <c r="I347" s="154"/>
      <c r="J347" s="155"/>
      <c r="K347" s="154"/>
      <c r="L347" s="155"/>
      <c r="M347" s="154"/>
      <c r="N347" s="155"/>
      <c r="O347" s="154"/>
      <c r="P347" s="155"/>
      <c r="Q347" s="154"/>
      <c r="R347" s="154"/>
    </row>
    <row r="348" spans="2:18" x14ac:dyDescent="0.25">
      <c r="B348" s="154"/>
      <c r="C348" s="154"/>
      <c r="D348" s="154"/>
      <c r="E348" s="154"/>
      <c r="F348" s="154"/>
      <c r="G348" s="154"/>
      <c r="H348" s="154"/>
      <c r="I348" s="154"/>
      <c r="J348" s="155"/>
      <c r="K348" s="154"/>
      <c r="L348" s="155"/>
      <c r="M348" s="154"/>
      <c r="N348" s="155"/>
      <c r="O348" s="154"/>
      <c r="P348" s="155"/>
      <c r="Q348" s="154"/>
      <c r="R348" s="154"/>
    </row>
    <row r="349" spans="2:18" x14ac:dyDescent="0.25">
      <c r="B349" s="154"/>
      <c r="C349" s="154"/>
      <c r="D349" s="154"/>
      <c r="E349" s="154"/>
      <c r="F349" s="154"/>
      <c r="G349" s="154"/>
      <c r="H349" s="154"/>
      <c r="I349" s="154"/>
      <c r="J349" s="155"/>
      <c r="K349" s="154"/>
      <c r="L349" s="155"/>
      <c r="M349" s="154"/>
      <c r="N349" s="155"/>
      <c r="O349" s="154"/>
      <c r="P349" s="155"/>
      <c r="Q349" s="154"/>
      <c r="R349" s="154"/>
    </row>
    <row r="350" spans="2:18" x14ac:dyDescent="0.25">
      <c r="B350" s="154"/>
      <c r="C350" s="154"/>
      <c r="D350" s="154"/>
      <c r="E350" s="154"/>
      <c r="F350" s="154"/>
      <c r="G350" s="154"/>
      <c r="H350" s="154"/>
      <c r="I350" s="154"/>
      <c r="J350" s="155"/>
      <c r="K350" s="154"/>
      <c r="L350" s="155"/>
      <c r="M350" s="154"/>
      <c r="N350" s="155"/>
      <c r="O350" s="154"/>
      <c r="P350" s="155"/>
      <c r="Q350" s="154"/>
      <c r="R350" s="154"/>
    </row>
    <row r="351" spans="2:18" x14ac:dyDescent="0.25">
      <c r="B351" s="154"/>
      <c r="C351" s="154"/>
      <c r="D351" s="154"/>
      <c r="E351" s="154"/>
      <c r="F351" s="154"/>
      <c r="G351" s="154"/>
      <c r="H351" s="154"/>
      <c r="I351" s="154"/>
      <c r="J351" s="155"/>
      <c r="K351" s="154"/>
      <c r="L351" s="155"/>
      <c r="M351" s="154"/>
      <c r="N351" s="155"/>
      <c r="O351" s="154"/>
      <c r="P351" s="155"/>
      <c r="Q351" s="154"/>
      <c r="R351" s="154"/>
    </row>
    <row r="352" spans="2:18" x14ac:dyDescent="0.25">
      <c r="B352" s="154"/>
      <c r="C352" s="154"/>
      <c r="D352" s="154"/>
      <c r="E352" s="154"/>
      <c r="F352" s="154"/>
      <c r="G352" s="154"/>
      <c r="H352" s="154"/>
      <c r="I352" s="154"/>
      <c r="J352" s="155"/>
      <c r="K352" s="154"/>
      <c r="L352" s="155"/>
      <c r="M352" s="154"/>
      <c r="N352" s="155"/>
      <c r="O352" s="154"/>
      <c r="P352" s="155"/>
      <c r="Q352" s="154"/>
      <c r="R352" s="154"/>
    </row>
    <row r="353" spans="2:18" x14ac:dyDescent="0.25">
      <c r="B353" s="154"/>
      <c r="C353" s="154"/>
      <c r="D353" s="154"/>
      <c r="E353" s="154"/>
      <c r="F353" s="154"/>
      <c r="G353" s="154"/>
      <c r="H353" s="154"/>
      <c r="I353" s="154"/>
      <c r="J353" s="155"/>
      <c r="K353" s="154"/>
      <c r="L353" s="155"/>
      <c r="M353" s="154"/>
      <c r="N353" s="155"/>
      <c r="O353" s="154"/>
      <c r="P353" s="155"/>
      <c r="Q353" s="154"/>
      <c r="R353" s="154"/>
    </row>
    <row r="354" spans="2:18" x14ac:dyDescent="0.25">
      <c r="B354" s="154"/>
      <c r="C354" s="154"/>
      <c r="D354" s="154"/>
      <c r="E354" s="154"/>
      <c r="F354" s="154"/>
      <c r="G354" s="154"/>
      <c r="H354" s="154"/>
      <c r="I354" s="154"/>
      <c r="J354" s="155"/>
      <c r="K354" s="154"/>
      <c r="L354" s="155"/>
      <c r="M354" s="154"/>
      <c r="N354" s="155"/>
      <c r="O354" s="154"/>
      <c r="P354" s="155"/>
      <c r="Q354" s="154"/>
      <c r="R354" s="154"/>
    </row>
    <row r="355" spans="2:18" x14ac:dyDescent="0.25">
      <c r="B355" s="154"/>
      <c r="C355" s="154"/>
      <c r="D355" s="154"/>
      <c r="E355" s="154"/>
      <c r="F355" s="154"/>
      <c r="G355" s="154"/>
      <c r="H355" s="154"/>
      <c r="I355" s="154"/>
      <c r="J355" s="155"/>
      <c r="K355" s="154"/>
      <c r="L355" s="155"/>
      <c r="M355" s="154"/>
      <c r="N355" s="155"/>
      <c r="O355" s="154"/>
      <c r="P355" s="155"/>
      <c r="Q355" s="154"/>
      <c r="R355" s="154"/>
    </row>
    <row r="356" spans="2:18" x14ac:dyDescent="0.25">
      <c r="B356" s="154"/>
      <c r="C356" s="154"/>
      <c r="D356" s="154"/>
      <c r="E356" s="154"/>
      <c r="F356" s="154"/>
      <c r="G356" s="154"/>
      <c r="H356" s="154"/>
      <c r="I356" s="154"/>
      <c r="J356" s="155"/>
      <c r="K356" s="154"/>
      <c r="L356" s="155"/>
      <c r="M356" s="154"/>
      <c r="N356" s="155"/>
      <c r="O356" s="154"/>
      <c r="P356" s="155"/>
      <c r="Q356" s="154"/>
      <c r="R356" s="154"/>
    </row>
    <row r="357" spans="2:18" x14ac:dyDescent="0.25">
      <c r="B357" s="154"/>
      <c r="C357" s="154"/>
      <c r="D357" s="154"/>
      <c r="E357" s="154"/>
      <c r="F357" s="154"/>
      <c r="G357" s="154"/>
      <c r="H357" s="154"/>
      <c r="I357" s="154"/>
      <c r="J357" s="155"/>
      <c r="K357" s="154"/>
      <c r="L357" s="155"/>
      <c r="M357" s="154"/>
      <c r="N357" s="155"/>
      <c r="O357" s="154"/>
      <c r="P357" s="155"/>
      <c r="Q357" s="154"/>
      <c r="R357" s="154"/>
    </row>
    <row r="358" spans="2:18" x14ac:dyDescent="0.25">
      <c r="B358" s="154"/>
      <c r="C358" s="154"/>
      <c r="D358" s="154"/>
      <c r="E358" s="154"/>
      <c r="F358" s="154"/>
      <c r="G358" s="154"/>
      <c r="H358" s="154"/>
      <c r="I358" s="154"/>
      <c r="J358" s="155"/>
      <c r="K358" s="154"/>
      <c r="L358" s="155"/>
      <c r="M358" s="154"/>
      <c r="N358" s="155"/>
      <c r="O358" s="154"/>
      <c r="P358" s="155"/>
      <c r="Q358" s="154"/>
      <c r="R358" s="154"/>
    </row>
    <row r="359" spans="2:18" x14ac:dyDescent="0.25">
      <c r="B359" s="154"/>
      <c r="C359" s="154"/>
      <c r="D359" s="154"/>
      <c r="E359" s="154"/>
      <c r="F359" s="154"/>
      <c r="G359" s="154"/>
      <c r="H359" s="154"/>
      <c r="I359" s="154"/>
      <c r="J359" s="155"/>
      <c r="K359" s="154"/>
      <c r="L359" s="155"/>
      <c r="M359" s="154"/>
      <c r="N359" s="155"/>
      <c r="O359" s="154"/>
      <c r="P359" s="155"/>
      <c r="Q359" s="154"/>
      <c r="R359" s="154"/>
    </row>
    <row r="360" spans="2:18" x14ac:dyDescent="0.25">
      <c r="B360" s="154"/>
      <c r="C360" s="154"/>
      <c r="D360" s="154"/>
      <c r="E360" s="154"/>
      <c r="F360" s="154"/>
      <c r="G360" s="154"/>
      <c r="H360" s="154"/>
      <c r="I360" s="154"/>
      <c r="J360" s="155"/>
      <c r="K360" s="154"/>
      <c r="L360" s="155"/>
      <c r="M360" s="154"/>
      <c r="N360" s="155"/>
      <c r="O360" s="154"/>
      <c r="P360" s="155"/>
      <c r="Q360" s="154"/>
      <c r="R360" s="154"/>
    </row>
    <row r="361" spans="2:18" x14ac:dyDescent="0.25">
      <c r="B361" s="154"/>
      <c r="C361" s="154"/>
      <c r="D361" s="154"/>
      <c r="E361" s="154"/>
      <c r="F361" s="154"/>
      <c r="G361" s="154"/>
      <c r="H361" s="154"/>
      <c r="I361" s="154"/>
      <c r="J361" s="155"/>
      <c r="K361" s="154"/>
      <c r="L361" s="155"/>
      <c r="M361" s="154"/>
      <c r="N361" s="155"/>
      <c r="O361" s="154"/>
      <c r="P361" s="155"/>
      <c r="Q361" s="154"/>
      <c r="R361" s="154"/>
    </row>
    <row r="362" spans="2:18" x14ac:dyDescent="0.25">
      <c r="B362" s="154"/>
      <c r="C362" s="154"/>
      <c r="D362" s="154"/>
      <c r="E362" s="154"/>
      <c r="F362" s="154"/>
      <c r="G362" s="154"/>
      <c r="H362" s="154"/>
      <c r="I362" s="154"/>
      <c r="J362" s="155"/>
      <c r="K362" s="154"/>
      <c r="L362" s="155"/>
      <c r="M362" s="154"/>
      <c r="N362" s="155"/>
      <c r="O362" s="154"/>
      <c r="P362" s="155"/>
      <c r="Q362" s="154"/>
      <c r="R362" s="154"/>
    </row>
    <row r="363" spans="2:18" x14ac:dyDescent="0.25">
      <c r="B363" s="154"/>
      <c r="C363" s="154"/>
      <c r="D363" s="154"/>
      <c r="E363" s="154"/>
      <c r="F363" s="154"/>
      <c r="G363" s="154"/>
      <c r="H363" s="154"/>
      <c r="I363" s="154"/>
      <c r="J363" s="155"/>
      <c r="K363" s="154"/>
      <c r="L363" s="155"/>
      <c r="M363" s="154"/>
      <c r="N363" s="155"/>
      <c r="O363" s="154"/>
      <c r="P363" s="155"/>
      <c r="Q363" s="154"/>
      <c r="R363" s="154"/>
    </row>
    <row r="364" spans="2:18" x14ac:dyDescent="0.25">
      <c r="B364" s="154"/>
      <c r="C364" s="154"/>
      <c r="D364" s="154"/>
      <c r="E364" s="154"/>
      <c r="F364" s="154"/>
      <c r="G364" s="154"/>
      <c r="H364" s="154"/>
      <c r="I364" s="154"/>
      <c r="J364" s="155"/>
      <c r="K364" s="154"/>
      <c r="L364" s="155"/>
      <c r="M364" s="154"/>
      <c r="N364" s="155"/>
      <c r="O364" s="154"/>
      <c r="P364" s="155"/>
      <c r="Q364" s="154"/>
      <c r="R364" s="154"/>
    </row>
    <row r="365" spans="2:18" x14ac:dyDescent="0.25">
      <c r="B365" s="154"/>
      <c r="C365" s="154"/>
      <c r="D365" s="154"/>
      <c r="E365" s="154"/>
      <c r="F365" s="154"/>
      <c r="G365" s="154"/>
      <c r="H365" s="154"/>
      <c r="I365" s="154"/>
      <c r="J365" s="155"/>
      <c r="K365" s="154"/>
      <c r="L365" s="155"/>
      <c r="M365" s="154"/>
      <c r="N365" s="155"/>
      <c r="O365" s="154"/>
      <c r="P365" s="155"/>
      <c r="Q365" s="154"/>
      <c r="R365" s="154"/>
    </row>
    <row r="366" spans="2:18" x14ac:dyDescent="0.25">
      <c r="B366" s="154"/>
      <c r="C366" s="154"/>
      <c r="D366" s="154"/>
      <c r="E366" s="154"/>
      <c r="F366" s="154"/>
      <c r="G366" s="154"/>
      <c r="H366" s="154"/>
      <c r="I366" s="154"/>
      <c r="J366" s="155"/>
      <c r="K366" s="154"/>
      <c r="L366" s="155"/>
      <c r="M366" s="154"/>
      <c r="N366" s="155"/>
      <c r="O366" s="154"/>
      <c r="P366" s="155"/>
      <c r="Q366" s="154"/>
      <c r="R366" s="154"/>
    </row>
    <row r="367" spans="2:18" x14ac:dyDescent="0.25">
      <c r="B367" s="154"/>
      <c r="C367" s="154"/>
      <c r="D367" s="154"/>
      <c r="E367" s="154"/>
      <c r="F367" s="154"/>
      <c r="G367" s="154"/>
      <c r="H367" s="154"/>
      <c r="I367" s="154"/>
      <c r="J367" s="155"/>
      <c r="K367" s="154"/>
      <c r="L367" s="155"/>
      <c r="M367" s="154"/>
      <c r="N367" s="155"/>
      <c r="O367" s="154"/>
      <c r="P367" s="155"/>
      <c r="Q367" s="154"/>
      <c r="R367" s="154"/>
    </row>
    <row r="368" spans="2:18" x14ac:dyDescent="0.25">
      <c r="B368" s="154"/>
      <c r="C368" s="154"/>
      <c r="D368" s="154"/>
      <c r="E368" s="154"/>
      <c r="F368" s="154"/>
      <c r="G368" s="154"/>
      <c r="H368" s="154"/>
      <c r="I368" s="154"/>
      <c r="J368" s="155"/>
      <c r="K368" s="154"/>
      <c r="L368" s="155"/>
      <c r="M368" s="154"/>
      <c r="N368" s="155"/>
      <c r="O368" s="154"/>
      <c r="P368" s="155"/>
      <c r="Q368" s="154"/>
      <c r="R368" s="154"/>
    </row>
    <row r="369" spans="2:18" x14ac:dyDescent="0.25">
      <c r="B369" s="154"/>
      <c r="C369" s="154"/>
      <c r="D369" s="154"/>
      <c r="E369" s="154"/>
      <c r="F369" s="154"/>
      <c r="G369" s="154"/>
      <c r="H369" s="154"/>
      <c r="I369" s="154"/>
      <c r="J369" s="155"/>
      <c r="K369" s="154"/>
      <c r="L369" s="155"/>
      <c r="M369" s="154"/>
      <c r="N369" s="155"/>
      <c r="O369" s="154"/>
      <c r="P369" s="155"/>
      <c r="Q369" s="154"/>
      <c r="R369" s="154"/>
    </row>
    <row r="370" spans="2:18" x14ac:dyDescent="0.25">
      <c r="B370" s="154"/>
      <c r="C370" s="154"/>
      <c r="D370" s="154"/>
      <c r="E370" s="154"/>
      <c r="F370" s="154"/>
      <c r="G370" s="154"/>
      <c r="H370" s="154"/>
      <c r="I370" s="154"/>
      <c r="J370" s="155"/>
      <c r="K370" s="154"/>
      <c r="L370" s="155"/>
      <c r="M370" s="154"/>
      <c r="N370" s="155"/>
      <c r="O370" s="154"/>
      <c r="P370" s="155"/>
      <c r="Q370" s="154"/>
      <c r="R370" s="154"/>
    </row>
    <row r="371" spans="2:18" x14ac:dyDescent="0.25">
      <c r="B371" s="154"/>
      <c r="C371" s="154"/>
      <c r="D371" s="154"/>
      <c r="E371" s="154"/>
      <c r="F371" s="154"/>
      <c r="G371" s="154"/>
      <c r="H371" s="154"/>
      <c r="I371" s="154"/>
      <c r="J371" s="155"/>
      <c r="K371" s="154"/>
      <c r="L371" s="155"/>
      <c r="M371" s="154"/>
      <c r="N371" s="155"/>
      <c r="O371" s="154"/>
      <c r="P371" s="155"/>
      <c r="Q371" s="154"/>
      <c r="R371" s="154"/>
    </row>
    <row r="372" spans="2:18" x14ac:dyDescent="0.25">
      <c r="B372" s="154"/>
      <c r="C372" s="154"/>
      <c r="D372" s="154"/>
      <c r="E372" s="154"/>
      <c r="F372" s="154"/>
      <c r="G372" s="154"/>
      <c r="H372" s="154"/>
      <c r="I372" s="154"/>
      <c r="J372" s="155"/>
      <c r="K372" s="154"/>
      <c r="L372" s="155"/>
      <c r="M372" s="154"/>
      <c r="N372" s="155"/>
      <c r="O372" s="154"/>
      <c r="P372" s="155"/>
      <c r="Q372" s="154"/>
      <c r="R372" s="154"/>
    </row>
    <row r="373" spans="2:18" x14ac:dyDescent="0.25">
      <c r="B373" s="154"/>
      <c r="C373" s="154"/>
      <c r="D373" s="154"/>
      <c r="E373" s="154"/>
      <c r="F373" s="154"/>
      <c r="G373" s="154"/>
      <c r="H373" s="154"/>
      <c r="I373" s="154"/>
      <c r="J373" s="155"/>
      <c r="K373" s="154"/>
      <c r="L373" s="155"/>
      <c r="M373" s="154"/>
      <c r="N373" s="155"/>
      <c r="O373" s="154"/>
      <c r="P373" s="155"/>
      <c r="Q373" s="154"/>
      <c r="R373" s="154"/>
    </row>
    <row r="374" spans="2:18" x14ac:dyDescent="0.25">
      <c r="B374" s="154"/>
      <c r="C374" s="154"/>
      <c r="D374" s="154"/>
      <c r="E374" s="154"/>
      <c r="F374" s="154"/>
      <c r="G374" s="154"/>
      <c r="H374" s="154"/>
      <c r="I374" s="154"/>
      <c r="J374" s="155"/>
      <c r="K374" s="154"/>
      <c r="L374" s="155"/>
      <c r="M374" s="154"/>
      <c r="N374" s="155"/>
      <c r="O374" s="154"/>
      <c r="P374" s="155"/>
      <c r="Q374" s="154"/>
      <c r="R374" s="154"/>
    </row>
    <row r="375" spans="2:18" x14ac:dyDescent="0.25">
      <c r="B375" s="154"/>
      <c r="C375" s="154"/>
      <c r="D375" s="154"/>
      <c r="E375" s="154"/>
      <c r="F375" s="154"/>
      <c r="G375" s="154"/>
      <c r="H375" s="154"/>
      <c r="I375" s="154"/>
      <c r="J375" s="155"/>
      <c r="K375" s="154"/>
      <c r="L375" s="155"/>
      <c r="M375" s="154"/>
      <c r="N375" s="155"/>
      <c r="O375" s="154"/>
      <c r="P375" s="155"/>
      <c r="Q375" s="154"/>
      <c r="R375" s="154"/>
    </row>
    <row r="376" spans="2:18" x14ac:dyDescent="0.25">
      <c r="B376" s="154"/>
      <c r="C376" s="154"/>
      <c r="D376" s="154"/>
      <c r="E376" s="154"/>
      <c r="F376" s="154"/>
      <c r="G376" s="154"/>
      <c r="H376" s="154"/>
      <c r="I376" s="154"/>
      <c r="J376" s="155"/>
      <c r="K376" s="154"/>
      <c r="L376" s="155"/>
      <c r="M376" s="154"/>
      <c r="N376" s="155"/>
      <c r="O376" s="154"/>
      <c r="P376" s="155"/>
      <c r="Q376" s="154"/>
      <c r="R376" s="154"/>
    </row>
    <row r="377" spans="2:18" x14ac:dyDescent="0.25">
      <c r="B377" s="154"/>
      <c r="C377" s="154"/>
      <c r="D377" s="154"/>
      <c r="E377" s="154"/>
      <c r="F377" s="154"/>
      <c r="G377" s="154"/>
      <c r="H377" s="154"/>
      <c r="I377" s="154"/>
      <c r="J377" s="155"/>
      <c r="K377" s="154"/>
      <c r="L377" s="155"/>
      <c r="M377" s="154"/>
      <c r="N377" s="155"/>
      <c r="O377" s="154"/>
      <c r="P377" s="155"/>
      <c r="Q377" s="154"/>
      <c r="R377" s="154"/>
    </row>
    <row r="378" spans="2:18" x14ac:dyDescent="0.25">
      <c r="B378" s="154"/>
      <c r="C378" s="154"/>
      <c r="D378" s="154"/>
      <c r="E378" s="154"/>
      <c r="F378" s="154"/>
      <c r="G378" s="154"/>
      <c r="H378" s="154"/>
      <c r="I378" s="154"/>
      <c r="J378" s="155"/>
      <c r="K378" s="154"/>
      <c r="L378" s="155"/>
      <c r="M378" s="154"/>
      <c r="N378" s="155"/>
      <c r="O378" s="154"/>
      <c r="P378" s="155"/>
      <c r="Q378" s="154"/>
      <c r="R378" s="154"/>
    </row>
    <row r="379" spans="2:18" x14ac:dyDescent="0.25">
      <c r="B379" s="154"/>
      <c r="C379" s="154"/>
      <c r="D379" s="154"/>
      <c r="E379" s="154"/>
      <c r="F379" s="154"/>
      <c r="G379" s="154"/>
      <c r="H379" s="154"/>
      <c r="I379" s="154"/>
      <c r="J379" s="155"/>
      <c r="K379" s="154"/>
      <c r="L379" s="155"/>
      <c r="M379" s="154"/>
      <c r="N379" s="155"/>
      <c r="O379" s="154"/>
      <c r="P379" s="155"/>
      <c r="Q379" s="154"/>
      <c r="R379" s="154"/>
    </row>
    <row r="380" spans="2:18" x14ac:dyDescent="0.25">
      <c r="B380" s="154"/>
      <c r="C380" s="154"/>
      <c r="D380" s="154"/>
      <c r="E380" s="154"/>
      <c r="F380" s="154"/>
      <c r="G380" s="154"/>
      <c r="H380" s="154"/>
      <c r="I380" s="154"/>
      <c r="J380" s="155"/>
      <c r="K380" s="154"/>
      <c r="L380" s="155"/>
      <c r="M380" s="154"/>
      <c r="N380" s="155"/>
      <c r="O380" s="154"/>
      <c r="P380" s="155"/>
      <c r="Q380" s="154"/>
      <c r="R380" s="154"/>
    </row>
    <row r="381" spans="2:18" x14ac:dyDescent="0.25">
      <c r="B381" s="154"/>
      <c r="C381" s="154"/>
      <c r="D381" s="154"/>
      <c r="E381" s="154"/>
      <c r="F381" s="154"/>
      <c r="G381" s="154"/>
      <c r="H381" s="154"/>
      <c r="I381" s="154"/>
      <c r="J381" s="155"/>
      <c r="K381" s="154"/>
      <c r="L381" s="155"/>
      <c r="M381" s="154"/>
      <c r="N381" s="155"/>
      <c r="O381" s="154"/>
      <c r="P381" s="155"/>
      <c r="Q381" s="154"/>
      <c r="R381" s="154"/>
    </row>
    <row r="382" spans="2:18" x14ac:dyDescent="0.25">
      <c r="B382" s="154"/>
      <c r="C382" s="154"/>
      <c r="D382" s="154"/>
      <c r="E382" s="154"/>
      <c r="F382" s="154"/>
      <c r="G382" s="154"/>
      <c r="H382" s="154"/>
      <c r="I382" s="154"/>
      <c r="J382" s="155"/>
      <c r="K382" s="154"/>
      <c r="L382" s="155"/>
      <c r="M382" s="154"/>
      <c r="N382" s="155"/>
      <c r="O382" s="154"/>
      <c r="P382" s="155"/>
      <c r="Q382" s="154"/>
      <c r="R382" s="154"/>
    </row>
    <row r="383" spans="2:18" x14ac:dyDescent="0.25">
      <c r="B383" s="154"/>
      <c r="C383" s="154"/>
      <c r="D383" s="154"/>
      <c r="E383" s="154"/>
      <c r="F383" s="154"/>
      <c r="G383" s="154"/>
      <c r="H383" s="154"/>
      <c r="I383" s="154"/>
      <c r="J383" s="155"/>
      <c r="K383" s="154"/>
      <c r="L383" s="155"/>
      <c r="M383" s="154"/>
      <c r="N383" s="155"/>
      <c r="O383" s="154"/>
      <c r="P383" s="155"/>
      <c r="Q383" s="154"/>
      <c r="R383" s="154"/>
    </row>
    <row r="384" spans="2:18" x14ac:dyDescent="0.25">
      <c r="B384" s="154"/>
      <c r="C384" s="154"/>
      <c r="D384" s="154"/>
      <c r="E384" s="154"/>
      <c r="F384" s="154"/>
      <c r="G384" s="154"/>
      <c r="H384" s="154"/>
      <c r="I384" s="154"/>
      <c r="J384" s="155"/>
      <c r="K384" s="154"/>
      <c r="L384" s="155"/>
      <c r="M384" s="154"/>
      <c r="N384" s="155"/>
      <c r="O384" s="154"/>
      <c r="P384" s="155"/>
      <c r="Q384" s="154"/>
      <c r="R384" s="154"/>
    </row>
    <row r="385" spans="2:18" x14ac:dyDescent="0.25">
      <c r="B385" s="154"/>
      <c r="C385" s="154"/>
      <c r="D385" s="154"/>
      <c r="E385" s="154"/>
      <c r="F385" s="154"/>
      <c r="G385" s="154"/>
      <c r="H385" s="154"/>
      <c r="I385" s="154"/>
      <c r="J385" s="155"/>
      <c r="K385" s="154"/>
      <c r="L385" s="155"/>
      <c r="M385" s="154"/>
      <c r="N385" s="155"/>
      <c r="O385" s="154"/>
      <c r="P385" s="155"/>
      <c r="Q385" s="154"/>
      <c r="R385" s="154"/>
    </row>
    <row r="386" spans="2:18" x14ac:dyDescent="0.25">
      <c r="B386" s="154"/>
      <c r="C386" s="154"/>
      <c r="D386" s="154"/>
      <c r="E386" s="154"/>
      <c r="F386" s="154"/>
      <c r="G386" s="154"/>
      <c r="H386" s="154"/>
      <c r="I386" s="154"/>
      <c r="J386" s="155"/>
      <c r="K386" s="154"/>
      <c r="L386" s="155"/>
      <c r="M386" s="154"/>
      <c r="N386" s="155"/>
      <c r="O386" s="154"/>
      <c r="P386" s="155"/>
      <c r="Q386" s="154"/>
      <c r="R386" s="154"/>
    </row>
    <row r="387" spans="2:18" x14ac:dyDescent="0.25">
      <c r="B387" s="154"/>
      <c r="C387" s="154"/>
      <c r="D387" s="154"/>
      <c r="E387" s="154"/>
      <c r="F387" s="154"/>
      <c r="G387" s="154"/>
      <c r="H387" s="154"/>
      <c r="I387" s="154"/>
      <c r="J387" s="155"/>
      <c r="K387" s="154"/>
      <c r="L387" s="155"/>
      <c r="M387" s="154"/>
      <c r="N387" s="155"/>
      <c r="O387" s="154"/>
      <c r="P387" s="155"/>
      <c r="Q387" s="154"/>
      <c r="R387" s="154"/>
    </row>
    <row r="388" spans="2:18" x14ac:dyDescent="0.25">
      <c r="B388" s="154"/>
      <c r="C388" s="154"/>
      <c r="D388" s="154"/>
      <c r="E388" s="154"/>
      <c r="F388" s="154"/>
      <c r="G388" s="154"/>
      <c r="H388" s="154"/>
      <c r="I388" s="154"/>
      <c r="J388" s="155"/>
      <c r="K388" s="154"/>
      <c r="L388" s="155"/>
      <c r="M388" s="154"/>
      <c r="N388" s="155"/>
      <c r="O388" s="154"/>
      <c r="P388" s="155"/>
      <c r="Q388" s="154"/>
      <c r="R388" s="154"/>
    </row>
    <row r="389" spans="2:18" x14ac:dyDescent="0.25">
      <c r="B389" s="154"/>
      <c r="C389" s="154"/>
      <c r="D389" s="154"/>
      <c r="E389" s="154"/>
      <c r="F389" s="154"/>
      <c r="G389" s="154"/>
      <c r="H389" s="154"/>
      <c r="I389" s="154"/>
      <c r="J389" s="155"/>
      <c r="K389" s="154"/>
      <c r="L389" s="155"/>
      <c r="M389" s="154"/>
      <c r="N389" s="155"/>
      <c r="O389" s="154"/>
      <c r="P389" s="155"/>
      <c r="Q389" s="154"/>
      <c r="R389" s="154"/>
    </row>
    <row r="390" spans="2:18" x14ac:dyDescent="0.25">
      <c r="B390" s="154"/>
      <c r="C390" s="154"/>
      <c r="D390" s="154"/>
      <c r="E390" s="154"/>
      <c r="F390" s="154"/>
      <c r="G390" s="154"/>
      <c r="H390" s="154"/>
      <c r="I390" s="154"/>
      <c r="J390" s="155"/>
      <c r="K390" s="154"/>
      <c r="L390" s="155"/>
      <c r="M390" s="154"/>
      <c r="N390" s="155"/>
      <c r="O390" s="154"/>
      <c r="P390" s="155"/>
      <c r="Q390" s="154"/>
      <c r="R390" s="154"/>
    </row>
    <row r="391" spans="2:18" x14ac:dyDescent="0.25">
      <c r="B391" s="154"/>
      <c r="C391" s="154"/>
      <c r="D391" s="154"/>
      <c r="E391" s="154"/>
      <c r="F391" s="154"/>
      <c r="G391" s="154"/>
      <c r="H391" s="154"/>
      <c r="I391" s="154"/>
      <c r="J391" s="155"/>
      <c r="K391" s="154"/>
      <c r="L391" s="155"/>
      <c r="M391" s="154"/>
      <c r="N391" s="155"/>
      <c r="O391" s="154"/>
      <c r="P391" s="155"/>
      <c r="Q391" s="154"/>
      <c r="R391" s="154"/>
    </row>
    <row r="392" spans="2:18" x14ac:dyDescent="0.25">
      <c r="B392" s="154"/>
      <c r="C392" s="154"/>
      <c r="D392" s="154"/>
      <c r="E392" s="154"/>
      <c r="F392" s="154"/>
      <c r="G392" s="154"/>
      <c r="H392" s="154"/>
      <c r="I392" s="154"/>
      <c r="J392" s="155"/>
      <c r="K392" s="154"/>
      <c r="L392" s="155"/>
      <c r="M392" s="154"/>
      <c r="N392" s="155"/>
      <c r="O392" s="154"/>
      <c r="P392" s="155"/>
      <c r="Q392" s="154"/>
      <c r="R392" s="154"/>
    </row>
    <row r="393" spans="2:18" x14ac:dyDescent="0.25">
      <c r="B393" s="154"/>
      <c r="C393" s="154"/>
      <c r="D393" s="154"/>
      <c r="E393" s="154"/>
      <c r="F393" s="154"/>
      <c r="G393" s="154"/>
      <c r="H393" s="154"/>
      <c r="I393" s="154"/>
      <c r="J393" s="155"/>
      <c r="K393" s="154"/>
      <c r="L393" s="155"/>
      <c r="M393" s="154"/>
      <c r="N393" s="155"/>
      <c r="O393" s="154"/>
      <c r="P393" s="155"/>
      <c r="Q393" s="154"/>
      <c r="R393" s="154"/>
    </row>
    <row r="394" spans="2:18" x14ac:dyDescent="0.25">
      <c r="B394" s="154"/>
      <c r="C394" s="154"/>
      <c r="D394" s="154"/>
      <c r="E394" s="154"/>
      <c r="F394" s="154"/>
      <c r="G394" s="154"/>
      <c r="H394" s="154"/>
      <c r="I394" s="154"/>
      <c r="J394" s="155"/>
      <c r="K394" s="154"/>
      <c r="L394" s="155"/>
      <c r="M394" s="154"/>
      <c r="N394" s="155"/>
      <c r="O394" s="154"/>
      <c r="P394" s="155"/>
      <c r="Q394" s="154"/>
      <c r="R394" s="154"/>
    </row>
    <row r="395" spans="2:18" x14ac:dyDescent="0.25">
      <c r="B395" s="154"/>
      <c r="C395" s="154"/>
      <c r="D395" s="154"/>
      <c r="E395" s="154"/>
      <c r="F395" s="154"/>
      <c r="G395" s="154"/>
      <c r="H395" s="154"/>
      <c r="I395" s="154"/>
      <c r="J395" s="155"/>
      <c r="K395" s="154"/>
      <c r="L395" s="155"/>
      <c r="M395" s="154"/>
      <c r="N395" s="155"/>
      <c r="O395" s="154"/>
      <c r="P395" s="155"/>
      <c r="Q395" s="154"/>
      <c r="R395" s="154"/>
    </row>
    <row r="396" spans="2:18" x14ac:dyDescent="0.25">
      <c r="B396" s="154"/>
      <c r="C396" s="154"/>
      <c r="D396" s="154"/>
      <c r="E396" s="154"/>
      <c r="F396" s="154"/>
      <c r="G396" s="154"/>
      <c r="H396" s="154"/>
      <c r="I396" s="154"/>
      <c r="J396" s="155"/>
      <c r="K396" s="154"/>
      <c r="L396" s="155"/>
      <c r="M396" s="154"/>
      <c r="N396" s="155"/>
      <c r="O396" s="154"/>
      <c r="P396" s="155"/>
      <c r="Q396" s="154"/>
      <c r="R396" s="154"/>
    </row>
    <row r="397" spans="2:18" x14ac:dyDescent="0.25">
      <c r="B397" s="154"/>
      <c r="C397" s="154"/>
      <c r="D397" s="154"/>
      <c r="E397" s="154"/>
      <c r="F397" s="154"/>
      <c r="G397" s="154"/>
      <c r="H397" s="154"/>
      <c r="I397" s="154"/>
      <c r="J397" s="155"/>
      <c r="K397" s="154"/>
      <c r="L397" s="155"/>
      <c r="M397" s="154"/>
      <c r="N397" s="155"/>
      <c r="O397" s="154"/>
      <c r="P397" s="155"/>
      <c r="Q397" s="154"/>
      <c r="R397" s="154"/>
    </row>
    <row r="398" spans="2:18" x14ac:dyDescent="0.25">
      <c r="B398" s="154"/>
      <c r="C398" s="154"/>
      <c r="D398" s="154"/>
      <c r="E398" s="154"/>
      <c r="F398" s="154"/>
      <c r="G398" s="154"/>
      <c r="H398" s="154"/>
      <c r="I398" s="154"/>
      <c r="J398" s="155"/>
      <c r="K398" s="154"/>
      <c r="L398" s="155"/>
      <c r="M398" s="154"/>
      <c r="N398" s="155"/>
      <c r="O398" s="154"/>
      <c r="P398" s="155"/>
      <c r="Q398" s="154"/>
      <c r="R398" s="154"/>
    </row>
    <row r="399" spans="2:18" x14ac:dyDescent="0.25">
      <c r="B399" s="154"/>
      <c r="C399" s="154"/>
      <c r="D399" s="154"/>
      <c r="E399" s="154"/>
      <c r="F399" s="154"/>
      <c r="G399" s="154"/>
      <c r="H399" s="154"/>
      <c r="I399" s="154"/>
      <c r="J399" s="155"/>
      <c r="K399" s="154"/>
      <c r="L399" s="155"/>
      <c r="M399" s="154"/>
      <c r="N399" s="155"/>
      <c r="O399" s="154"/>
      <c r="P399" s="155"/>
      <c r="Q399" s="154"/>
      <c r="R399" s="154"/>
    </row>
    <row r="400" spans="2:18" x14ac:dyDescent="0.25">
      <c r="B400" s="154"/>
      <c r="C400" s="154"/>
      <c r="D400" s="154"/>
      <c r="E400" s="154"/>
      <c r="F400" s="154"/>
      <c r="G400" s="154"/>
      <c r="H400" s="154"/>
      <c r="I400" s="154"/>
      <c r="J400" s="155"/>
      <c r="K400" s="154"/>
      <c r="L400" s="155"/>
      <c r="M400" s="154"/>
      <c r="N400" s="155"/>
      <c r="O400" s="154"/>
      <c r="P400" s="155"/>
      <c r="Q400" s="154"/>
      <c r="R400" s="154"/>
    </row>
    <row r="401" spans="2:18" x14ac:dyDescent="0.25">
      <c r="B401" s="154"/>
      <c r="C401" s="154"/>
      <c r="D401" s="154"/>
      <c r="E401" s="154"/>
      <c r="F401" s="154"/>
      <c r="G401" s="154"/>
      <c r="H401" s="154"/>
      <c r="I401" s="154"/>
      <c r="J401" s="155"/>
      <c r="K401" s="154"/>
      <c r="L401" s="155"/>
      <c r="M401" s="154"/>
      <c r="N401" s="155"/>
      <c r="O401" s="154"/>
      <c r="P401" s="155"/>
      <c r="Q401" s="154"/>
      <c r="R401" s="154"/>
    </row>
    <row r="402" spans="2:18" x14ac:dyDescent="0.25">
      <c r="B402" s="154"/>
      <c r="C402" s="154"/>
      <c r="D402" s="154"/>
      <c r="E402" s="154"/>
      <c r="F402" s="154"/>
      <c r="G402" s="154"/>
      <c r="H402" s="154"/>
      <c r="I402" s="154"/>
      <c r="J402" s="155"/>
      <c r="K402" s="154"/>
      <c r="L402" s="155"/>
      <c r="M402" s="154"/>
      <c r="N402" s="155"/>
      <c r="O402" s="154"/>
      <c r="P402" s="155"/>
      <c r="Q402" s="154"/>
      <c r="R402" s="154"/>
    </row>
    <row r="403" spans="2:18" x14ac:dyDescent="0.25">
      <c r="B403" s="154"/>
      <c r="C403" s="154"/>
      <c r="D403" s="154"/>
      <c r="E403" s="154"/>
      <c r="F403" s="154"/>
      <c r="G403" s="154"/>
      <c r="H403" s="154"/>
      <c r="I403" s="154"/>
      <c r="J403" s="155"/>
      <c r="K403" s="154"/>
      <c r="L403" s="155"/>
      <c r="M403" s="154"/>
      <c r="N403" s="155"/>
      <c r="O403" s="154"/>
      <c r="P403" s="155"/>
      <c r="Q403" s="154"/>
      <c r="R403" s="154"/>
    </row>
    <row r="404" spans="2:18" x14ac:dyDescent="0.25">
      <c r="B404" s="154"/>
      <c r="C404" s="154"/>
      <c r="D404" s="154"/>
      <c r="E404" s="154"/>
      <c r="F404" s="154"/>
      <c r="G404" s="154"/>
      <c r="H404" s="154"/>
      <c r="I404" s="154"/>
      <c r="J404" s="155"/>
      <c r="K404" s="154"/>
      <c r="L404" s="155"/>
      <c r="M404" s="154"/>
      <c r="N404" s="155"/>
      <c r="O404" s="154"/>
      <c r="P404" s="155"/>
      <c r="Q404" s="154"/>
      <c r="R404" s="154"/>
    </row>
    <row r="405" spans="2:18" x14ac:dyDescent="0.25">
      <c r="B405" s="154"/>
      <c r="C405" s="154"/>
      <c r="D405" s="154"/>
      <c r="E405" s="154"/>
      <c r="F405" s="154"/>
      <c r="G405" s="154"/>
      <c r="H405" s="154"/>
      <c r="I405" s="154"/>
      <c r="J405" s="155"/>
      <c r="K405" s="154"/>
      <c r="L405" s="155"/>
      <c r="M405" s="154"/>
      <c r="N405" s="155"/>
      <c r="O405" s="154"/>
      <c r="P405" s="155"/>
      <c r="Q405" s="154"/>
      <c r="R405" s="154"/>
    </row>
    <row r="406" spans="2:18" x14ac:dyDescent="0.25">
      <c r="B406" s="154"/>
      <c r="C406" s="154"/>
      <c r="D406" s="154"/>
      <c r="E406" s="154"/>
      <c r="F406" s="154"/>
      <c r="G406" s="154"/>
      <c r="H406" s="154"/>
      <c r="I406" s="154"/>
      <c r="J406" s="155"/>
      <c r="K406" s="154"/>
      <c r="L406" s="155"/>
      <c r="M406" s="154"/>
      <c r="N406" s="155"/>
      <c r="O406" s="154"/>
      <c r="P406" s="155"/>
      <c r="Q406" s="154"/>
      <c r="R406" s="154"/>
    </row>
    <row r="407" spans="2:18" x14ac:dyDescent="0.25">
      <c r="B407" s="154"/>
      <c r="C407" s="154"/>
      <c r="D407" s="154"/>
      <c r="E407" s="154"/>
      <c r="F407" s="154"/>
      <c r="G407" s="154"/>
      <c r="H407" s="154"/>
      <c r="I407" s="154"/>
      <c r="J407" s="155"/>
      <c r="K407" s="154"/>
      <c r="L407" s="155"/>
      <c r="M407" s="154"/>
      <c r="N407" s="155"/>
      <c r="O407" s="154"/>
      <c r="P407" s="155"/>
      <c r="Q407" s="154"/>
      <c r="R407" s="154"/>
    </row>
    <row r="408" spans="2:18" x14ac:dyDescent="0.25">
      <c r="B408" s="154"/>
      <c r="C408" s="154"/>
      <c r="D408" s="154"/>
      <c r="E408" s="154"/>
      <c r="F408" s="154"/>
      <c r="G408" s="154"/>
      <c r="H408" s="154"/>
      <c r="I408" s="154"/>
      <c r="J408" s="155"/>
      <c r="K408" s="154"/>
      <c r="L408" s="155"/>
      <c r="M408" s="154"/>
      <c r="N408" s="155"/>
      <c r="O408" s="154"/>
      <c r="P408" s="155"/>
      <c r="Q408" s="154"/>
      <c r="R408" s="154"/>
    </row>
    <row r="409" spans="2:18" x14ac:dyDescent="0.25">
      <c r="B409" s="154"/>
      <c r="C409" s="154"/>
      <c r="D409" s="154"/>
      <c r="E409" s="154"/>
      <c r="F409" s="154"/>
      <c r="G409" s="154"/>
      <c r="H409" s="154"/>
      <c r="I409" s="154"/>
      <c r="J409" s="155"/>
      <c r="K409" s="154"/>
      <c r="L409" s="155"/>
      <c r="M409" s="154"/>
      <c r="N409" s="155"/>
      <c r="O409" s="154"/>
      <c r="P409" s="155"/>
      <c r="Q409" s="154"/>
      <c r="R409" s="154"/>
    </row>
    <row r="410" spans="2:18" x14ac:dyDescent="0.25">
      <c r="B410" s="154"/>
      <c r="C410" s="154"/>
      <c r="D410" s="154"/>
      <c r="E410" s="154"/>
      <c r="F410" s="154"/>
      <c r="G410" s="154"/>
      <c r="H410" s="154"/>
      <c r="I410" s="154"/>
      <c r="J410" s="155"/>
      <c r="K410" s="154"/>
      <c r="L410" s="155"/>
      <c r="M410" s="154"/>
      <c r="N410" s="155"/>
      <c r="O410" s="154"/>
      <c r="P410" s="155"/>
      <c r="Q410" s="154"/>
      <c r="R410" s="154"/>
    </row>
    <row r="411" spans="2:18" x14ac:dyDescent="0.25">
      <c r="B411" s="154"/>
      <c r="C411" s="154"/>
      <c r="D411" s="154"/>
      <c r="E411" s="154"/>
      <c r="F411" s="154"/>
      <c r="G411" s="154"/>
      <c r="H411" s="154"/>
      <c r="I411" s="154"/>
      <c r="J411" s="155"/>
      <c r="K411" s="154"/>
      <c r="L411" s="155"/>
      <c r="M411" s="154"/>
      <c r="N411" s="155"/>
      <c r="O411" s="154"/>
      <c r="P411" s="155"/>
      <c r="Q411" s="154"/>
      <c r="R411" s="154"/>
    </row>
    <row r="412" spans="2:18" x14ac:dyDescent="0.25">
      <c r="B412" s="154"/>
      <c r="C412" s="154"/>
      <c r="D412" s="154"/>
      <c r="E412" s="154"/>
      <c r="F412" s="154"/>
      <c r="G412" s="154"/>
      <c r="H412" s="154"/>
      <c r="I412" s="154"/>
      <c r="J412" s="155"/>
      <c r="K412" s="154"/>
      <c r="L412" s="155"/>
      <c r="M412" s="154"/>
      <c r="N412" s="155"/>
      <c r="O412" s="154"/>
      <c r="P412" s="155"/>
      <c r="Q412" s="154"/>
      <c r="R412" s="154"/>
    </row>
    <row r="413" spans="2:18" x14ac:dyDescent="0.25">
      <c r="B413" s="154"/>
      <c r="C413" s="154"/>
      <c r="D413" s="154"/>
      <c r="E413" s="154"/>
      <c r="F413" s="154"/>
      <c r="G413" s="154"/>
      <c r="H413" s="154"/>
      <c r="I413" s="154"/>
      <c r="J413" s="155"/>
      <c r="K413" s="154"/>
      <c r="L413" s="155"/>
      <c r="M413" s="154"/>
      <c r="N413" s="155"/>
      <c r="O413" s="154"/>
      <c r="P413" s="155"/>
      <c r="Q413" s="154"/>
      <c r="R413" s="154"/>
    </row>
    <row r="414" spans="2:18" x14ac:dyDescent="0.25">
      <c r="B414" s="154"/>
      <c r="C414" s="154"/>
      <c r="D414" s="154"/>
      <c r="E414" s="154"/>
      <c r="F414" s="154"/>
      <c r="G414" s="154"/>
      <c r="H414" s="154"/>
      <c r="I414" s="154"/>
      <c r="J414" s="155"/>
      <c r="K414" s="154"/>
      <c r="L414" s="155"/>
      <c r="M414" s="154"/>
      <c r="N414" s="155"/>
      <c r="O414" s="154"/>
      <c r="P414" s="155"/>
      <c r="Q414" s="154"/>
      <c r="R414" s="154"/>
    </row>
    <row r="415" spans="2:18" x14ac:dyDescent="0.25">
      <c r="B415" s="154"/>
      <c r="C415" s="154"/>
      <c r="D415" s="154"/>
      <c r="E415" s="154"/>
      <c r="F415" s="154"/>
      <c r="G415" s="154"/>
      <c r="H415" s="154"/>
      <c r="I415" s="154"/>
      <c r="J415" s="155"/>
      <c r="K415" s="154"/>
      <c r="L415" s="155"/>
      <c r="M415" s="154"/>
      <c r="N415" s="155"/>
      <c r="O415" s="154"/>
      <c r="P415" s="155"/>
      <c r="Q415" s="154"/>
      <c r="R415" s="154"/>
    </row>
    <row r="416" spans="2:18" x14ac:dyDescent="0.25">
      <c r="B416" s="154"/>
      <c r="C416" s="154"/>
      <c r="D416" s="154"/>
      <c r="E416" s="154"/>
      <c r="F416" s="154"/>
      <c r="G416" s="154"/>
      <c r="H416" s="154"/>
      <c r="I416" s="154"/>
      <c r="J416" s="155"/>
      <c r="K416" s="154"/>
      <c r="L416" s="155"/>
      <c r="M416" s="154"/>
      <c r="N416" s="155"/>
      <c r="O416" s="154"/>
      <c r="P416" s="155"/>
      <c r="Q416" s="154"/>
      <c r="R416" s="154"/>
    </row>
    <row r="417" spans="2:18" x14ac:dyDescent="0.25">
      <c r="B417" s="154"/>
      <c r="C417" s="154"/>
      <c r="D417" s="154"/>
      <c r="E417" s="154"/>
      <c r="F417" s="154"/>
      <c r="G417" s="154"/>
      <c r="H417" s="154"/>
      <c r="I417" s="154"/>
      <c r="J417" s="155"/>
      <c r="K417" s="154"/>
      <c r="L417" s="155"/>
      <c r="M417" s="154"/>
      <c r="N417" s="155"/>
      <c r="O417" s="154"/>
      <c r="P417" s="155"/>
      <c r="Q417" s="154"/>
      <c r="R417" s="154"/>
    </row>
    <row r="418" spans="2:18" x14ac:dyDescent="0.25">
      <c r="B418" s="154"/>
      <c r="C418" s="154"/>
      <c r="D418" s="154"/>
      <c r="E418" s="154"/>
      <c r="F418" s="154"/>
      <c r="G418" s="154"/>
      <c r="H418" s="154"/>
      <c r="I418" s="154"/>
      <c r="J418" s="155"/>
      <c r="K418" s="154"/>
      <c r="L418" s="155"/>
      <c r="M418" s="154"/>
      <c r="N418" s="155"/>
      <c r="O418" s="154"/>
      <c r="P418" s="155"/>
      <c r="Q418" s="154"/>
      <c r="R418" s="154"/>
    </row>
    <row r="419" spans="2:18" x14ac:dyDescent="0.25">
      <c r="B419" s="154"/>
      <c r="C419" s="154"/>
      <c r="D419" s="154"/>
      <c r="E419" s="154"/>
      <c r="F419" s="154"/>
      <c r="G419" s="154"/>
      <c r="H419" s="154"/>
      <c r="I419" s="154"/>
      <c r="J419" s="155"/>
      <c r="K419" s="154"/>
      <c r="L419" s="155"/>
      <c r="M419" s="154"/>
      <c r="N419" s="155"/>
      <c r="O419" s="154"/>
      <c r="P419" s="155"/>
      <c r="Q419" s="154"/>
      <c r="R419" s="154"/>
    </row>
    <row r="420" spans="2:18" x14ac:dyDescent="0.25">
      <c r="B420" s="154"/>
      <c r="C420" s="154"/>
      <c r="D420" s="154"/>
      <c r="E420" s="154"/>
      <c r="F420" s="154"/>
      <c r="G420" s="154"/>
      <c r="H420" s="154"/>
      <c r="I420" s="154"/>
      <c r="J420" s="155"/>
      <c r="K420" s="154"/>
      <c r="L420" s="155"/>
      <c r="M420" s="154"/>
      <c r="N420" s="155"/>
      <c r="O420" s="154"/>
      <c r="P420" s="155"/>
      <c r="Q420" s="154"/>
      <c r="R420" s="154"/>
    </row>
    <row r="421" spans="2:18" x14ac:dyDescent="0.25">
      <c r="B421" s="154"/>
      <c r="C421" s="154"/>
      <c r="D421" s="154"/>
      <c r="E421" s="154"/>
      <c r="F421" s="154"/>
      <c r="G421" s="154"/>
      <c r="H421" s="154"/>
      <c r="I421" s="154"/>
      <c r="J421" s="155"/>
      <c r="K421" s="154"/>
      <c r="L421" s="155"/>
      <c r="M421" s="154"/>
      <c r="N421" s="155"/>
      <c r="O421" s="154"/>
      <c r="P421" s="155"/>
      <c r="Q421" s="154"/>
      <c r="R421" s="154"/>
    </row>
    <row r="422" spans="2:18" x14ac:dyDescent="0.25">
      <c r="B422" s="154"/>
      <c r="C422" s="154"/>
      <c r="D422" s="154"/>
      <c r="E422" s="154"/>
      <c r="F422" s="154"/>
      <c r="G422" s="154"/>
      <c r="H422" s="154"/>
      <c r="I422" s="154"/>
      <c r="J422" s="155"/>
      <c r="K422" s="154"/>
      <c r="L422" s="155"/>
      <c r="M422" s="154"/>
      <c r="N422" s="155"/>
      <c r="O422" s="154"/>
      <c r="P422" s="155"/>
      <c r="Q422" s="154"/>
      <c r="R422" s="154"/>
    </row>
    <row r="423" spans="2:18" x14ac:dyDescent="0.25">
      <c r="B423" s="154"/>
      <c r="C423" s="154"/>
      <c r="D423" s="154"/>
      <c r="E423" s="154"/>
      <c r="F423" s="154"/>
      <c r="G423" s="154"/>
      <c r="H423" s="154"/>
      <c r="I423" s="154"/>
      <c r="J423" s="155"/>
      <c r="K423" s="154"/>
      <c r="L423" s="155"/>
      <c r="M423" s="154"/>
      <c r="N423" s="155"/>
      <c r="O423" s="154"/>
      <c r="P423" s="155"/>
      <c r="Q423" s="154"/>
      <c r="R423" s="154"/>
    </row>
    <row r="424" spans="2:18" x14ac:dyDescent="0.25">
      <c r="B424" s="154"/>
      <c r="C424" s="154"/>
      <c r="D424" s="154"/>
      <c r="E424" s="154"/>
      <c r="F424" s="154"/>
      <c r="G424" s="154"/>
      <c r="H424" s="154"/>
      <c r="I424" s="154"/>
      <c r="J424" s="155"/>
      <c r="K424" s="154"/>
      <c r="L424" s="155"/>
      <c r="M424" s="154"/>
      <c r="N424" s="155"/>
      <c r="O424" s="154"/>
      <c r="P424" s="155"/>
      <c r="Q424" s="154"/>
      <c r="R424" s="154"/>
    </row>
    <row r="425" spans="2:18" x14ac:dyDescent="0.25">
      <c r="B425" s="154"/>
      <c r="C425" s="154"/>
      <c r="D425" s="154"/>
      <c r="E425" s="154"/>
      <c r="F425" s="154"/>
      <c r="G425" s="154"/>
      <c r="H425" s="154"/>
      <c r="I425" s="154"/>
      <c r="J425" s="155"/>
      <c r="K425" s="154"/>
      <c r="L425" s="155"/>
      <c r="M425" s="154"/>
      <c r="N425" s="155"/>
      <c r="O425" s="154"/>
      <c r="P425" s="155"/>
      <c r="Q425" s="154"/>
      <c r="R425" s="154"/>
    </row>
    <row r="426" spans="2:18" x14ac:dyDescent="0.25">
      <c r="B426" s="154"/>
      <c r="C426" s="154"/>
      <c r="D426" s="154"/>
      <c r="E426" s="154"/>
      <c r="F426" s="154"/>
      <c r="G426" s="154"/>
      <c r="H426" s="154"/>
      <c r="I426" s="154"/>
      <c r="J426" s="155"/>
      <c r="K426" s="154"/>
      <c r="L426" s="155"/>
      <c r="M426" s="154"/>
      <c r="N426" s="155"/>
      <c r="O426" s="154"/>
      <c r="P426" s="155"/>
      <c r="Q426" s="154"/>
      <c r="R426" s="154"/>
    </row>
    <row r="427" spans="2:18" x14ac:dyDescent="0.25">
      <c r="B427" s="154"/>
      <c r="C427" s="154"/>
      <c r="D427" s="154"/>
      <c r="E427" s="154"/>
      <c r="F427" s="154"/>
      <c r="G427" s="154"/>
      <c r="H427" s="154"/>
      <c r="I427" s="154"/>
      <c r="J427" s="155"/>
      <c r="K427" s="154"/>
      <c r="L427" s="155"/>
      <c r="M427" s="154"/>
      <c r="N427" s="155"/>
      <c r="O427" s="154"/>
      <c r="P427" s="155"/>
      <c r="Q427" s="154"/>
      <c r="R427" s="154"/>
    </row>
    <row r="428" spans="2:18" x14ac:dyDescent="0.25">
      <c r="B428" s="154"/>
      <c r="C428" s="154"/>
      <c r="D428" s="154"/>
      <c r="E428" s="154"/>
      <c r="F428" s="154"/>
      <c r="G428" s="154"/>
      <c r="H428" s="154"/>
      <c r="I428" s="154"/>
      <c r="J428" s="155"/>
      <c r="K428" s="154"/>
      <c r="L428" s="155"/>
      <c r="M428" s="154"/>
      <c r="N428" s="155"/>
      <c r="O428" s="154"/>
      <c r="P428" s="155"/>
      <c r="Q428" s="154"/>
      <c r="R428" s="154"/>
    </row>
    <row r="429" spans="2:18" x14ac:dyDescent="0.25">
      <c r="B429" s="154"/>
      <c r="C429" s="154"/>
      <c r="D429" s="154"/>
      <c r="E429" s="154"/>
      <c r="F429" s="154"/>
      <c r="G429" s="154"/>
      <c r="H429" s="154"/>
      <c r="I429" s="154"/>
      <c r="J429" s="155"/>
      <c r="K429" s="154"/>
      <c r="L429" s="155"/>
      <c r="M429" s="154"/>
      <c r="N429" s="155"/>
      <c r="O429" s="154"/>
      <c r="P429" s="155"/>
      <c r="Q429" s="154"/>
      <c r="R429" s="154"/>
    </row>
    <row r="430" spans="2:18" x14ac:dyDescent="0.25">
      <c r="B430" s="154"/>
      <c r="C430" s="154"/>
      <c r="D430" s="154"/>
      <c r="E430" s="154"/>
      <c r="F430" s="154"/>
      <c r="G430" s="154"/>
      <c r="H430" s="154"/>
      <c r="I430" s="154"/>
      <c r="J430" s="155"/>
      <c r="K430" s="154"/>
      <c r="L430" s="155"/>
      <c r="M430" s="154"/>
      <c r="N430" s="155"/>
      <c r="O430" s="154"/>
      <c r="P430" s="155"/>
      <c r="Q430" s="154"/>
      <c r="R430" s="154"/>
    </row>
    <row r="431" spans="2:18" x14ac:dyDescent="0.25">
      <c r="B431" s="154"/>
      <c r="C431" s="154"/>
      <c r="D431" s="154"/>
      <c r="E431" s="154"/>
      <c r="F431" s="154"/>
      <c r="G431" s="154"/>
      <c r="H431" s="154"/>
      <c r="I431" s="154"/>
      <c r="J431" s="155"/>
      <c r="K431" s="154"/>
      <c r="L431" s="155"/>
      <c r="M431" s="154"/>
      <c r="N431" s="155"/>
      <c r="O431" s="154"/>
      <c r="P431" s="155"/>
      <c r="Q431" s="154"/>
      <c r="R431" s="154"/>
    </row>
    <row r="432" spans="2:18" x14ac:dyDescent="0.25">
      <c r="B432" s="154"/>
      <c r="C432" s="154"/>
      <c r="D432" s="154"/>
      <c r="E432" s="154"/>
      <c r="F432" s="154"/>
      <c r="G432" s="154"/>
      <c r="H432" s="154"/>
      <c r="I432" s="154"/>
      <c r="J432" s="155"/>
      <c r="K432" s="154"/>
      <c r="L432" s="155"/>
      <c r="M432" s="154"/>
      <c r="N432" s="155"/>
      <c r="O432" s="154"/>
      <c r="P432" s="155"/>
      <c r="Q432" s="154"/>
      <c r="R432" s="154"/>
    </row>
    <row r="433" spans="2:18" x14ac:dyDescent="0.25">
      <c r="B433" s="154"/>
      <c r="C433" s="154"/>
      <c r="D433" s="154"/>
      <c r="E433" s="154"/>
      <c r="F433" s="154"/>
      <c r="G433" s="154"/>
      <c r="H433" s="154"/>
      <c r="I433" s="154"/>
      <c r="J433" s="155"/>
      <c r="K433" s="154"/>
      <c r="L433" s="155"/>
      <c r="M433" s="154"/>
      <c r="N433" s="155"/>
      <c r="O433" s="154"/>
      <c r="P433" s="155"/>
      <c r="Q433" s="154"/>
      <c r="R433" s="154"/>
    </row>
    <row r="434" spans="2:18" x14ac:dyDescent="0.25">
      <c r="B434" s="154"/>
      <c r="C434" s="154"/>
      <c r="D434" s="154"/>
      <c r="E434" s="154"/>
      <c r="F434" s="154"/>
      <c r="G434" s="154"/>
      <c r="H434" s="154"/>
      <c r="I434" s="154"/>
      <c r="J434" s="155"/>
      <c r="K434" s="154"/>
      <c r="L434" s="155"/>
      <c r="M434" s="154"/>
      <c r="N434" s="155"/>
      <c r="O434" s="154"/>
      <c r="P434" s="155"/>
      <c r="Q434" s="154"/>
      <c r="R434" s="154"/>
    </row>
    <row r="435" spans="2:18" x14ac:dyDescent="0.25">
      <c r="B435" s="154"/>
      <c r="C435" s="154"/>
      <c r="D435" s="154"/>
      <c r="E435" s="154"/>
      <c r="F435" s="154"/>
      <c r="G435" s="154"/>
      <c r="H435" s="154"/>
      <c r="I435" s="154"/>
      <c r="J435" s="155"/>
      <c r="K435" s="154"/>
      <c r="L435" s="155"/>
      <c r="M435" s="154"/>
      <c r="N435" s="155"/>
      <c r="O435" s="154"/>
      <c r="P435" s="155"/>
      <c r="Q435" s="154"/>
      <c r="R435" s="154"/>
    </row>
    <row r="436" spans="2:18" x14ac:dyDescent="0.25">
      <c r="B436" s="154"/>
      <c r="C436" s="154"/>
      <c r="D436" s="154"/>
      <c r="E436" s="154"/>
      <c r="F436" s="154"/>
      <c r="G436" s="154"/>
      <c r="H436" s="154"/>
      <c r="I436" s="154"/>
      <c r="J436" s="155"/>
      <c r="K436" s="154"/>
      <c r="L436" s="155"/>
      <c r="M436" s="154"/>
      <c r="N436" s="155"/>
      <c r="O436" s="154"/>
      <c r="P436" s="155"/>
      <c r="Q436" s="154"/>
      <c r="R436" s="154"/>
    </row>
    <row r="437" spans="2:18" x14ac:dyDescent="0.25">
      <c r="B437" s="154"/>
      <c r="C437" s="154"/>
      <c r="D437" s="154"/>
      <c r="E437" s="154"/>
      <c r="F437" s="154"/>
      <c r="G437" s="154"/>
      <c r="H437" s="154"/>
      <c r="I437" s="154"/>
      <c r="J437" s="155"/>
      <c r="K437" s="154"/>
      <c r="L437" s="155"/>
      <c r="M437" s="154"/>
      <c r="N437" s="155"/>
      <c r="O437" s="154"/>
      <c r="P437" s="155"/>
      <c r="Q437" s="154"/>
      <c r="R437" s="154"/>
    </row>
    <row r="438" spans="2:18" x14ac:dyDescent="0.25">
      <c r="B438" s="154"/>
      <c r="C438" s="154"/>
      <c r="D438" s="154"/>
      <c r="E438" s="154"/>
      <c r="F438" s="154"/>
      <c r="G438" s="154"/>
      <c r="H438" s="154"/>
      <c r="I438" s="154"/>
      <c r="J438" s="155"/>
      <c r="K438" s="154"/>
      <c r="L438" s="155"/>
      <c r="M438" s="154"/>
      <c r="N438" s="155"/>
      <c r="O438" s="154"/>
      <c r="P438" s="155"/>
      <c r="Q438" s="154"/>
      <c r="R438" s="154"/>
    </row>
    <row r="439" spans="2:18" x14ac:dyDescent="0.25">
      <c r="B439" s="154"/>
      <c r="C439" s="154"/>
      <c r="D439" s="154"/>
      <c r="E439" s="154"/>
      <c r="F439" s="154"/>
      <c r="G439" s="154"/>
      <c r="H439" s="154"/>
      <c r="I439" s="154"/>
      <c r="J439" s="155"/>
      <c r="K439" s="154"/>
      <c r="L439" s="155"/>
      <c r="M439" s="154"/>
      <c r="N439" s="155"/>
      <c r="O439" s="154"/>
      <c r="P439" s="155"/>
      <c r="Q439" s="154"/>
      <c r="R439" s="154"/>
    </row>
    <row r="440" spans="2:18" x14ac:dyDescent="0.25">
      <c r="B440" s="154"/>
      <c r="C440" s="154"/>
      <c r="D440" s="154"/>
      <c r="E440" s="154"/>
      <c r="F440" s="154"/>
      <c r="G440" s="154"/>
      <c r="H440" s="154"/>
      <c r="I440" s="154"/>
      <c r="J440" s="155"/>
      <c r="K440" s="154"/>
      <c r="L440" s="155"/>
      <c r="M440" s="154"/>
      <c r="N440" s="155"/>
      <c r="O440" s="154"/>
      <c r="P440" s="155"/>
      <c r="Q440" s="154"/>
      <c r="R440" s="154"/>
    </row>
    <row r="441" spans="2:18" x14ac:dyDescent="0.25">
      <c r="B441" s="154"/>
      <c r="C441" s="154"/>
      <c r="D441" s="154"/>
      <c r="E441" s="154"/>
      <c r="F441" s="154"/>
      <c r="G441" s="154"/>
      <c r="H441" s="154"/>
      <c r="I441" s="154"/>
      <c r="J441" s="155"/>
      <c r="K441" s="154"/>
      <c r="L441" s="155"/>
      <c r="M441" s="154"/>
      <c r="N441" s="155"/>
      <c r="O441" s="154"/>
      <c r="P441" s="155"/>
      <c r="Q441" s="154"/>
      <c r="R441" s="154"/>
    </row>
    <row r="442" spans="2:18" x14ac:dyDescent="0.25">
      <c r="B442" s="154"/>
      <c r="C442" s="154"/>
      <c r="D442" s="154"/>
      <c r="E442" s="154"/>
      <c r="F442" s="154"/>
      <c r="G442" s="154"/>
      <c r="H442" s="154"/>
      <c r="I442" s="154"/>
      <c r="J442" s="155"/>
      <c r="K442" s="154"/>
      <c r="L442" s="155"/>
      <c r="M442" s="154"/>
      <c r="N442" s="155"/>
      <c r="O442" s="154"/>
      <c r="P442" s="155"/>
      <c r="Q442" s="154"/>
      <c r="R442" s="154"/>
    </row>
    <row r="443" spans="2:18" x14ac:dyDescent="0.25">
      <c r="B443" s="154"/>
      <c r="C443" s="154"/>
      <c r="D443" s="154"/>
      <c r="E443" s="154"/>
      <c r="F443" s="154"/>
      <c r="G443" s="154"/>
      <c r="H443" s="154"/>
      <c r="I443" s="154"/>
      <c r="J443" s="155"/>
      <c r="K443" s="154"/>
      <c r="L443" s="155"/>
      <c r="M443" s="154"/>
      <c r="N443" s="155"/>
      <c r="O443" s="154"/>
      <c r="P443" s="155"/>
      <c r="Q443" s="154"/>
      <c r="R443" s="154"/>
    </row>
    <row r="444" spans="2:18" x14ac:dyDescent="0.25">
      <c r="B444" s="154"/>
      <c r="C444" s="154"/>
      <c r="D444" s="154"/>
      <c r="E444" s="154"/>
      <c r="F444" s="154"/>
      <c r="G444" s="154"/>
      <c r="H444" s="154"/>
      <c r="I444" s="154"/>
      <c r="J444" s="155"/>
      <c r="K444" s="154"/>
      <c r="L444" s="155"/>
      <c r="M444" s="154"/>
      <c r="N444" s="155"/>
      <c r="O444" s="154"/>
      <c r="P444" s="155"/>
      <c r="Q444" s="154"/>
      <c r="R444" s="154"/>
    </row>
    <row r="445" spans="2:18" x14ac:dyDescent="0.25">
      <c r="B445" s="154"/>
      <c r="C445" s="154"/>
      <c r="D445" s="154"/>
      <c r="E445" s="154"/>
      <c r="F445" s="154"/>
      <c r="G445" s="154"/>
      <c r="H445" s="154"/>
      <c r="I445" s="154"/>
      <c r="J445" s="155"/>
      <c r="K445" s="154"/>
      <c r="L445" s="155"/>
      <c r="M445" s="154"/>
      <c r="N445" s="155"/>
      <c r="O445" s="154"/>
      <c r="P445" s="155"/>
      <c r="Q445" s="154"/>
      <c r="R445" s="154"/>
    </row>
    <row r="446" spans="2:18" x14ac:dyDescent="0.25">
      <c r="B446" s="154"/>
      <c r="C446" s="154"/>
      <c r="D446" s="154"/>
      <c r="E446" s="154"/>
      <c r="F446" s="154"/>
      <c r="G446" s="154"/>
      <c r="H446" s="154"/>
      <c r="I446" s="154"/>
      <c r="J446" s="155"/>
      <c r="K446" s="154"/>
      <c r="L446" s="155"/>
      <c r="M446" s="154"/>
      <c r="N446" s="155"/>
      <c r="O446" s="154"/>
      <c r="P446" s="155"/>
      <c r="Q446" s="154"/>
      <c r="R446" s="154"/>
    </row>
    <row r="447" spans="2:18" x14ac:dyDescent="0.25">
      <c r="B447" s="154"/>
      <c r="C447" s="154"/>
      <c r="D447" s="154"/>
      <c r="E447" s="154"/>
      <c r="F447" s="154"/>
      <c r="G447" s="154"/>
      <c r="H447" s="154"/>
      <c r="I447" s="154"/>
      <c r="J447" s="155"/>
      <c r="K447" s="154"/>
      <c r="L447" s="155"/>
      <c r="M447" s="154"/>
      <c r="N447" s="155"/>
      <c r="O447" s="154"/>
      <c r="P447" s="155"/>
      <c r="Q447" s="154"/>
      <c r="R447" s="154"/>
    </row>
    <row r="448" spans="2:18" x14ac:dyDescent="0.25">
      <c r="B448" s="154"/>
      <c r="C448" s="154"/>
      <c r="D448" s="154"/>
      <c r="E448" s="154"/>
      <c r="F448" s="154"/>
      <c r="G448" s="154"/>
      <c r="H448" s="154"/>
      <c r="I448" s="154"/>
      <c r="J448" s="155"/>
      <c r="K448" s="154"/>
      <c r="L448" s="155"/>
      <c r="M448" s="154"/>
      <c r="N448" s="155"/>
      <c r="O448" s="154"/>
      <c r="P448" s="155"/>
      <c r="Q448" s="154"/>
      <c r="R448" s="154"/>
    </row>
    <row r="449" spans="2:18" x14ac:dyDescent="0.25">
      <c r="B449" s="154"/>
      <c r="C449" s="154"/>
      <c r="D449" s="154"/>
      <c r="E449" s="154"/>
      <c r="F449" s="154"/>
      <c r="G449" s="154"/>
      <c r="H449" s="154"/>
      <c r="I449" s="154"/>
      <c r="J449" s="155"/>
      <c r="K449" s="154"/>
      <c r="L449" s="155"/>
      <c r="M449" s="154"/>
      <c r="N449" s="155"/>
      <c r="O449" s="154"/>
      <c r="P449" s="155"/>
      <c r="Q449" s="154"/>
      <c r="R449" s="154"/>
    </row>
    <row r="450" spans="2:18" x14ac:dyDescent="0.25">
      <c r="B450" s="154"/>
      <c r="C450" s="154"/>
      <c r="D450" s="154"/>
      <c r="E450" s="154"/>
      <c r="F450" s="154"/>
      <c r="G450" s="154"/>
      <c r="H450" s="154"/>
      <c r="I450" s="154"/>
      <c r="J450" s="155"/>
      <c r="K450" s="154"/>
      <c r="L450" s="155"/>
      <c r="M450" s="154"/>
      <c r="N450" s="155"/>
      <c r="O450" s="154"/>
      <c r="P450" s="155"/>
      <c r="Q450" s="154"/>
      <c r="R450" s="154"/>
    </row>
    <row r="451" spans="2:18" x14ac:dyDescent="0.25">
      <c r="B451" s="154"/>
      <c r="C451" s="154"/>
      <c r="D451" s="154"/>
      <c r="E451" s="154"/>
      <c r="F451" s="154"/>
      <c r="G451" s="154"/>
      <c r="H451" s="154"/>
      <c r="I451" s="154"/>
      <c r="J451" s="155"/>
      <c r="K451" s="154"/>
      <c r="L451" s="155"/>
      <c r="M451" s="154"/>
      <c r="N451" s="155"/>
      <c r="O451" s="154"/>
      <c r="P451" s="155"/>
      <c r="Q451" s="154"/>
      <c r="R451" s="154"/>
    </row>
    <row r="452" spans="2:18" x14ac:dyDescent="0.25">
      <c r="B452" s="154"/>
      <c r="C452" s="154"/>
      <c r="D452" s="154"/>
      <c r="E452" s="154"/>
      <c r="F452" s="154"/>
      <c r="G452" s="154"/>
      <c r="H452" s="154"/>
      <c r="I452" s="154"/>
      <c r="J452" s="155"/>
      <c r="K452" s="154"/>
      <c r="L452" s="155"/>
      <c r="M452" s="154"/>
      <c r="N452" s="155"/>
      <c r="O452" s="154"/>
      <c r="P452" s="155"/>
      <c r="Q452" s="154"/>
      <c r="R452" s="154"/>
    </row>
    <row r="453" spans="2:18" x14ac:dyDescent="0.25">
      <c r="B453" s="154"/>
      <c r="C453" s="154"/>
      <c r="D453" s="154"/>
      <c r="E453" s="154"/>
      <c r="F453" s="154"/>
      <c r="G453" s="154"/>
      <c r="H453" s="154"/>
      <c r="I453" s="154"/>
      <c r="J453" s="155"/>
      <c r="K453" s="154"/>
      <c r="L453" s="155"/>
      <c r="M453" s="154"/>
      <c r="N453" s="155"/>
      <c r="O453" s="154"/>
      <c r="P453" s="155"/>
      <c r="Q453" s="154"/>
      <c r="R453" s="154"/>
    </row>
    <row r="454" spans="2:18" x14ac:dyDescent="0.25">
      <c r="B454" s="154"/>
      <c r="C454" s="154"/>
      <c r="D454" s="154"/>
      <c r="E454" s="154"/>
      <c r="F454" s="154"/>
      <c r="G454" s="154"/>
      <c r="H454" s="154"/>
      <c r="I454" s="154"/>
      <c r="J454" s="155"/>
      <c r="K454" s="154"/>
      <c r="L454" s="155"/>
      <c r="M454" s="154"/>
      <c r="N454" s="155"/>
      <c r="O454" s="154"/>
      <c r="P454" s="155"/>
      <c r="Q454" s="154"/>
      <c r="R454" s="154"/>
    </row>
    <row r="455" spans="2:18" x14ac:dyDescent="0.25">
      <c r="B455" s="154"/>
      <c r="C455" s="154"/>
      <c r="D455" s="154"/>
      <c r="E455" s="154"/>
      <c r="F455" s="154"/>
      <c r="G455" s="154"/>
      <c r="H455" s="154"/>
      <c r="I455" s="154"/>
      <c r="J455" s="155"/>
      <c r="K455" s="154"/>
      <c r="L455" s="155"/>
      <c r="M455" s="154"/>
      <c r="N455" s="155"/>
      <c r="O455" s="154"/>
      <c r="P455" s="155"/>
      <c r="Q455" s="154"/>
      <c r="R455" s="154"/>
    </row>
    <row r="456" spans="2:18" x14ac:dyDescent="0.25">
      <c r="B456" s="154"/>
      <c r="C456" s="154"/>
      <c r="D456" s="154"/>
      <c r="E456" s="154"/>
      <c r="F456" s="154"/>
      <c r="G456" s="154"/>
      <c r="H456" s="154"/>
      <c r="I456" s="154"/>
      <c r="J456" s="155"/>
      <c r="K456" s="154"/>
      <c r="L456" s="155"/>
      <c r="M456" s="154"/>
      <c r="N456" s="155"/>
      <c r="O456" s="154"/>
      <c r="P456" s="155"/>
      <c r="Q456" s="154"/>
      <c r="R456" s="154"/>
    </row>
    <row r="457" spans="2:18" x14ac:dyDescent="0.25">
      <c r="B457" s="154"/>
      <c r="C457" s="154"/>
      <c r="D457" s="154"/>
      <c r="E457" s="154"/>
      <c r="F457" s="154"/>
      <c r="G457" s="154"/>
      <c r="H457" s="154"/>
      <c r="I457" s="154"/>
      <c r="J457" s="155"/>
      <c r="K457" s="154"/>
      <c r="L457" s="155"/>
      <c r="M457" s="154"/>
      <c r="N457" s="155"/>
      <c r="O457" s="154"/>
      <c r="P457" s="155"/>
      <c r="Q457" s="154"/>
      <c r="R457" s="154"/>
    </row>
    <row r="458" spans="2:18" x14ac:dyDescent="0.25">
      <c r="B458" s="154"/>
      <c r="C458" s="154"/>
      <c r="D458" s="154"/>
      <c r="E458" s="154"/>
      <c r="F458" s="154"/>
      <c r="G458" s="154"/>
      <c r="H458" s="154"/>
      <c r="I458" s="154"/>
      <c r="J458" s="155"/>
      <c r="K458" s="154"/>
      <c r="L458" s="155"/>
      <c r="M458" s="154"/>
      <c r="N458" s="155"/>
      <c r="O458" s="154"/>
      <c r="P458" s="155"/>
      <c r="Q458" s="154"/>
      <c r="R458" s="154"/>
    </row>
    <row r="459" spans="2:18" x14ac:dyDescent="0.25">
      <c r="B459" s="154"/>
      <c r="C459" s="154"/>
      <c r="D459" s="154"/>
      <c r="E459" s="154"/>
      <c r="F459" s="154"/>
      <c r="G459" s="154"/>
      <c r="H459" s="154"/>
      <c r="I459" s="154"/>
      <c r="J459" s="155"/>
      <c r="K459" s="154"/>
      <c r="L459" s="155"/>
      <c r="M459" s="154"/>
      <c r="N459" s="155"/>
      <c r="O459" s="154"/>
      <c r="P459" s="155"/>
      <c r="Q459" s="154"/>
      <c r="R459" s="154"/>
    </row>
    <row r="460" spans="2:18" x14ac:dyDescent="0.25">
      <c r="B460" s="154"/>
      <c r="C460" s="154"/>
      <c r="D460" s="154"/>
      <c r="E460" s="154"/>
      <c r="F460" s="154"/>
      <c r="G460" s="154"/>
      <c r="H460" s="154"/>
      <c r="I460" s="154"/>
      <c r="J460" s="155"/>
      <c r="K460" s="154"/>
      <c r="L460" s="155"/>
      <c r="M460" s="154"/>
      <c r="N460" s="155"/>
      <c r="O460" s="154"/>
      <c r="P460" s="155"/>
      <c r="Q460" s="154"/>
      <c r="R460" s="154"/>
    </row>
    <row r="461" spans="2:18" x14ac:dyDescent="0.25">
      <c r="B461" s="154"/>
      <c r="C461" s="154"/>
      <c r="D461" s="154"/>
      <c r="E461" s="154"/>
      <c r="F461" s="154"/>
      <c r="G461" s="154"/>
      <c r="H461" s="154"/>
      <c r="I461" s="154"/>
      <c r="J461" s="155"/>
      <c r="K461" s="154"/>
      <c r="L461" s="155"/>
      <c r="M461" s="154"/>
      <c r="N461" s="155"/>
      <c r="O461" s="154"/>
      <c r="P461" s="155"/>
      <c r="Q461" s="154"/>
      <c r="R461" s="154"/>
    </row>
    <row r="462" spans="2:18" x14ac:dyDescent="0.25">
      <c r="B462" s="154"/>
      <c r="C462" s="154"/>
      <c r="D462" s="154"/>
      <c r="E462" s="154"/>
      <c r="F462" s="154"/>
      <c r="G462" s="154"/>
      <c r="H462" s="154"/>
      <c r="I462" s="154"/>
      <c r="J462" s="155"/>
      <c r="K462" s="154"/>
      <c r="L462" s="155"/>
      <c r="M462" s="154"/>
      <c r="N462" s="155"/>
      <c r="O462" s="154"/>
      <c r="P462" s="155"/>
      <c r="Q462" s="154"/>
      <c r="R462" s="154"/>
    </row>
    <row r="463" spans="2:18" x14ac:dyDescent="0.25">
      <c r="B463" s="154"/>
      <c r="C463" s="154"/>
      <c r="D463" s="154"/>
      <c r="E463" s="154"/>
      <c r="F463" s="154"/>
      <c r="G463" s="154"/>
      <c r="H463" s="154"/>
      <c r="I463" s="154"/>
      <c r="J463" s="155"/>
      <c r="K463" s="154"/>
      <c r="L463" s="155"/>
      <c r="M463" s="154"/>
      <c r="N463" s="155"/>
      <c r="O463" s="154"/>
      <c r="P463" s="155"/>
      <c r="Q463" s="154"/>
      <c r="R463" s="154"/>
    </row>
    <row r="464" spans="2:18" x14ac:dyDescent="0.25">
      <c r="B464" s="154"/>
      <c r="C464" s="154"/>
      <c r="D464" s="154"/>
      <c r="E464" s="154"/>
      <c r="F464" s="154"/>
      <c r="G464" s="154"/>
      <c r="H464" s="154"/>
      <c r="I464" s="154"/>
      <c r="J464" s="155"/>
      <c r="K464" s="154"/>
      <c r="L464" s="155"/>
      <c r="M464" s="154"/>
      <c r="N464" s="155"/>
      <c r="O464" s="154"/>
      <c r="P464" s="155"/>
      <c r="Q464" s="154"/>
      <c r="R464" s="154"/>
    </row>
    <row r="465" spans="2:18" x14ac:dyDescent="0.25">
      <c r="B465" s="154"/>
      <c r="C465" s="154"/>
      <c r="D465" s="154"/>
      <c r="E465" s="154"/>
      <c r="F465" s="154"/>
      <c r="G465" s="154"/>
      <c r="H465" s="154"/>
      <c r="I465" s="154"/>
      <c r="J465" s="155"/>
      <c r="K465" s="154"/>
      <c r="L465" s="155"/>
      <c r="M465" s="154"/>
      <c r="N465" s="155"/>
      <c r="O465" s="154"/>
      <c r="P465" s="155"/>
      <c r="Q465" s="154"/>
      <c r="R465" s="154"/>
    </row>
    <row r="466" spans="2:18" x14ac:dyDescent="0.25">
      <c r="B466" s="154"/>
      <c r="C466" s="154"/>
      <c r="D466" s="154"/>
      <c r="E466" s="154"/>
      <c r="F466" s="154"/>
      <c r="G466" s="154"/>
      <c r="H466" s="154"/>
      <c r="I466" s="154"/>
      <c r="J466" s="155"/>
      <c r="K466" s="154"/>
      <c r="L466" s="155"/>
      <c r="M466" s="154"/>
      <c r="N466" s="155"/>
      <c r="O466" s="154"/>
      <c r="P466" s="155"/>
      <c r="Q466" s="154"/>
      <c r="R466" s="154"/>
    </row>
    <row r="467" spans="2:18" x14ac:dyDescent="0.25">
      <c r="B467" s="154"/>
      <c r="C467" s="154"/>
      <c r="D467" s="154"/>
      <c r="E467" s="154"/>
      <c r="F467" s="154"/>
      <c r="G467" s="154"/>
      <c r="H467" s="154"/>
      <c r="I467" s="154"/>
      <c r="J467" s="155"/>
      <c r="K467" s="154"/>
      <c r="L467" s="155"/>
      <c r="M467" s="154"/>
      <c r="N467" s="155"/>
      <c r="O467" s="154"/>
      <c r="P467" s="155"/>
      <c r="Q467" s="154"/>
      <c r="R467" s="154"/>
    </row>
    <row r="468" spans="2:18" x14ac:dyDescent="0.25">
      <c r="B468" s="154"/>
      <c r="C468" s="154"/>
      <c r="D468" s="154"/>
      <c r="E468" s="154"/>
      <c r="F468" s="154"/>
      <c r="G468" s="154"/>
      <c r="H468" s="154"/>
      <c r="I468" s="154"/>
      <c r="J468" s="155"/>
      <c r="K468" s="154"/>
      <c r="L468" s="155"/>
      <c r="M468" s="154"/>
      <c r="N468" s="155"/>
      <c r="O468" s="154"/>
      <c r="P468" s="155"/>
      <c r="Q468" s="154"/>
      <c r="R468" s="154"/>
    </row>
    <row r="469" spans="2:18" x14ac:dyDescent="0.25">
      <c r="B469" s="154"/>
      <c r="C469" s="154"/>
      <c r="D469" s="154"/>
      <c r="E469" s="154"/>
      <c r="F469" s="154"/>
      <c r="G469" s="154"/>
      <c r="H469" s="154"/>
      <c r="I469" s="154"/>
      <c r="J469" s="155"/>
      <c r="K469" s="154"/>
      <c r="L469" s="155"/>
      <c r="M469" s="154"/>
      <c r="N469" s="155"/>
      <c r="O469" s="154"/>
      <c r="P469" s="155"/>
      <c r="Q469" s="154"/>
      <c r="R469" s="154"/>
    </row>
    <row r="470" spans="2:18" x14ac:dyDescent="0.25">
      <c r="B470" s="154"/>
      <c r="C470" s="154"/>
      <c r="D470" s="154"/>
      <c r="E470" s="154"/>
      <c r="F470" s="154"/>
      <c r="G470" s="154"/>
      <c r="H470" s="154"/>
      <c r="I470" s="154"/>
      <c r="J470" s="155"/>
      <c r="K470" s="154"/>
      <c r="L470" s="155"/>
      <c r="M470" s="154"/>
      <c r="N470" s="155"/>
      <c r="O470" s="154"/>
      <c r="P470" s="155"/>
      <c r="Q470" s="154"/>
      <c r="R470" s="154"/>
    </row>
    <row r="471" spans="2:18" x14ac:dyDescent="0.25">
      <c r="B471" s="154"/>
      <c r="C471" s="154"/>
      <c r="D471" s="154"/>
      <c r="E471" s="154"/>
      <c r="F471" s="154"/>
      <c r="G471" s="154"/>
      <c r="H471" s="154"/>
      <c r="I471" s="154"/>
      <c r="J471" s="155"/>
      <c r="K471" s="154"/>
      <c r="L471" s="155"/>
      <c r="M471" s="154"/>
      <c r="N471" s="155"/>
      <c r="O471" s="154"/>
      <c r="P471" s="155"/>
      <c r="Q471" s="154"/>
      <c r="R471" s="154"/>
    </row>
    <row r="472" spans="2:18" x14ac:dyDescent="0.25">
      <c r="B472" s="154"/>
      <c r="C472" s="154"/>
      <c r="D472" s="154"/>
      <c r="E472" s="154"/>
      <c r="F472" s="154"/>
      <c r="G472" s="154"/>
      <c r="H472" s="154"/>
      <c r="I472" s="154"/>
      <c r="J472" s="155"/>
      <c r="K472" s="154"/>
      <c r="L472" s="155"/>
      <c r="M472" s="154"/>
      <c r="N472" s="155"/>
      <c r="O472" s="154"/>
      <c r="P472" s="155"/>
      <c r="Q472" s="154"/>
      <c r="R472" s="154"/>
    </row>
    <row r="473" spans="2:18" x14ac:dyDescent="0.25">
      <c r="B473" s="154"/>
      <c r="C473" s="154"/>
      <c r="D473" s="154"/>
      <c r="E473" s="154"/>
      <c r="F473" s="154"/>
      <c r="G473" s="154"/>
      <c r="H473" s="154"/>
      <c r="I473" s="154"/>
      <c r="J473" s="155"/>
      <c r="K473" s="154"/>
      <c r="L473" s="155"/>
      <c r="M473" s="154"/>
      <c r="N473" s="155"/>
      <c r="O473" s="154"/>
      <c r="P473" s="155"/>
      <c r="Q473" s="154"/>
      <c r="R473" s="154"/>
    </row>
    <row r="474" spans="2:18" x14ac:dyDescent="0.25">
      <c r="B474" s="154"/>
      <c r="C474" s="154"/>
      <c r="D474" s="154"/>
      <c r="E474" s="154"/>
      <c r="F474" s="154"/>
      <c r="G474" s="154"/>
      <c r="H474" s="154"/>
      <c r="I474" s="154"/>
      <c r="J474" s="155"/>
      <c r="K474" s="154"/>
      <c r="L474" s="155"/>
      <c r="M474" s="154"/>
      <c r="N474" s="155"/>
      <c r="O474" s="154"/>
      <c r="P474" s="155"/>
      <c r="Q474" s="154"/>
      <c r="R474" s="154"/>
    </row>
    <row r="475" spans="2:18" x14ac:dyDescent="0.25">
      <c r="B475" s="154"/>
      <c r="C475" s="154"/>
      <c r="D475" s="154"/>
      <c r="E475" s="154"/>
      <c r="F475" s="154"/>
      <c r="G475" s="154"/>
      <c r="H475" s="154"/>
      <c r="I475" s="154"/>
      <c r="J475" s="155"/>
      <c r="K475" s="154"/>
      <c r="L475" s="155"/>
      <c r="M475" s="154"/>
      <c r="N475" s="155"/>
      <c r="O475" s="154"/>
      <c r="P475" s="155"/>
      <c r="Q475" s="154"/>
      <c r="R475" s="154"/>
    </row>
    <row r="476" spans="2:18" x14ac:dyDescent="0.25">
      <c r="B476" s="154"/>
      <c r="C476" s="154"/>
      <c r="D476" s="154"/>
      <c r="E476" s="154"/>
      <c r="F476" s="154"/>
      <c r="G476" s="154"/>
      <c r="H476" s="154"/>
      <c r="I476" s="154"/>
      <c r="J476" s="155"/>
      <c r="K476" s="154"/>
      <c r="L476" s="155"/>
      <c r="M476" s="154"/>
      <c r="N476" s="155"/>
      <c r="O476" s="154"/>
      <c r="P476" s="155"/>
      <c r="Q476" s="154"/>
      <c r="R476" s="154"/>
    </row>
    <row r="477" spans="2:18" x14ac:dyDescent="0.25">
      <c r="B477" s="154"/>
      <c r="C477" s="154"/>
      <c r="D477" s="154"/>
      <c r="E477" s="154"/>
      <c r="F477" s="154"/>
      <c r="G477" s="154"/>
      <c r="H477" s="154"/>
      <c r="I477" s="154"/>
      <c r="J477" s="155"/>
      <c r="K477" s="154"/>
      <c r="L477" s="155"/>
      <c r="M477" s="154"/>
      <c r="N477" s="155"/>
      <c r="O477" s="154"/>
      <c r="P477" s="155"/>
      <c r="Q477" s="154"/>
      <c r="R477" s="154"/>
    </row>
    <row r="478" spans="2:18" x14ac:dyDescent="0.25">
      <c r="B478" s="154"/>
      <c r="C478" s="154"/>
      <c r="D478" s="154"/>
      <c r="E478" s="154"/>
      <c r="F478" s="154"/>
      <c r="G478" s="154"/>
      <c r="H478" s="154"/>
      <c r="I478" s="154"/>
      <c r="J478" s="155"/>
      <c r="K478" s="154"/>
      <c r="L478" s="155"/>
      <c r="M478" s="154"/>
      <c r="N478" s="155"/>
      <c r="O478" s="154"/>
      <c r="P478" s="155"/>
      <c r="Q478" s="154"/>
      <c r="R478" s="154"/>
    </row>
    <row r="479" spans="2:18" x14ac:dyDescent="0.25">
      <c r="B479" s="154"/>
      <c r="C479" s="154"/>
      <c r="D479" s="154"/>
      <c r="E479" s="154"/>
      <c r="F479" s="154"/>
      <c r="G479" s="154"/>
      <c r="H479" s="154"/>
      <c r="I479" s="154"/>
      <c r="J479" s="155"/>
      <c r="K479" s="154"/>
      <c r="L479" s="155"/>
      <c r="M479" s="154"/>
      <c r="N479" s="155"/>
      <c r="O479" s="154"/>
      <c r="P479" s="155"/>
      <c r="Q479" s="154"/>
      <c r="R479" s="154"/>
    </row>
    <row r="480" spans="2:18" x14ac:dyDescent="0.25">
      <c r="B480" s="154"/>
      <c r="C480" s="154"/>
      <c r="D480" s="154"/>
      <c r="E480" s="154"/>
      <c r="F480" s="154"/>
      <c r="G480" s="154"/>
      <c r="H480" s="154"/>
      <c r="I480" s="154"/>
      <c r="J480" s="155"/>
      <c r="K480" s="154"/>
      <c r="L480" s="155"/>
      <c r="M480" s="154"/>
      <c r="N480" s="155"/>
      <c r="O480" s="154"/>
      <c r="P480" s="155"/>
      <c r="Q480" s="154"/>
      <c r="R480" s="154"/>
    </row>
    <row r="481" spans="2:18" x14ac:dyDescent="0.25">
      <c r="B481" s="154"/>
      <c r="C481" s="154"/>
      <c r="D481" s="154"/>
      <c r="E481" s="154"/>
      <c r="F481" s="154"/>
      <c r="G481" s="154"/>
      <c r="H481" s="154"/>
      <c r="I481" s="154"/>
      <c r="J481" s="155"/>
      <c r="K481" s="154"/>
      <c r="L481" s="155"/>
      <c r="M481" s="154"/>
      <c r="N481" s="155"/>
      <c r="O481" s="154"/>
      <c r="P481" s="155"/>
      <c r="Q481" s="154"/>
      <c r="R481" s="154"/>
    </row>
    <row r="482" spans="2:18" x14ac:dyDescent="0.25">
      <c r="B482" s="154"/>
      <c r="C482" s="154"/>
      <c r="D482" s="154"/>
      <c r="E482" s="154"/>
      <c r="F482" s="154"/>
      <c r="G482" s="154"/>
      <c r="H482" s="154"/>
      <c r="I482" s="154"/>
      <c r="J482" s="155"/>
      <c r="K482" s="154"/>
      <c r="L482" s="155"/>
      <c r="M482" s="154"/>
      <c r="N482" s="155"/>
      <c r="O482" s="154"/>
      <c r="P482" s="155"/>
      <c r="Q482" s="154"/>
      <c r="R482" s="154"/>
    </row>
    <row r="483" spans="2:18" x14ac:dyDescent="0.25">
      <c r="B483" s="154"/>
      <c r="C483" s="154"/>
      <c r="D483" s="154"/>
      <c r="E483" s="154"/>
      <c r="F483" s="154"/>
      <c r="G483" s="154"/>
      <c r="H483" s="154"/>
      <c r="I483" s="154"/>
      <c r="J483" s="155"/>
      <c r="K483" s="154"/>
      <c r="L483" s="155"/>
      <c r="M483" s="154"/>
      <c r="N483" s="155"/>
      <c r="O483" s="154"/>
      <c r="P483" s="155"/>
      <c r="Q483" s="154"/>
      <c r="R483" s="154"/>
    </row>
    <row r="484" spans="2:18" x14ac:dyDescent="0.25">
      <c r="B484" s="154"/>
      <c r="C484" s="154"/>
      <c r="D484" s="154"/>
      <c r="E484" s="154"/>
      <c r="F484" s="154"/>
      <c r="G484" s="154"/>
      <c r="H484" s="154"/>
      <c r="I484" s="154"/>
      <c r="J484" s="155"/>
      <c r="K484" s="154"/>
      <c r="L484" s="155"/>
      <c r="M484" s="154"/>
      <c r="N484" s="155"/>
      <c r="O484" s="154"/>
      <c r="P484" s="155"/>
      <c r="Q484" s="154"/>
      <c r="R484" s="154"/>
    </row>
    <row r="485" spans="2:18" x14ac:dyDescent="0.25">
      <c r="B485" s="154"/>
      <c r="C485" s="154"/>
      <c r="D485" s="154"/>
      <c r="E485" s="154"/>
      <c r="F485" s="154"/>
      <c r="G485" s="154"/>
      <c r="H485" s="154"/>
      <c r="I485" s="154"/>
      <c r="J485" s="155"/>
      <c r="K485" s="154"/>
      <c r="L485" s="155"/>
      <c r="M485" s="154"/>
      <c r="N485" s="155"/>
      <c r="O485" s="154"/>
      <c r="P485" s="155"/>
      <c r="Q485" s="154"/>
      <c r="R485" s="154"/>
    </row>
    <row r="486" spans="2:18" x14ac:dyDescent="0.25">
      <c r="B486" s="154"/>
      <c r="C486" s="154"/>
      <c r="D486" s="154"/>
      <c r="E486" s="154"/>
      <c r="F486" s="154"/>
      <c r="G486" s="154"/>
      <c r="H486" s="154"/>
      <c r="I486" s="154"/>
      <c r="J486" s="155"/>
      <c r="K486" s="154"/>
      <c r="L486" s="155"/>
      <c r="M486" s="154"/>
      <c r="N486" s="155"/>
      <c r="O486" s="154"/>
      <c r="P486" s="155"/>
      <c r="Q486" s="154"/>
      <c r="R486" s="154"/>
    </row>
    <row r="487" spans="2:18" x14ac:dyDescent="0.25">
      <c r="B487" s="154"/>
      <c r="C487" s="154"/>
      <c r="D487" s="154"/>
      <c r="E487" s="154"/>
      <c r="F487" s="154"/>
      <c r="G487" s="154"/>
      <c r="H487" s="154"/>
      <c r="I487" s="154"/>
      <c r="J487" s="155"/>
      <c r="K487" s="154"/>
      <c r="L487" s="155"/>
      <c r="M487" s="154"/>
      <c r="N487" s="155"/>
      <c r="O487" s="154"/>
      <c r="P487" s="155"/>
      <c r="Q487" s="154"/>
      <c r="R487" s="154"/>
    </row>
    <row r="488" spans="2:18" x14ac:dyDescent="0.25">
      <c r="B488" s="154"/>
      <c r="C488" s="154"/>
      <c r="D488" s="154"/>
      <c r="E488" s="154"/>
      <c r="F488" s="154"/>
      <c r="G488" s="154"/>
      <c r="H488" s="154"/>
      <c r="I488" s="154"/>
      <c r="J488" s="155"/>
      <c r="K488" s="154"/>
      <c r="L488" s="155"/>
      <c r="M488" s="154"/>
      <c r="N488" s="155"/>
      <c r="O488" s="154"/>
      <c r="P488" s="155"/>
      <c r="Q488" s="154"/>
      <c r="R488" s="154"/>
    </row>
    <row r="489" spans="2:18" x14ac:dyDescent="0.25">
      <c r="B489" s="154"/>
      <c r="C489" s="154"/>
      <c r="D489" s="154"/>
      <c r="E489" s="154"/>
      <c r="F489" s="154"/>
      <c r="G489" s="154"/>
      <c r="H489" s="154"/>
      <c r="I489" s="154"/>
      <c r="J489" s="155"/>
      <c r="K489" s="154"/>
      <c r="L489" s="155"/>
      <c r="M489" s="154"/>
      <c r="N489" s="155"/>
      <c r="O489" s="154"/>
      <c r="P489" s="155"/>
      <c r="Q489" s="154"/>
      <c r="R489" s="154"/>
    </row>
    <row r="490" spans="2:18" x14ac:dyDescent="0.25">
      <c r="B490" s="154"/>
      <c r="C490" s="154"/>
      <c r="D490" s="154"/>
      <c r="E490" s="154"/>
      <c r="F490" s="154"/>
      <c r="G490" s="154"/>
      <c r="H490" s="154"/>
      <c r="I490" s="154"/>
      <c r="J490" s="155"/>
      <c r="K490" s="154"/>
      <c r="L490" s="155"/>
      <c r="M490" s="154"/>
      <c r="N490" s="155"/>
      <c r="O490" s="154"/>
      <c r="P490" s="155"/>
      <c r="Q490" s="154"/>
      <c r="R490" s="154"/>
    </row>
    <row r="491" spans="2:18" x14ac:dyDescent="0.25">
      <c r="B491" s="154"/>
      <c r="C491" s="154"/>
      <c r="D491" s="154"/>
      <c r="E491" s="154"/>
      <c r="F491" s="154"/>
      <c r="G491" s="154"/>
      <c r="H491" s="154"/>
      <c r="I491" s="154"/>
      <c r="J491" s="155"/>
      <c r="K491" s="154"/>
      <c r="L491" s="155"/>
      <c r="M491" s="154"/>
      <c r="N491" s="155"/>
      <c r="O491" s="154"/>
      <c r="P491" s="155"/>
      <c r="Q491" s="154"/>
      <c r="R491" s="154"/>
    </row>
    <row r="492" spans="2:18" x14ac:dyDescent="0.25">
      <c r="B492" s="154"/>
      <c r="C492" s="154"/>
      <c r="D492" s="154"/>
      <c r="E492" s="154"/>
      <c r="F492" s="154"/>
      <c r="G492" s="154"/>
      <c r="H492" s="154"/>
      <c r="I492" s="154"/>
      <c r="J492" s="155"/>
      <c r="K492" s="154"/>
      <c r="L492" s="155"/>
      <c r="M492" s="154"/>
      <c r="N492" s="155"/>
      <c r="O492" s="154"/>
      <c r="P492" s="155"/>
      <c r="Q492" s="154"/>
      <c r="R492" s="154"/>
    </row>
    <row r="493" spans="2:18" x14ac:dyDescent="0.25">
      <c r="B493" s="154"/>
      <c r="C493" s="154"/>
      <c r="D493" s="154"/>
      <c r="E493" s="154"/>
      <c r="F493" s="154"/>
      <c r="G493" s="154"/>
      <c r="H493" s="154"/>
      <c r="I493" s="154"/>
      <c r="J493" s="155"/>
      <c r="K493" s="154"/>
      <c r="L493" s="155"/>
      <c r="M493" s="154"/>
      <c r="N493" s="155"/>
      <c r="O493" s="154"/>
      <c r="P493" s="155"/>
      <c r="Q493" s="154"/>
      <c r="R493" s="154"/>
    </row>
    <row r="494" spans="2:18" x14ac:dyDescent="0.25">
      <c r="B494" s="154"/>
      <c r="C494" s="154"/>
      <c r="D494" s="154"/>
      <c r="E494" s="154"/>
      <c r="F494" s="154"/>
      <c r="G494" s="154"/>
      <c r="H494" s="154"/>
      <c r="I494" s="154"/>
      <c r="J494" s="155"/>
      <c r="K494" s="154"/>
      <c r="L494" s="155"/>
      <c r="M494" s="154"/>
      <c r="N494" s="155"/>
      <c r="O494" s="154"/>
      <c r="P494" s="155"/>
      <c r="Q494" s="154"/>
      <c r="R494" s="154"/>
    </row>
    <row r="495" spans="2:18" x14ac:dyDescent="0.25">
      <c r="B495" s="154"/>
      <c r="C495" s="154"/>
      <c r="D495" s="154"/>
      <c r="E495" s="154"/>
      <c r="F495" s="154"/>
      <c r="G495" s="154"/>
      <c r="H495" s="154"/>
      <c r="I495" s="154"/>
      <c r="J495" s="155"/>
      <c r="K495" s="154"/>
      <c r="L495" s="155"/>
      <c r="M495" s="154"/>
      <c r="N495" s="155"/>
      <c r="O495" s="154"/>
      <c r="P495" s="155"/>
      <c r="Q495" s="154"/>
      <c r="R495" s="154"/>
    </row>
    <row r="496" spans="2:18" x14ac:dyDescent="0.25">
      <c r="B496" s="154"/>
      <c r="C496" s="154"/>
      <c r="D496" s="154"/>
      <c r="E496" s="154"/>
      <c r="F496" s="154"/>
      <c r="G496" s="154"/>
      <c r="H496" s="154"/>
      <c r="I496" s="154"/>
      <c r="J496" s="155"/>
      <c r="K496" s="154"/>
      <c r="L496" s="155"/>
      <c r="M496" s="154"/>
      <c r="N496" s="155"/>
      <c r="O496" s="154"/>
      <c r="P496" s="155"/>
      <c r="Q496" s="154"/>
      <c r="R496" s="154"/>
    </row>
    <row r="497" spans="2:18" x14ac:dyDescent="0.25">
      <c r="B497" s="154"/>
      <c r="C497" s="154"/>
      <c r="D497" s="154"/>
      <c r="E497" s="154"/>
      <c r="F497" s="154"/>
      <c r="G497" s="154"/>
      <c r="H497" s="154"/>
      <c r="I497" s="154"/>
      <c r="J497" s="155"/>
      <c r="K497" s="154"/>
      <c r="L497" s="155"/>
      <c r="M497" s="154"/>
      <c r="N497" s="155"/>
      <c r="O497" s="154"/>
      <c r="P497" s="155"/>
      <c r="Q497" s="154"/>
      <c r="R497" s="154"/>
    </row>
    <row r="498" spans="2:18" x14ac:dyDescent="0.25">
      <c r="B498" s="154"/>
      <c r="C498" s="154"/>
      <c r="D498" s="154"/>
      <c r="E498" s="154"/>
      <c r="F498" s="154"/>
      <c r="G498" s="154"/>
      <c r="H498" s="154"/>
      <c r="I498" s="154"/>
      <c r="J498" s="155"/>
      <c r="K498" s="154"/>
      <c r="L498" s="155"/>
      <c r="M498" s="154"/>
      <c r="N498" s="155"/>
      <c r="O498" s="154"/>
      <c r="P498" s="155"/>
      <c r="Q498" s="154"/>
      <c r="R498" s="154"/>
    </row>
    <row r="499" spans="2:18" x14ac:dyDescent="0.25">
      <c r="B499" s="154"/>
      <c r="C499" s="154"/>
      <c r="D499" s="154"/>
      <c r="E499" s="154"/>
      <c r="F499" s="154"/>
      <c r="G499" s="154"/>
      <c r="H499" s="154"/>
      <c r="I499" s="154"/>
      <c r="J499" s="155"/>
      <c r="K499" s="154"/>
      <c r="L499" s="155"/>
      <c r="M499" s="154"/>
      <c r="N499" s="155"/>
      <c r="O499" s="154"/>
      <c r="P499" s="155"/>
      <c r="Q499" s="154"/>
      <c r="R499" s="154"/>
    </row>
    <row r="500" spans="2:18" x14ac:dyDescent="0.25">
      <c r="B500" s="154"/>
      <c r="C500" s="154"/>
      <c r="D500" s="154"/>
      <c r="E500" s="154"/>
      <c r="F500" s="154"/>
      <c r="G500" s="154"/>
      <c r="H500" s="154"/>
      <c r="I500" s="154"/>
      <c r="J500" s="155"/>
      <c r="K500" s="154"/>
      <c r="L500" s="155"/>
      <c r="M500" s="154"/>
      <c r="N500" s="155"/>
      <c r="O500" s="154"/>
      <c r="P500" s="155"/>
      <c r="Q500" s="154"/>
      <c r="R500" s="154"/>
    </row>
    <row r="501" spans="2:18" x14ac:dyDescent="0.25">
      <c r="B501" s="154"/>
      <c r="C501" s="154"/>
      <c r="D501" s="154"/>
      <c r="E501" s="154"/>
      <c r="F501" s="154"/>
      <c r="G501" s="154"/>
      <c r="H501" s="154"/>
      <c r="I501" s="154"/>
      <c r="J501" s="155"/>
      <c r="K501" s="154"/>
      <c r="L501" s="155"/>
      <c r="M501" s="154"/>
      <c r="N501" s="155"/>
      <c r="O501" s="154"/>
      <c r="P501" s="155"/>
      <c r="Q501" s="154"/>
      <c r="R501" s="154"/>
    </row>
    <row r="502" spans="2:18" x14ac:dyDescent="0.25">
      <c r="B502" s="154"/>
      <c r="C502" s="154"/>
      <c r="D502" s="154"/>
      <c r="E502" s="154"/>
      <c r="F502" s="154"/>
      <c r="G502" s="154"/>
      <c r="H502" s="154"/>
      <c r="I502" s="154"/>
      <c r="J502" s="155"/>
      <c r="K502" s="154"/>
      <c r="L502" s="155"/>
      <c r="M502" s="154"/>
      <c r="N502" s="155"/>
      <c r="O502" s="154"/>
      <c r="P502" s="155"/>
      <c r="Q502" s="154"/>
      <c r="R502" s="154"/>
    </row>
    <row r="503" spans="2:18" x14ac:dyDescent="0.25">
      <c r="B503" s="154"/>
      <c r="C503" s="154"/>
      <c r="D503" s="154"/>
      <c r="E503" s="154"/>
      <c r="F503" s="154"/>
      <c r="G503" s="154"/>
      <c r="H503" s="154"/>
      <c r="I503" s="154"/>
      <c r="J503" s="155"/>
      <c r="K503" s="154"/>
      <c r="L503" s="155"/>
      <c r="M503" s="154"/>
      <c r="N503" s="155"/>
      <c r="O503" s="154"/>
      <c r="P503" s="155"/>
      <c r="Q503" s="154"/>
      <c r="R503" s="154"/>
    </row>
    <row r="504" spans="2:18" x14ac:dyDescent="0.25">
      <c r="B504" s="154"/>
      <c r="C504" s="154"/>
      <c r="D504" s="154"/>
      <c r="E504" s="154"/>
      <c r="F504" s="154"/>
      <c r="G504" s="154"/>
      <c r="H504" s="154"/>
      <c r="I504" s="154"/>
      <c r="J504" s="155"/>
      <c r="K504" s="154"/>
      <c r="L504" s="155"/>
      <c r="M504" s="154"/>
      <c r="N504" s="155"/>
      <c r="O504" s="154"/>
      <c r="P504" s="155"/>
      <c r="Q504" s="154"/>
      <c r="R504" s="154"/>
    </row>
    <row r="505" spans="2:18" x14ac:dyDescent="0.25">
      <c r="B505" s="154"/>
      <c r="C505" s="154"/>
      <c r="D505" s="154"/>
      <c r="E505" s="154"/>
      <c r="F505" s="154"/>
      <c r="G505" s="154"/>
      <c r="H505" s="154"/>
      <c r="I505" s="154"/>
      <c r="J505" s="155"/>
      <c r="K505" s="154"/>
      <c r="L505" s="155"/>
      <c r="M505" s="154"/>
      <c r="N505" s="155"/>
      <c r="O505" s="154"/>
      <c r="P505" s="155"/>
      <c r="Q505" s="154"/>
      <c r="R505" s="154"/>
    </row>
    <row r="506" spans="2:18" x14ac:dyDescent="0.25">
      <c r="B506" s="154"/>
      <c r="C506" s="154"/>
      <c r="D506" s="154"/>
      <c r="E506" s="154"/>
      <c r="F506" s="154"/>
      <c r="G506" s="154"/>
      <c r="H506" s="154"/>
      <c r="I506" s="154"/>
      <c r="J506" s="155"/>
      <c r="K506" s="154"/>
      <c r="L506" s="155"/>
      <c r="M506" s="154"/>
      <c r="N506" s="155"/>
      <c r="O506" s="154"/>
      <c r="P506" s="155"/>
      <c r="Q506" s="154"/>
      <c r="R506" s="154"/>
    </row>
    <row r="507" spans="2:18" x14ac:dyDescent="0.25">
      <c r="B507" s="154"/>
      <c r="C507" s="154"/>
      <c r="D507" s="154"/>
      <c r="E507" s="154"/>
      <c r="F507" s="154"/>
      <c r="G507" s="154"/>
      <c r="H507" s="154"/>
      <c r="I507" s="154"/>
      <c r="J507" s="155"/>
      <c r="K507" s="154"/>
      <c r="L507" s="155"/>
      <c r="M507" s="154"/>
      <c r="N507" s="155"/>
      <c r="O507" s="154"/>
      <c r="P507" s="155"/>
      <c r="Q507" s="154"/>
      <c r="R507" s="154"/>
    </row>
    <row r="508" spans="2:18" x14ac:dyDescent="0.25">
      <c r="B508" s="154"/>
      <c r="C508" s="154"/>
      <c r="D508" s="154"/>
      <c r="E508" s="154"/>
      <c r="F508" s="154"/>
      <c r="G508" s="154"/>
      <c r="H508" s="154"/>
      <c r="I508" s="154"/>
      <c r="J508" s="155"/>
      <c r="K508" s="154"/>
      <c r="L508" s="155"/>
      <c r="M508" s="154"/>
      <c r="N508" s="155"/>
      <c r="O508" s="154"/>
      <c r="P508" s="155"/>
      <c r="Q508" s="154"/>
      <c r="R508" s="154"/>
    </row>
    <row r="509" spans="2:18" x14ac:dyDescent="0.25">
      <c r="B509" s="154"/>
      <c r="C509" s="154"/>
      <c r="D509" s="154"/>
      <c r="E509" s="154"/>
      <c r="F509" s="154"/>
      <c r="G509" s="154"/>
      <c r="H509" s="154"/>
      <c r="I509" s="154"/>
      <c r="J509" s="155"/>
      <c r="K509" s="154"/>
      <c r="L509" s="155"/>
      <c r="M509" s="154"/>
      <c r="N509" s="155"/>
      <c r="O509" s="154"/>
      <c r="P509" s="155"/>
      <c r="Q509" s="154"/>
      <c r="R509" s="154"/>
    </row>
    <row r="510" spans="2:18" x14ac:dyDescent="0.25">
      <c r="B510" s="154"/>
      <c r="C510" s="154"/>
      <c r="D510" s="154"/>
      <c r="E510" s="154"/>
      <c r="F510" s="154"/>
      <c r="G510" s="154"/>
      <c r="H510" s="154"/>
      <c r="I510" s="154"/>
      <c r="J510" s="155"/>
      <c r="K510" s="154"/>
      <c r="L510" s="155"/>
      <c r="M510" s="154"/>
      <c r="N510" s="155"/>
      <c r="O510" s="154"/>
      <c r="P510" s="155"/>
      <c r="Q510" s="154"/>
      <c r="R510" s="154"/>
    </row>
    <row r="511" spans="2:18" x14ac:dyDescent="0.25">
      <c r="B511" s="154"/>
      <c r="C511" s="154"/>
      <c r="D511" s="154"/>
      <c r="E511" s="154"/>
      <c r="F511" s="154"/>
      <c r="G511" s="154"/>
      <c r="H511" s="154"/>
      <c r="I511" s="154"/>
      <c r="J511" s="155"/>
      <c r="K511" s="154"/>
      <c r="L511" s="155"/>
      <c r="M511" s="154"/>
      <c r="N511" s="155"/>
      <c r="O511" s="154"/>
      <c r="P511" s="155"/>
      <c r="Q511" s="154"/>
      <c r="R511" s="154"/>
    </row>
    <row r="512" spans="2:18" x14ac:dyDescent="0.25">
      <c r="B512" s="154"/>
      <c r="C512" s="154"/>
      <c r="D512" s="154"/>
      <c r="E512" s="154"/>
      <c r="F512" s="154"/>
      <c r="G512" s="154"/>
      <c r="H512" s="154"/>
      <c r="I512" s="154"/>
      <c r="J512" s="155"/>
      <c r="K512" s="154"/>
      <c r="L512" s="155"/>
      <c r="M512" s="154"/>
      <c r="N512" s="155"/>
      <c r="O512" s="154"/>
      <c r="P512" s="155"/>
      <c r="Q512" s="154"/>
      <c r="R512" s="154"/>
    </row>
    <row r="513" spans="2:18" x14ac:dyDescent="0.25">
      <c r="B513" s="154"/>
      <c r="C513" s="154"/>
      <c r="D513" s="154"/>
      <c r="E513" s="154"/>
      <c r="F513" s="154"/>
      <c r="G513" s="154"/>
      <c r="H513" s="154"/>
      <c r="I513" s="154"/>
      <c r="J513" s="155"/>
      <c r="K513" s="154"/>
      <c r="L513" s="155"/>
      <c r="M513" s="154"/>
      <c r="N513" s="155"/>
      <c r="O513" s="154"/>
      <c r="P513" s="155"/>
      <c r="Q513" s="154"/>
      <c r="R513" s="154"/>
    </row>
    <row r="514" spans="2:18" x14ac:dyDescent="0.25">
      <c r="B514" s="154"/>
      <c r="C514" s="154"/>
      <c r="D514" s="154"/>
      <c r="E514" s="154"/>
      <c r="F514" s="154"/>
      <c r="G514" s="154"/>
      <c r="H514" s="154"/>
      <c r="I514" s="154"/>
      <c r="J514" s="155"/>
      <c r="K514" s="154"/>
      <c r="L514" s="155"/>
      <c r="M514" s="154"/>
      <c r="N514" s="155"/>
      <c r="O514" s="154"/>
      <c r="P514" s="155"/>
      <c r="Q514" s="154"/>
      <c r="R514" s="154"/>
    </row>
    <row r="515" spans="2:18" x14ac:dyDescent="0.25">
      <c r="B515" s="154"/>
      <c r="C515" s="154"/>
      <c r="D515" s="154"/>
      <c r="E515" s="154"/>
      <c r="F515" s="154"/>
      <c r="G515" s="154"/>
      <c r="H515" s="154"/>
      <c r="I515" s="154"/>
      <c r="J515" s="155"/>
      <c r="K515" s="154"/>
      <c r="L515" s="155"/>
      <c r="M515" s="154"/>
      <c r="N515" s="155"/>
      <c r="O515" s="154"/>
      <c r="P515" s="155"/>
      <c r="Q515" s="154"/>
      <c r="R515" s="154"/>
    </row>
    <row r="516" spans="2:18" x14ac:dyDescent="0.25">
      <c r="B516" s="154"/>
      <c r="C516" s="154"/>
      <c r="D516" s="154"/>
      <c r="E516" s="154"/>
      <c r="F516" s="154"/>
      <c r="G516" s="154"/>
      <c r="H516" s="154"/>
      <c r="I516" s="154"/>
      <c r="J516" s="155"/>
      <c r="K516" s="154"/>
      <c r="L516" s="155"/>
      <c r="M516" s="154"/>
      <c r="N516" s="155"/>
      <c r="O516" s="154"/>
      <c r="P516" s="155"/>
      <c r="Q516" s="154"/>
      <c r="R516" s="154"/>
    </row>
    <row r="517" spans="2:18" x14ac:dyDescent="0.25">
      <c r="B517" s="154"/>
      <c r="C517" s="154"/>
      <c r="D517" s="154"/>
      <c r="E517" s="154"/>
      <c r="F517" s="154"/>
      <c r="G517" s="154"/>
      <c r="H517" s="154"/>
      <c r="I517" s="154"/>
      <c r="J517" s="155"/>
      <c r="K517" s="154"/>
      <c r="L517" s="155"/>
      <c r="M517" s="154"/>
      <c r="N517" s="155"/>
      <c r="O517" s="154"/>
      <c r="P517" s="155"/>
      <c r="Q517" s="154"/>
      <c r="R517" s="154"/>
    </row>
    <row r="518" spans="2:18" x14ac:dyDescent="0.25">
      <c r="B518" s="154"/>
      <c r="C518" s="154"/>
      <c r="D518" s="154"/>
      <c r="E518" s="154"/>
      <c r="F518" s="154"/>
      <c r="G518" s="154"/>
      <c r="H518" s="154"/>
      <c r="I518" s="154"/>
      <c r="J518" s="155"/>
      <c r="K518" s="154"/>
      <c r="L518" s="155"/>
      <c r="M518" s="154"/>
      <c r="N518" s="155"/>
      <c r="O518" s="154"/>
      <c r="P518" s="155"/>
      <c r="Q518" s="154"/>
      <c r="R518" s="154"/>
    </row>
    <row r="519" spans="2:18" x14ac:dyDescent="0.25">
      <c r="B519" s="154"/>
      <c r="C519" s="154"/>
      <c r="D519" s="154"/>
      <c r="E519" s="154"/>
      <c r="F519" s="154"/>
      <c r="G519" s="154"/>
      <c r="H519" s="154"/>
      <c r="I519" s="154"/>
      <c r="J519" s="155"/>
      <c r="K519" s="154"/>
      <c r="L519" s="155"/>
      <c r="M519" s="154"/>
      <c r="N519" s="155"/>
      <c r="O519" s="154"/>
      <c r="P519" s="155"/>
      <c r="Q519" s="154"/>
      <c r="R519" s="154"/>
    </row>
    <row r="520" spans="2:18" x14ac:dyDescent="0.25">
      <c r="B520" s="154"/>
      <c r="C520" s="154"/>
      <c r="D520" s="154"/>
      <c r="E520" s="154"/>
      <c r="F520" s="154"/>
      <c r="G520" s="154"/>
      <c r="H520" s="154"/>
      <c r="I520" s="154"/>
      <c r="J520" s="155"/>
      <c r="K520" s="154"/>
      <c r="L520" s="155"/>
      <c r="M520" s="154"/>
      <c r="N520" s="155"/>
      <c r="O520" s="154"/>
      <c r="P520" s="155"/>
      <c r="Q520" s="154"/>
      <c r="R520" s="154"/>
    </row>
    <row r="521" spans="2:18" x14ac:dyDescent="0.25">
      <c r="B521" s="154"/>
      <c r="C521" s="154"/>
      <c r="D521" s="154"/>
      <c r="E521" s="154"/>
      <c r="F521" s="154"/>
      <c r="G521" s="154"/>
      <c r="H521" s="154"/>
      <c r="I521" s="154"/>
      <c r="J521" s="155"/>
      <c r="K521" s="154"/>
      <c r="L521" s="155"/>
      <c r="M521" s="154"/>
      <c r="N521" s="155"/>
      <c r="O521" s="154"/>
      <c r="P521" s="155"/>
      <c r="Q521" s="154"/>
      <c r="R521" s="154"/>
    </row>
    <row r="522" spans="2:18" x14ac:dyDescent="0.25">
      <c r="B522" s="154"/>
      <c r="C522" s="154"/>
      <c r="D522" s="154"/>
      <c r="E522" s="154"/>
      <c r="F522" s="154"/>
      <c r="G522" s="154"/>
      <c r="H522" s="154"/>
      <c r="I522" s="154"/>
      <c r="J522" s="155"/>
      <c r="K522" s="154"/>
      <c r="L522" s="155"/>
      <c r="M522" s="154"/>
      <c r="N522" s="155"/>
      <c r="O522" s="154"/>
      <c r="P522" s="155"/>
      <c r="Q522" s="154"/>
      <c r="R522" s="154"/>
    </row>
    <row r="523" spans="2:18" x14ac:dyDescent="0.25">
      <c r="B523" s="154"/>
      <c r="C523" s="154"/>
      <c r="D523" s="154"/>
      <c r="E523" s="154"/>
      <c r="F523" s="154"/>
      <c r="G523" s="154"/>
      <c r="H523" s="154"/>
      <c r="I523" s="154"/>
      <c r="J523" s="155"/>
      <c r="K523" s="154"/>
      <c r="L523" s="155"/>
      <c r="M523" s="154"/>
      <c r="N523" s="155"/>
      <c r="O523" s="154"/>
      <c r="P523" s="155"/>
      <c r="Q523" s="154"/>
      <c r="R523" s="154"/>
    </row>
    <row r="524" spans="2:18" x14ac:dyDescent="0.25">
      <c r="B524" s="154"/>
      <c r="C524" s="154"/>
      <c r="D524" s="154"/>
      <c r="E524" s="154"/>
      <c r="F524" s="154"/>
      <c r="G524" s="154"/>
      <c r="H524" s="154"/>
      <c r="I524" s="154"/>
      <c r="J524" s="155"/>
      <c r="K524" s="154"/>
      <c r="L524" s="155"/>
      <c r="M524" s="154"/>
      <c r="N524" s="155"/>
      <c r="O524" s="154"/>
      <c r="P524" s="155"/>
      <c r="Q524" s="154"/>
      <c r="R524" s="154"/>
    </row>
    <row r="525" spans="2:18" x14ac:dyDescent="0.25">
      <c r="B525" s="154"/>
      <c r="C525" s="154"/>
      <c r="D525" s="154"/>
      <c r="E525" s="154"/>
      <c r="F525" s="154"/>
      <c r="G525" s="154"/>
      <c r="H525" s="154"/>
      <c r="I525" s="154"/>
      <c r="J525" s="155"/>
      <c r="K525" s="154"/>
      <c r="L525" s="155"/>
      <c r="M525" s="154"/>
      <c r="N525" s="155"/>
      <c r="O525" s="154"/>
      <c r="P525" s="155"/>
      <c r="Q525" s="154"/>
      <c r="R525" s="154"/>
    </row>
    <row r="526" spans="2:18" x14ac:dyDescent="0.25">
      <c r="B526" s="154"/>
      <c r="C526" s="154"/>
      <c r="D526" s="154"/>
      <c r="E526" s="154"/>
      <c r="F526" s="154"/>
      <c r="G526" s="154"/>
      <c r="H526" s="154"/>
      <c r="I526" s="154"/>
      <c r="J526" s="155"/>
      <c r="K526" s="154"/>
      <c r="L526" s="155"/>
      <c r="M526" s="154"/>
      <c r="N526" s="155"/>
      <c r="O526" s="154"/>
      <c r="P526" s="155"/>
      <c r="Q526" s="154"/>
      <c r="R526" s="154"/>
    </row>
    <row r="527" spans="2:18" x14ac:dyDescent="0.25">
      <c r="B527" s="154"/>
      <c r="C527" s="154"/>
      <c r="D527" s="154"/>
      <c r="E527" s="154"/>
      <c r="F527" s="154"/>
      <c r="G527" s="154"/>
      <c r="H527" s="154"/>
      <c r="I527" s="154"/>
      <c r="J527" s="155"/>
      <c r="K527" s="154"/>
      <c r="L527" s="155"/>
      <c r="M527" s="154"/>
      <c r="N527" s="155"/>
      <c r="O527" s="154"/>
      <c r="P527" s="155"/>
      <c r="Q527" s="154"/>
      <c r="R527" s="154"/>
    </row>
    <row r="528" spans="2:18" x14ac:dyDescent="0.25">
      <c r="B528" s="154"/>
      <c r="C528" s="154"/>
      <c r="D528" s="154"/>
      <c r="E528" s="154"/>
      <c r="F528" s="154"/>
      <c r="G528" s="154"/>
      <c r="H528" s="154"/>
      <c r="I528" s="154"/>
      <c r="J528" s="155"/>
      <c r="K528" s="154"/>
      <c r="L528" s="155"/>
      <c r="M528" s="154"/>
      <c r="N528" s="155"/>
      <c r="O528" s="154"/>
      <c r="P528" s="155"/>
      <c r="Q528" s="154"/>
      <c r="R528" s="154"/>
    </row>
    <row r="529" spans="2:18" x14ac:dyDescent="0.25">
      <c r="B529" s="154"/>
      <c r="C529" s="154"/>
      <c r="D529" s="154"/>
      <c r="E529" s="154"/>
      <c r="F529" s="154"/>
      <c r="G529" s="154"/>
      <c r="H529" s="154"/>
      <c r="I529" s="154"/>
      <c r="J529" s="155"/>
      <c r="K529" s="154"/>
      <c r="L529" s="155"/>
      <c r="M529" s="154"/>
      <c r="N529" s="155"/>
      <c r="O529" s="154"/>
      <c r="P529" s="155"/>
      <c r="Q529" s="154"/>
      <c r="R529" s="154"/>
    </row>
    <row r="530" spans="2:18" x14ac:dyDescent="0.25">
      <c r="B530" s="154"/>
      <c r="C530" s="154"/>
      <c r="D530" s="154"/>
      <c r="E530" s="154"/>
      <c r="F530" s="154"/>
      <c r="G530" s="154"/>
      <c r="H530" s="154"/>
      <c r="I530" s="154"/>
      <c r="J530" s="155"/>
      <c r="K530" s="154"/>
      <c r="L530" s="155"/>
      <c r="M530" s="154"/>
      <c r="N530" s="155"/>
      <c r="O530" s="154"/>
      <c r="P530" s="155"/>
      <c r="Q530" s="154"/>
      <c r="R530" s="154"/>
    </row>
    <row r="531" spans="2:18" x14ac:dyDescent="0.25">
      <c r="B531" s="154"/>
      <c r="C531" s="154"/>
      <c r="D531" s="154"/>
      <c r="E531" s="154"/>
      <c r="F531" s="154"/>
      <c r="G531" s="154"/>
      <c r="H531" s="154"/>
      <c r="I531" s="154"/>
      <c r="J531" s="155"/>
      <c r="K531" s="154"/>
      <c r="L531" s="155"/>
      <c r="M531" s="154"/>
      <c r="N531" s="155"/>
      <c r="O531" s="154"/>
      <c r="P531" s="155"/>
      <c r="Q531" s="154"/>
      <c r="R531" s="154"/>
    </row>
    <row r="532" spans="2:18" x14ac:dyDescent="0.25">
      <c r="B532" s="154"/>
      <c r="C532" s="154"/>
      <c r="D532" s="154"/>
      <c r="E532" s="154"/>
      <c r="F532" s="154"/>
      <c r="G532" s="154"/>
      <c r="H532" s="154"/>
      <c r="I532" s="154"/>
      <c r="J532" s="155"/>
      <c r="K532" s="154"/>
      <c r="L532" s="155"/>
      <c r="M532" s="154"/>
      <c r="N532" s="155"/>
      <c r="O532" s="154"/>
      <c r="P532" s="155"/>
      <c r="Q532" s="154"/>
      <c r="R532" s="154"/>
    </row>
    <row r="533" spans="2:18" x14ac:dyDescent="0.25">
      <c r="B533" s="154"/>
      <c r="C533" s="154"/>
      <c r="D533" s="154"/>
      <c r="E533" s="154"/>
      <c r="F533" s="154"/>
      <c r="G533" s="154"/>
      <c r="H533" s="154"/>
      <c r="I533" s="154"/>
      <c r="J533" s="155"/>
      <c r="K533" s="154"/>
      <c r="L533" s="155"/>
      <c r="M533" s="154"/>
      <c r="N533" s="155"/>
      <c r="O533" s="154"/>
      <c r="P533" s="155"/>
      <c r="Q533" s="154"/>
      <c r="R533" s="154"/>
    </row>
    <row r="534" spans="2:18" x14ac:dyDescent="0.25">
      <c r="B534" s="154"/>
      <c r="C534" s="154"/>
      <c r="D534" s="154"/>
      <c r="E534" s="154"/>
      <c r="F534" s="154"/>
      <c r="G534" s="154"/>
      <c r="H534" s="154"/>
      <c r="I534" s="154"/>
      <c r="J534" s="155"/>
      <c r="K534" s="154"/>
      <c r="L534" s="155"/>
      <c r="M534" s="154"/>
      <c r="N534" s="155"/>
      <c r="O534" s="154"/>
      <c r="P534" s="155"/>
      <c r="Q534" s="154"/>
      <c r="R534" s="154"/>
    </row>
    <row r="535" spans="2:18" x14ac:dyDescent="0.25">
      <c r="B535" s="154"/>
      <c r="C535" s="154"/>
      <c r="D535" s="154"/>
      <c r="E535" s="154"/>
      <c r="F535" s="154"/>
      <c r="G535" s="154"/>
      <c r="H535" s="154"/>
      <c r="I535" s="154"/>
      <c r="J535" s="155"/>
      <c r="K535" s="154"/>
      <c r="L535" s="155"/>
      <c r="M535" s="154"/>
      <c r="N535" s="155"/>
      <c r="O535" s="154"/>
      <c r="P535" s="155"/>
      <c r="Q535" s="154"/>
      <c r="R535" s="154"/>
    </row>
    <row r="536" spans="2:18" x14ac:dyDescent="0.25">
      <c r="B536" s="154"/>
      <c r="C536" s="154"/>
      <c r="D536" s="154"/>
      <c r="E536" s="154"/>
      <c r="F536" s="154"/>
      <c r="G536" s="154"/>
      <c r="H536" s="154"/>
      <c r="I536" s="154"/>
      <c r="J536" s="155"/>
      <c r="K536" s="154"/>
      <c r="L536" s="155"/>
      <c r="M536" s="154"/>
      <c r="N536" s="155"/>
      <c r="O536" s="154"/>
      <c r="P536" s="155"/>
      <c r="Q536" s="154"/>
      <c r="R536" s="154"/>
    </row>
    <row r="537" spans="2:18" x14ac:dyDescent="0.25">
      <c r="B537" s="154"/>
      <c r="C537" s="154"/>
      <c r="D537" s="154"/>
      <c r="E537" s="154"/>
      <c r="F537" s="154"/>
      <c r="G537" s="154"/>
      <c r="H537" s="154"/>
      <c r="I537" s="154"/>
      <c r="J537" s="155"/>
      <c r="K537" s="154"/>
      <c r="L537" s="155"/>
      <c r="M537" s="154"/>
      <c r="N537" s="155"/>
      <c r="O537" s="154"/>
      <c r="P537" s="155"/>
      <c r="Q537" s="154"/>
      <c r="R537" s="154"/>
    </row>
    <row r="538" spans="2:18" x14ac:dyDescent="0.25">
      <c r="B538" s="154"/>
      <c r="C538" s="154"/>
      <c r="D538" s="154"/>
      <c r="E538" s="154"/>
      <c r="F538" s="154"/>
      <c r="G538" s="154"/>
      <c r="H538" s="154"/>
      <c r="I538" s="154"/>
      <c r="J538" s="155"/>
      <c r="K538" s="154"/>
      <c r="L538" s="155"/>
      <c r="M538" s="154"/>
      <c r="N538" s="155"/>
      <c r="O538" s="154"/>
      <c r="P538" s="155"/>
      <c r="Q538" s="154"/>
      <c r="R538" s="154"/>
    </row>
    <row r="539" spans="2:18" x14ac:dyDescent="0.25">
      <c r="B539" s="154"/>
      <c r="C539" s="154"/>
      <c r="D539" s="154"/>
      <c r="E539" s="154"/>
      <c r="F539" s="154"/>
      <c r="G539" s="154"/>
      <c r="H539" s="154"/>
      <c r="I539" s="154"/>
      <c r="J539" s="155"/>
      <c r="K539" s="154"/>
      <c r="L539" s="155"/>
      <c r="M539" s="154"/>
      <c r="N539" s="155"/>
      <c r="O539" s="154"/>
      <c r="P539" s="155"/>
      <c r="Q539" s="154"/>
      <c r="R539" s="154"/>
    </row>
    <row r="540" spans="2:18" x14ac:dyDescent="0.25">
      <c r="B540" s="154"/>
      <c r="C540" s="154"/>
      <c r="D540" s="154"/>
      <c r="E540" s="154"/>
      <c r="F540" s="154"/>
      <c r="G540" s="154"/>
      <c r="H540" s="154"/>
      <c r="I540" s="154"/>
      <c r="J540" s="155"/>
      <c r="K540" s="154"/>
      <c r="L540" s="155"/>
      <c r="M540" s="154"/>
      <c r="N540" s="155"/>
      <c r="O540" s="154"/>
      <c r="P540" s="155"/>
      <c r="Q540" s="154"/>
      <c r="R540" s="154"/>
    </row>
    <row r="541" spans="2:18" x14ac:dyDescent="0.25">
      <c r="B541" s="154"/>
      <c r="C541" s="154"/>
      <c r="D541" s="154"/>
      <c r="E541" s="154"/>
      <c r="F541" s="154"/>
      <c r="G541" s="154"/>
      <c r="H541" s="154"/>
      <c r="I541" s="154"/>
      <c r="J541" s="155"/>
      <c r="K541" s="154"/>
      <c r="L541" s="155"/>
      <c r="M541" s="154"/>
      <c r="N541" s="155"/>
      <c r="O541" s="154"/>
      <c r="P541" s="155"/>
      <c r="Q541" s="154"/>
      <c r="R541" s="154"/>
    </row>
    <row r="542" spans="2:18" x14ac:dyDescent="0.25">
      <c r="B542" s="154"/>
      <c r="C542" s="154"/>
      <c r="D542" s="154"/>
      <c r="E542" s="154"/>
      <c r="F542" s="154"/>
      <c r="G542" s="154"/>
      <c r="H542" s="154"/>
      <c r="I542" s="154"/>
      <c r="J542" s="155"/>
      <c r="K542" s="154"/>
      <c r="L542" s="155"/>
      <c r="M542" s="154"/>
      <c r="N542" s="155"/>
      <c r="O542" s="154"/>
      <c r="P542" s="155"/>
      <c r="Q542" s="154"/>
      <c r="R542" s="154"/>
    </row>
    <row r="543" spans="2:18" x14ac:dyDescent="0.25">
      <c r="B543" s="154"/>
      <c r="C543" s="154"/>
      <c r="D543" s="154"/>
      <c r="E543" s="154"/>
      <c r="F543" s="154"/>
      <c r="G543" s="154"/>
      <c r="H543" s="154"/>
      <c r="I543" s="154"/>
      <c r="J543" s="155"/>
      <c r="K543" s="154"/>
      <c r="L543" s="155"/>
      <c r="M543" s="154"/>
      <c r="N543" s="155"/>
      <c r="O543" s="154"/>
      <c r="P543" s="155"/>
      <c r="Q543" s="154"/>
      <c r="R543" s="154"/>
    </row>
    <row r="544" spans="2:18" x14ac:dyDescent="0.25">
      <c r="B544" s="154"/>
      <c r="C544" s="154"/>
      <c r="D544" s="154"/>
      <c r="E544" s="154"/>
      <c r="F544" s="154"/>
      <c r="G544" s="154"/>
      <c r="H544" s="154"/>
      <c r="I544" s="154"/>
      <c r="J544" s="155"/>
      <c r="K544" s="154"/>
      <c r="L544" s="155"/>
      <c r="M544" s="154"/>
      <c r="N544" s="155"/>
      <c r="O544" s="154"/>
      <c r="P544" s="155"/>
      <c r="Q544" s="154"/>
      <c r="R544" s="154"/>
    </row>
    <row r="545" spans="2:18" x14ac:dyDescent="0.25">
      <c r="B545" s="154"/>
      <c r="C545" s="154"/>
      <c r="D545" s="154"/>
      <c r="E545" s="154"/>
      <c r="F545" s="154"/>
      <c r="G545" s="154"/>
      <c r="H545" s="154"/>
      <c r="I545" s="154"/>
      <c r="J545" s="155"/>
      <c r="K545" s="154"/>
      <c r="L545" s="155"/>
      <c r="M545" s="154"/>
      <c r="N545" s="155"/>
      <c r="O545" s="154"/>
      <c r="P545" s="155"/>
      <c r="Q545" s="154"/>
      <c r="R545" s="154"/>
    </row>
    <row r="546" spans="2:18" x14ac:dyDescent="0.25">
      <c r="B546" s="154"/>
      <c r="C546" s="154"/>
      <c r="D546" s="154"/>
      <c r="E546" s="154"/>
      <c r="F546" s="154"/>
      <c r="G546" s="154"/>
      <c r="H546" s="154"/>
      <c r="I546" s="154"/>
      <c r="J546" s="155"/>
      <c r="K546" s="154"/>
      <c r="L546" s="155"/>
      <c r="M546" s="154"/>
      <c r="N546" s="155"/>
      <c r="O546" s="154"/>
      <c r="P546" s="155"/>
      <c r="Q546" s="154"/>
      <c r="R546" s="154"/>
    </row>
    <row r="547" spans="2:18" x14ac:dyDescent="0.25">
      <c r="B547" s="154"/>
      <c r="C547" s="154"/>
      <c r="D547" s="154"/>
      <c r="E547" s="154"/>
      <c r="F547" s="154"/>
      <c r="G547" s="154"/>
      <c r="H547" s="154"/>
      <c r="I547" s="154"/>
      <c r="J547" s="155"/>
      <c r="K547" s="154"/>
      <c r="L547" s="155"/>
      <c r="M547" s="154"/>
      <c r="N547" s="155"/>
      <c r="O547" s="154"/>
      <c r="P547" s="155"/>
      <c r="Q547" s="154"/>
      <c r="R547" s="154"/>
    </row>
    <row r="548" spans="2:18" x14ac:dyDescent="0.25">
      <c r="B548" s="154"/>
      <c r="C548" s="154"/>
      <c r="D548" s="154"/>
      <c r="E548" s="154"/>
      <c r="F548" s="154"/>
      <c r="G548" s="154"/>
      <c r="H548" s="154"/>
      <c r="I548" s="154"/>
      <c r="J548" s="155"/>
      <c r="K548" s="154"/>
      <c r="L548" s="155"/>
      <c r="M548" s="154"/>
      <c r="N548" s="155"/>
      <c r="O548" s="154"/>
      <c r="P548" s="155"/>
      <c r="Q548" s="154"/>
      <c r="R548" s="154"/>
    </row>
    <row r="549" spans="2:18" x14ac:dyDescent="0.25">
      <c r="B549" s="154"/>
      <c r="C549" s="154"/>
      <c r="D549" s="154"/>
      <c r="E549" s="154"/>
      <c r="F549" s="154"/>
      <c r="G549" s="154"/>
      <c r="H549" s="154"/>
      <c r="I549" s="154"/>
      <c r="J549" s="155"/>
      <c r="K549" s="154"/>
      <c r="L549" s="155"/>
      <c r="M549" s="154"/>
      <c r="N549" s="155"/>
      <c r="O549" s="154"/>
      <c r="P549" s="155"/>
      <c r="Q549" s="154"/>
      <c r="R549" s="154"/>
    </row>
    <row r="550" spans="2:18" x14ac:dyDescent="0.25">
      <c r="B550" s="154"/>
      <c r="C550" s="154"/>
      <c r="D550" s="154"/>
      <c r="E550" s="154"/>
      <c r="F550" s="154"/>
      <c r="G550" s="154"/>
      <c r="H550" s="154"/>
      <c r="I550" s="154"/>
      <c r="J550" s="155"/>
      <c r="K550" s="154"/>
      <c r="L550" s="155"/>
      <c r="M550" s="154"/>
      <c r="N550" s="155"/>
      <c r="O550" s="154"/>
      <c r="P550" s="155"/>
      <c r="Q550" s="154"/>
      <c r="R550" s="154"/>
    </row>
    <row r="551" spans="2:18" x14ac:dyDescent="0.25">
      <c r="B551" s="154"/>
      <c r="C551" s="154"/>
      <c r="D551" s="154"/>
      <c r="E551" s="154"/>
      <c r="F551" s="154"/>
      <c r="G551" s="154"/>
      <c r="H551" s="154"/>
      <c r="I551" s="154"/>
      <c r="J551" s="155"/>
      <c r="K551" s="154"/>
      <c r="L551" s="155"/>
      <c r="M551" s="154"/>
      <c r="N551" s="155"/>
      <c r="O551" s="154"/>
      <c r="P551" s="155"/>
      <c r="Q551" s="154"/>
      <c r="R551" s="154"/>
    </row>
    <row r="552" spans="2:18" x14ac:dyDescent="0.25">
      <c r="B552" s="154"/>
      <c r="C552" s="154"/>
      <c r="D552" s="154"/>
      <c r="E552" s="154"/>
      <c r="F552" s="154"/>
      <c r="G552" s="154"/>
      <c r="H552" s="154"/>
      <c r="I552" s="154"/>
      <c r="J552" s="155"/>
      <c r="K552" s="154"/>
      <c r="L552" s="155"/>
      <c r="M552" s="154"/>
      <c r="N552" s="155"/>
      <c r="O552" s="154"/>
      <c r="P552" s="155"/>
      <c r="Q552" s="154"/>
      <c r="R552" s="154"/>
    </row>
    <row r="553" spans="2:18" x14ac:dyDescent="0.25">
      <c r="B553" s="154"/>
      <c r="C553" s="154"/>
      <c r="D553" s="154"/>
      <c r="E553" s="154"/>
      <c r="F553" s="154"/>
      <c r="G553" s="154"/>
      <c r="H553" s="154"/>
      <c r="I553" s="154"/>
      <c r="J553" s="155"/>
      <c r="K553" s="154"/>
      <c r="L553" s="155"/>
      <c r="M553" s="154"/>
      <c r="N553" s="155"/>
      <c r="O553" s="154"/>
      <c r="P553" s="155"/>
      <c r="Q553" s="154"/>
      <c r="R553" s="154"/>
    </row>
    <row r="554" spans="2:18" x14ac:dyDescent="0.25">
      <c r="B554" s="154"/>
      <c r="C554" s="154"/>
      <c r="D554" s="154"/>
      <c r="E554" s="154"/>
      <c r="F554" s="154"/>
      <c r="G554" s="154"/>
      <c r="H554" s="154"/>
      <c r="I554" s="154"/>
      <c r="J554" s="155"/>
      <c r="K554" s="154"/>
      <c r="L554" s="155"/>
      <c r="M554" s="154"/>
      <c r="N554" s="155"/>
      <c r="O554" s="154"/>
      <c r="P554" s="155"/>
      <c r="Q554" s="154"/>
      <c r="R554" s="154"/>
    </row>
    <row r="555" spans="2:18" x14ac:dyDescent="0.25">
      <c r="B555" s="154"/>
      <c r="C555" s="154"/>
      <c r="D555" s="154"/>
      <c r="E555" s="154"/>
      <c r="F555" s="154"/>
      <c r="G555" s="154"/>
      <c r="H555" s="154"/>
      <c r="I555" s="154"/>
      <c r="J555" s="155"/>
      <c r="K555" s="154"/>
      <c r="L555" s="155"/>
      <c r="M555" s="154"/>
      <c r="N555" s="155"/>
      <c r="O555" s="154"/>
      <c r="P555" s="155"/>
      <c r="Q555" s="154"/>
      <c r="R555" s="154"/>
    </row>
    <row r="556" spans="2:18" x14ac:dyDescent="0.25">
      <c r="B556" s="154"/>
      <c r="C556" s="154"/>
      <c r="D556" s="154"/>
      <c r="E556" s="154"/>
      <c r="F556" s="154"/>
      <c r="G556" s="154"/>
      <c r="H556" s="154"/>
      <c r="I556" s="154"/>
      <c r="J556" s="155"/>
      <c r="K556" s="154"/>
      <c r="L556" s="155"/>
      <c r="M556" s="154"/>
      <c r="N556" s="155"/>
      <c r="O556" s="154"/>
      <c r="P556" s="155"/>
      <c r="Q556" s="154"/>
      <c r="R556" s="154"/>
    </row>
    <row r="557" spans="2:18" x14ac:dyDescent="0.25">
      <c r="B557" s="154"/>
      <c r="C557" s="154"/>
      <c r="D557" s="154"/>
      <c r="E557" s="154"/>
      <c r="F557" s="154"/>
      <c r="G557" s="154"/>
      <c r="H557" s="154"/>
      <c r="I557" s="154"/>
      <c r="J557" s="155"/>
      <c r="K557" s="154"/>
      <c r="L557" s="155"/>
      <c r="M557" s="154"/>
      <c r="N557" s="155"/>
      <c r="O557" s="154"/>
      <c r="P557" s="155"/>
      <c r="Q557" s="154"/>
      <c r="R557" s="154"/>
    </row>
    <row r="558" spans="2:18" x14ac:dyDescent="0.25">
      <c r="B558" s="154"/>
      <c r="C558" s="154"/>
      <c r="D558" s="154"/>
      <c r="E558" s="154"/>
      <c r="F558" s="154"/>
      <c r="G558" s="154"/>
      <c r="H558" s="154"/>
      <c r="I558" s="154"/>
      <c r="J558" s="155"/>
      <c r="K558" s="154"/>
      <c r="L558" s="155"/>
      <c r="M558" s="154"/>
      <c r="N558" s="155"/>
      <c r="O558" s="154"/>
      <c r="P558" s="155"/>
      <c r="Q558" s="154"/>
      <c r="R558" s="154"/>
    </row>
    <row r="559" spans="2:18" x14ac:dyDescent="0.25">
      <c r="B559" s="154"/>
      <c r="C559" s="154"/>
      <c r="D559" s="154"/>
      <c r="E559" s="154"/>
      <c r="F559" s="154"/>
      <c r="G559" s="154"/>
      <c r="H559" s="154"/>
      <c r="I559" s="154"/>
      <c r="J559" s="155"/>
      <c r="K559" s="154"/>
      <c r="L559" s="155"/>
      <c r="M559" s="154"/>
      <c r="N559" s="155"/>
      <c r="O559" s="154"/>
      <c r="P559" s="155"/>
      <c r="Q559" s="154"/>
      <c r="R559" s="154"/>
    </row>
    <row r="560" spans="2:18" x14ac:dyDescent="0.25">
      <c r="B560" s="154"/>
      <c r="C560" s="154"/>
      <c r="D560" s="154"/>
      <c r="E560" s="154"/>
      <c r="F560" s="154"/>
      <c r="G560" s="154"/>
      <c r="H560" s="154"/>
      <c r="I560" s="154"/>
      <c r="J560" s="155"/>
      <c r="K560" s="154"/>
      <c r="L560" s="155"/>
      <c r="M560" s="154"/>
      <c r="N560" s="155"/>
      <c r="O560" s="154"/>
      <c r="P560" s="155"/>
      <c r="Q560" s="154"/>
      <c r="R560" s="154"/>
    </row>
    <row r="561" spans="2:18" x14ac:dyDescent="0.25">
      <c r="B561" s="154"/>
      <c r="C561" s="154"/>
      <c r="D561" s="154"/>
      <c r="E561" s="154"/>
      <c r="F561" s="154"/>
      <c r="G561" s="154"/>
      <c r="H561" s="154"/>
      <c r="I561" s="154"/>
      <c r="J561" s="155"/>
      <c r="K561" s="154"/>
      <c r="L561" s="155"/>
      <c r="M561" s="154"/>
      <c r="N561" s="155"/>
      <c r="O561" s="154"/>
      <c r="P561" s="155"/>
      <c r="Q561" s="154"/>
      <c r="R561" s="154"/>
    </row>
    <row r="562" spans="2:18" x14ac:dyDescent="0.25">
      <c r="B562" s="154"/>
      <c r="C562" s="154"/>
      <c r="D562" s="154"/>
      <c r="E562" s="154"/>
      <c r="F562" s="154"/>
      <c r="G562" s="154"/>
      <c r="H562" s="154"/>
      <c r="I562" s="154"/>
      <c r="J562" s="155"/>
      <c r="K562" s="154"/>
      <c r="L562" s="155"/>
      <c r="M562" s="154"/>
      <c r="N562" s="155"/>
      <c r="O562" s="154"/>
      <c r="P562" s="155"/>
      <c r="Q562" s="154"/>
      <c r="R562" s="154"/>
    </row>
    <row r="563" spans="2:18" x14ac:dyDescent="0.25">
      <c r="B563" s="154"/>
      <c r="C563" s="154"/>
      <c r="D563" s="154"/>
      <c r="E563" s="154"/>
      <c r="F563" s="154"/>
      <c r="G563" s="154"/>
      <c r="H563" s="154"/>
      <c r="I563" s="154"/>
      <c r="J563" s="155"/>
      <c r="K563" s="154"/>
      <c r="L563" s="155"/>
      <c r="M563" s="154"/>
      <c r="N563" s="155"/>
      <c r="O563" s="154"/>
      <c r="P563" s="155"/>
      <c r="Q563" s="154"/>
      <c r="R563" s="154"/>
    </row>
    <row r="564" spans="2:18" x14ac:dyDescent="0.25">
      <c r="B564" s="154"/>
      <c r="C564" s="154"/>
      <c r="D564" s="154"/>
      <c r="E564" s="154"/>
      <c r="F564" s="154"/>
      <c r="G564" s="154"/>
      <c r="H564" s="154"/>
      <c r="I564" s="154"/>
      <c r="J564" s="155"/>
      <c r="K564" s="154"/>
      <c r="L564" s="155"/>
      <c r="M564" s="154"/>
      <c r="N564" s="155"/>
      <c r="O564" s="154"/>
      <c r="P564" s="155"/>
      <c r="Q564" s="154"/>
      <c r="R564" s="154"/>
    </row>
    <row r="565" spans="2:18" x14ac:dyDescent="0.25">
      <c r="B565" s="154"/>
      <c r="C565" s="154"/>
      <c r="D565" s="154"/>
      <c r="E565" s="154"/>
      <c r="F565" s="154"/>
      <c r="G565" s="154"/>
      <c r="H565" s="154"/>
      <c r="I565" s="154"/>
      <c r="J565" s="155"/>
      <c r="K565" s="154"/>
      <c r="L565" s="155"/>
      <c r="M565" s="154"/>
      <c r="N565" s="155"/>
      <c r="O565" s="154"/>
      <c r="P565" s="155"/>
      <c r="Q565" s="154"/>
      <c r="R565" s="154"/>
    </row>
    <row r="566" spans="2:18" x14ac:dyDescent="0.25">
      <c r="B566" s="154"/>
      <c r="C566" s="154"/>
      <c r="D566" s="154"/>
      <c r="E566" s="154"/>
      <c r="F566" s="154"/>
      <c r="G566" s="154"/>
      <c r="H566" s="154"/>
      <c r="I566" s="154"/>
      <c r="J566" s="155"/>
      <c r="K566" s="154"/>
      <c r="L566" s="155"/>
      <c r="M566" s="154"/>
      <c r="N566" s="155"/>
      <c r="O566" s="154"/>
      <c r="P566" s="155"/>
      <c r="Q566" s="154"/>
      <c r="R566" s="154"/>
    </row>
    <row r="567" spans="2:18" x14ac:dyDescent="0.25">
      <c r="B567" s="154"/>
      <c r="C567" s="154"/>
      <c r="D567" s="154"/>
      <c r="E567" s="154"/>
      <c r="F567" s="154"/>
      <c r="G567" s="154"/>
      <c r="H567" s="154"/>
      <c r="I567" s="154"/>
      <c r="J567" s="155"/>
      <c r="K567" s="154"/>
      <c r="L567" s="155"/>
      <c r="M567" s="154"/>
      <c r="N567" s="155"/>
      <c r="O567" s="154"/>
      <c r="P567" s="155"/>
      <c r="Q567" s="154"/>
      <c r="R567" s="154"/>
    </row>
    <row r="568" spans="2:18" x14ac:dyDescent="0.25">
      <c r="B568" s="154"/>
      <c r="C568" s="154"/>
      <c r="D568" s="154"/>
      <c r="E568" s="154"/>
      <c r="F568" s="154"/>
      <c r="G568" s="154"/>
      <c r="H568" s="154"/>
      <c r="I568" s="154"/>
      <c r="J568" s="155"/>
      <c r="K568" s="154"/>
      <c r="L568" s="155"/>
      <c r="M568" s="154"/>
      <c r="N568" s="155"/>
      <c r="O568" s="154"/>
      <c r="P568" s="155"/>
      <c r="Q568" s="154"/>
      <c r="R568" s="154"/>
    </row>
    <row r="569" spans="2:18" x14ac:dyDescent="0.25">
      <c r="B569" s="154"/>
      <c r="C569" s="154"/>
      <c r="D569" s="154"/>
      <c r="E569" s="154"/>
      <c r="F569" s="154"/>
      <c r="G569" s="154"/>
      <c r="H569" s="154"/>
      <c r="I569" s="154"/>
      <c r="J569" s="155"/>
      <c r="K569" s="154"/>
      <c r="L569" s="155"/>
      <c r="M569" s="154"/>
      <c r="N569" s="155"/>
      <c r="O569" s="154"/>
      <c r="P569" s="155"/>
      <c r="Q569" s="154"/>
      <c r="R569" s="154"/>
    </row>
    <row r="570" spans="2:18" x14ac:dyDescent="0.25">
      <c r="B570" s="154"/>
      <c r="C570" s="154"/>
      <c r="D570" s="154"/>
      <c r="E570" s="154"/>
      <c r="F570" s="154"/>
      <c r="G570" s="154"/>
      <c r="H570" s="154"/>
      <c r="I570" s="154"/>
      <c r="J570" s="155"/>
      <c r="K570" s="154"/>
      <c r="L570" s="155"/>
      <c r="M570" s="154"/>
      <c r="N570" s="155"/>
      <c r="O570" s="154"/>
      <c r="P570" s="155"/>
      <c r="Q570" s="154"/>
      <c r="R570" s="154"/>
    </row>
    <row r="571" spans="2:18" x14ac:dyDescent="0.25">
      <c r="B571" s="154"/>
      <c r="C571" s="154"/>
      <c r="D571" s="154"/>
      <c r="E571" s="154"/>
      <c r="F571" s="154"/>
      <c r="G571" s="154"/>
      <c r="H571" s="154"/>
      <c r="I571" s="154"/>
      <c r="J571" s="155"/>
      <c r="K571" s="154"/>
      <c r="L571" s="155"/>
      <c r="M571" s="154"/>
      <c r="N571" s="155"/>
      <c r="O571" s="154"/>
      <c r="P571" s="155"/>
      <c r="Q571" s="154"/>
      <c r="R571" s="154"/>
    </row>
    <row r="572" spans="2:18" x14ac:dyDescent="0.25">
      <c r="B572" s="154"/>
      <c r="C572" s="154"/>
      <c r="D572" s="154"/>
      <c r="E572" s="154"/>
      <c r="F572" s="154"/>
      <c r="G572" s="154"/>
      <c r="H572" s="154"/>
      <c r="I572" s="154"/>
      <c r="J572" s="155"/>
      <c r="K572" s="154"/>
      <c r="L572" s="155"/>
      <c r="M572" s="154"/>
      <c r="N572" s="155"/>
      <c r="O572" s="154"/>
      <c r="P572" s="155"/>
      <c r="Q572" s="154"/>
      <c r="R572" s="154"/>
    </row>
    <row r="573" spans="2:18" x14ac:dyDescent="0.25">
      <c r="B573" s="154"/>
      <c r="C573" s="154"/>
      <c r="D573" s="154"/>
      <c r="E573" s="154"/>
      <c r="F573" s="154"/>
      <c r="G573" s="154"/>
      <c r="H573" s="154"/>
      <c r="I573" s="154"/>
      <c r="J573" s="155"/>
      <c r="K573" s="154"/>
      <c r="L573" s="155"/>
      <c r="M573" s="154"/>
      <c r="N573" s="155"/>
      <c r="O573" s="154"/>
      <c r="P573" s="155"/>
      <c r="Q573" s="154"/>
      <c r="R573" s="154"/>
    </row>
    <row r="574" spans="2:18" x14ac:dyDescent="0.25">
      <c r="B574" s="154"/>
      <c r="C574" s="154"/>
      <c r="D574" s="154"/>
      <c r="E574" s="154"/>
      <c r="F574" s="154"/>
      <c r="G574" s="154"/>
      <c r="H574" s="154"/>
      <c r="I574" s="154"/>
      <c r="J574" s="155"/>
      <c r="K574" s="154"/>
      <c r="L574" s="155"/>
      <c r="M574" s="154"/>
      <c r="N574" s="155"/>
      <c r="O574" s="154"/>
      <c r="P574" s="155"/>
      <c r="Q574" s="154"/>
      <c r="R574" s="154"/>
    </row>
    <row r="575" spans="2:18" x14ac:dyDescent="0.25">
      <c r="B575" s="154"/>
      <c r="C575" s="154"/>
      <c r="D575" s="154"/>
      <c r="E575" s="154"/>
      <c r="F575" s="154"/>
      <c r="G575" s="154"/>
      <c r="H575" s="154"/>
      <c r="I575" s="154"/>
      <c r="J575" s="155"/>
      <c r="K575" s="154"/>
      <c r="L575" s="155"/>
      <c r="M575" s="154"/>
      <c r="N575" s="155"/>
      <c r="O575" s="154"/>
      <c r="P575" s="155"/>
      <c r="Q575" s="154"/>
      <c r="R575" s="154"/>
    </row>
    <row r="576" spans="2:18" x14ac:dyDescent="0.25">
      <c r="B576" s="154"/>
      <c r="C576" s="154"/>
      <c r="D576" s="154"/>
      <c r="E576" s="154"/>
      <c r="F576" s="154"/>
      <c r="G576" s="154"/>
      <c r="H576" s="154"/>
      <c r="I576" s="154"/>
      <c r="J576" s="155"/>
      <c r="K576" s="154"/>
      <c r="L576" s="155"/>
      <c r="M576" s="154"/>
      <c r="N576" s="155"/>
      <c r="O576" s="154"/>
      <c r="P576" s="155"/>
      <c r="Q576" s="154"/>
      <c r="R576" s="154"/>
    </row>
    <row r="577" spans="2:18" x14ac:dyDescent="0.25">
      <c r="B577" s="154"/>
      <c r="C577" s="154"/>
      <c r="D577" s="154"/>
      <c r="E577" s="154"/>
      <c r="F577" s="154"/>
      <c r="G577" s="154"/>
      <c r="H577" s="154"/>
      <c r="I577" s="154"/>
      <c r="J577" s="155"/>
      <c r="K577" s="154"/>
      <c r="L577" s="155"/>
      <c r="M577" s="154"/>
      <c r="N577" s="155"/>
      <c r="O577" s="154"/>
      <c r="P577" s="155"/>
      <c r="Q577" s="154"/>
      <c r="R577" s="154"/>
    </row>
    <row r="578" spans="2:18" x14ac:dyDescent="0.25">
      <c r="B578" s="154"/>
      <c r="C578" s="154"/>
      <c r="D578" s="154"/>
      <c r="E578" s="154"/>
      <c r="F578" s="154"/>
      <c r="G578" s="154"/>
      <c r="H578" s="154"/>
      <c r="I578" s="154"/>
      <c r="J578" s="155"/>
      <c r="K578" s="154"/>
      <c r="L578" s="155"/>
      <c r="M578" s="154"/>
      <c r="N578" s="155"/>
      <c r="O578" s="154"/>
      <c r="P578" s="155"/>
      <c r="Q578" s="154"/>
      <c r="R578" s="154"/>
    </row>
    <row r="579" spans="2:18" x14ac:dyDescent="0.25">
      <c r="B579" s="154"/>
      <c r="C579" s="154"/>
      <c r="D579" s="154"/>
      <c r="E579" s="154"/>
      <c r="F579" s="154"/>
      <c r="G579" s="154"/>
      <c r="H579" s="154"/>
      <c r="I579" s="154"/>
      <c r="J579" s="155"/>
      <c r="K579" s="154"/>
      <c r="L579" s="155"/>
      <c r="M579" s="154"/>
      <c r="N579" s="155"/>
      <c r="O579" s="154"/>
      <c r="P579" s="155"/>
      <c r="Q579" s="154"/>
      <c r="R579" s="154"/>
    </row>
    <row r="580" spans="2:18" x14ac:dyDescent="0.25">
      <c r="B580" s="154"/>
      <c r="C580" s="154"/>
      <c r="D580" s="154"/>
      <c r="E580" s="154"/>
      <c r="F580" s="154"/>
      <c r="G580" s="154"/>
      <c r="H580" s="154"/>
      <c r="I580" s="154"/>
      <c r="J580" s="155"/>
      <c r="K580" s="154"/>
      <c r="L580" s="155"/>
      <c r="M580" s="154"/>
      <c r="N580" s="155"/>
      <c r="O580" s="154"/>
      <c r="P580" s="155"/>
      <c r="Q580" s="154"/>
      <c r="R580" s="154"/>
    </row>
    <row r="581" spans="2:18" x14ac:dyDescent="0.25">
      <c r="B581" s="154"/>
      <c r="C581" s="154"/>
      <c r="D581" s="154"/>
      <c r="E581" s="154"/>
      <c r="F581" s="154"/>
      <c r="G581" s="154"/>
      <c r="H581" s="154"/>
      <c r="I581" s="154"/>
      <c r="J581" s="155"/>
      <c r="K581" s="154"/>
      <c r="L581" s="155"/>
      <c r="M581" s="154"/>
      <c r="N581" s="155"/>
      <c r="O581" s="154"/>
      <c r="P581" s="155"/>
      <c r="Q581" s="154"/>
      <c r="R581" s="154"/>
    </row>
    <row r="582" spans="2:18" x14ac:dyDescent="0.25">
      <c r="B582" s="154"/>
      <c r="C582" s="154"/>
      <c r="D582" s="154"/>
      <c r="E582" s="154"/>
      <c r="F582" s="154"/>
      <c r="G582" s="154"/>
      <c r="H582" s="154"/>
      <c r="I582" s="154"/>
      <c r="J582" s="155"/>
      <c r="K582" s="154"/>
      <c r="L582" s="155"/>
      <c r="M582" s="154"/>
      <c r="N582" s="155"/>
      <c r="O582" s="154"/>
      <c r="P582" s="155"/>
      <c r="Q582" s="154"/>
      <c r="R582" s="154"/>
    </row>
    <row r="583" spans="2:18" x14ac:dyDescent="0.25">
      <c r="B583" s="154"/>
      <c r="C583" s="154"/>
      <c r="D583" s="154"/>
      <c r="E583" s="154"/>
      <c r="F583" s="154"/>
      <c r="G583" s="154"/>
      <c r="H583" s="154"/>
      <c r="I583" s="154"/>
      <c r="J583" s="155"/>
      <c r="K583" s="154"/>
      <c r="L583" s="155"/>
      <c r="M583" s="154"/>
      <c r="N583" s="155"/>
      <c r="O583" s="154"/>
      <c r="P583" s="155"/>
      <c r="Q583" s="154"/>
      <c r="R583" s="154"/>
    </row>
    <row r="584" spans="2:18" x14ac:dyDescent="0.25">
      <c r="B584" s="154"/>
      <c r="C584" s="154"/>
      <c r="D584" s="154"/>
      <c r="E584" s="154"/>
      <c r="F584" s="154"/>
      <c r="G584" s="154"/>
      <c r="H584" s="154"/>
      <c r="I584" s="154"/>
      <c r="J584" s="155"/>
      <c r="K584" s="154"/>
      <c r="L584" s="155"/>
      <c r="M584" s="154"/>
      <c r="N584" s="155"/>
      <c r="O584" s="154"/>
      <c r="P584" s="155"/>
      <c r="Q584" s="154"/>
      <c r="R584" s="154"/>
    </row>
    <row r="585" spans="2:18" x14ac:dyDescent="0.25">
      <c r="B585" s="154"/>
      <c r="C585" s="154"/>
      <c r="D585" s="154"/>
      <c r="E585" s="154"/>
      <c r="F585" s="154"/>
      <c r="G585" s="154"/>
      <c r="H585" s="154"/>
      <c r="I585" s="154"/>
      <c r="J585" s="155"/>
      <c r="K585" s="154"/>
      <c r="L585" s="155"/>
      <c r="M585" s="154"/>
      <c r="N585" s="155"/>
      <c r="O585" s="154"/>
      <c r="P585" s="155"/>
      <c r="Q585" s="154"/>
      <c r="R585" s="154"/>
    </row>
    <row r="586" spans="2:18" x14ac:dyDescent="0.25">
      <c r="B586" s="154"/>
      <c r="C586" s="154"/>
      <c r="D586" s="154"/>
      <c r="E586" s="154"/>
      <c r="F586" s="154"/>
      <c r="G586" s="154"/>
      <c r="H586" s="154"/>
      <c r="I586" s="154"/>
      <c r="J586" s="155"/>
      <c r="K586" s="154"/>
      <c r="L586" s="155"/>
      <c r="M586" s="154"/>
      <c r="N586" s="155"/>
      <c r="O586" s="154"/>
      <c r="P586" s="155"/>
      <c r="Q586" s="154"/>
      <c r="R586" s="154"/>
    </row>
    <row r="587" spans="2:18" x14ac:dyDescent="0.25">
      <c r="B587" s="154"/>
      <c r="C587" s="154"/>
      <c r="D587" s="154"/>
      <c r="E587" s="154"/>
      <c r="F587" s="154"/>
      <c r="G587" s="154"/>
      <c r="H587" s="154"/>
      <c r="I587" s="154"/>
      <c r="J587" s="155"/>
      <c r="K587" s="154"/>
      <c r="L587" s="155"/>
      <c r="M587" s="154"/>
      <c r="N587" s="155"/>
      <c r="O587" s="154"/>
      <c r="P587" s="155"/>
      <c r="Q587" s="154"/>
      <c r="R587" s="154"/>
    </row>
    <row r="588" spans="2:18" x14ac:dyDescent="0.25">
      <c r="B588" s="154"/>
      <c r="C588" s="154"/>
      <c r="D588" s="154"/>
      <c r="E588" s="154"/>
      <c r="F588" s="154"/>
      <c r="G588" s="154"/>
      <c r="H588" s="154"/>
      <c r="I588" s="154"/>
      <c r="J588" s="155"/>
      <c r="K588" s="154"/>
      <c r="L588" s="155"/>
      <c r="M588" s="154"/>
      <c r="N588" s="155"/>
      <c r="O588" s="154"/>
      <c r="P588" s="155"/>
      <c r="Q588" s="154"/>
      <c r="R588" s="154"/>
    </row>
    <row r="589" spans="2:18" x14ac:dyDescent="0.25">
      <c r="B589" s="154"/>
      <c r="C589" s="154"/>
      <c r="D589" s="154"/>
      <c r="E589" s="154"/>
      <c r="F589" s="154"/>
      <c r="G589" s="154"/>
      <c r="H589" s="154"/>
      <c r="I589" s="154"/>
      <c r="J589" s="155"/>
      <c r="K589" s="154"/>
      <c r="L589" s="155"/>
      <c r="M589" s="154"/>
      <c r="N589" s="155"/>
      <c r="O589" s="154"/>
      <c r="P589" s="155"/>
      <c r="Q589" s="154"/>
      <c r="R589" s="154"/>
    </row>
    <row r="590" spans="2:18" x14ac:dyDescent="0.25">
      <c r="B590" s="154"/>
      <c r="C590" s="154"/>
      <c r="D590" s="154"/>
      <c r="E590" s="154"/>
      <c r="F590" s="154"/>
      <c r="G590" s="154"/>
      <c r="H590" s="154"/>
      <c r="I590" s="154"/>
      <c r="J590" s="155"/>
      <c r="K590" s="154"/>
      <c r="L590" s="155"/>
      <c r="M590" s="154"/>
      <c r="N590" s="155"/>
      <c r="O590" s="154"/>
      <c r="P590" s="155"/>
      <c r="Q590" s="154"/>
      <c r="R590" s="154"/>
    </row>
    <row r="591" spans="2:18" x14ac:dyDescent="0.25">
      <c r="B591" s="154"/>
      <c r="C591" s="154"/>
      <c r="D591" s="154"/>
      <c r="E591" s="154"/>
      <c r="F591" s="154"/>
      <c r="G591" s="154"/>
      <c r="H591" s="154"/>
      <c r="I591" s="154"/>
      <c r="J591" s="155"/>
      <c r="K591" s="154"/>
      <c r="L591" s="155"/>
      <c r="M591" s="154"/>
      <c r="N591" s="155"/>
      <c r="O591" s="154"/>
      <c r="P591" s="155"/>
      <c r="Q591" s="154"/>
      <c r="R591" s="154"/>
    </row>
    <row r="592" spans="2:18" x14ac:dyDescent="0.25">
      <c r="B592" s="154"/>
      <c r="C592" s="154"/>
      <c r="D592" s="154"/>
      <c r="E592" s="154"/>
      <c r="F592" s="154"/>
      <c r="G592" s="154"/>
      <c r="H592" s="154"/>
      <c r="I592" s="154"/>
      <c r="J592" s="155"/>
      <c r="K592" s="154"/>
      <c r="L592" s="155"/>
      <c r="M592" s="154"/>
      <c r="N592" s="155"/>
      <c r="O592" s="154"/>
      <c r="P592" s="155"/>
      <c r="Q592" s="154"/>
      <c r="R592" s="154"/>
    </row>
    <row r="593" spans="2:18" x14ac:dyDescent="0.25">
      <c r="B593" s="154"/>
      <c r="C593" s="154"/>
      <c r="D593" s="154"/>
      <c r="E593" s="154"/>
      <c r="F593" s="154"/>
      <c r="G593" s="154"/>
      <c r="H593" s="154"/>
      <c r="I593" s="154"/>
      <c r="J593" s="155"/>
      <c r="K593" s="154"/>
      <c r="L593" s="155"/>
      <c r="M593" s="154"/>
      <c r="N593" s="155"/>
      <c r="O593" s="154"/>
      <c r="P593" s="155"/>
      <c r="Q593" s="154"/>
      <c r="R593" s="154"/>
    </row>
    <row r="594" spans="2:18" x14ac:dyDescent="0.25">
      <c r="B594" s="154"/>
      <c r="C594" s="154"/>
      <c r="D594" s="154"/>
      <c r="E594" s="154"/>
      <c r="F594" s="154"/>
      <c r="G594" s="154"/>
      <c r="H594" s="154"/>
      <c r="I594" s="154"/>
      <c r="J594" s="155"/>
      <c r="K594" s="154"/>
      <c r="L594" s="155"/>
      <c r="M594" s="154"/>
      <c r="N594" s="155"/>
      <c r="O594" s="154"/>
      <c r="P594" s="155"/>
      <c r="Q594" s="154"/>
      <c r="R594" s="154"/>
    </row>
    <row r="595" spans="2:18" x14ac:dyDescent="0.25">
      <c r="B595" s="154"/>
      <c r="C595" s="154"/>
      <c r="D595" s="154"/>
      <c r="E595" s="154"/>
      <c r="F595" s="154"/>
      <c r="G595" s="154"/>
      <c r="H595" s="154"/>
      <c r="I595" s="154"/>
      <c r="J595" s="155"/>
      <c r="K595" s="154"/>
      <c r="L595" s="155"/>
      <c r="M595" s="154"/>
      <c r="N595" s="155"/>
      <c r="O595" s="154"/>
      <c r="P595" s="155"/>
      <c r="Q595" s="154"/>
      <c r="R595" s="154"/>
    </row>
    <row r="596" spans="2:18" x14ac:dyDescent="0.25">
      <c r="B596" s="154"/>
      <c r="C596" s="154"/>
      <c r="D596" s="154"/>
      <c r="E596" s="154"/>
      <c r="F596" s="154"/>
      <c r="G596" s="154"/>
      <c r="H596" s="154"/>
      <c r="I596" s="154"/>
      <c r="J596" s="155"/>
      <c r="K596" s="154"/>
      <c r="L596" s="155"/>
      <c r="M596" s="154"/>
      <c r="N596" s="155"/>
      <c r="O596" s="154"/>
      <c r="P596" s="155"/>
      <c r="Q596" s="154"/>
      <c r="R596" s="154"/>
    </row>
    <row r="597" spans="2:18" x14ac:dyDescent="0.25">
      <c r="B597" s="154"/>
      <c r="C597" s="154"/>
      <c r="D597" s="154"/>
      <c r="E597" s="154"/>
      <c r="F597" s="154"/>
      <c r="G597" s="154"/>
      <c r="H597" s="154"/>
      <c r="I597" s="154"/>
      <c r="J597" s="155"/>
      <c r="K597" s="154"/>
      <c r="L597" s="155"/>
      <c r="M597" s="154"/>
      <c r="N597" s="155"/>
      <c r="O597" s="154"/>
      <c r="P597" s="155"/>
      <c r="Q597" s="154"/>
      <c r="R597" s="154"/>
    </row>
    <row r="598" spans="2:18" x14ac:dyDescent="0.25">
      <c r="B598" s="154"/>
      <c r="C598" s="154"/>
      <c r="D598" s="154"/>
      <c r="E598" s="154"/>
      <c r="F598" s="154"/>
      <c r="G598" s="154"/>
      <c r="H598" s="154"/>
      <c r="I598" s="154"/>
      <c r="J598" s="155"/>
      <c r="K598" s="154"/>
      <c r="L598" s="155"/>
      <c r="M598" s="154"/>
      <c r="N598" s="155"/>
      <c r="O598" s="154"/>
      <c r="P598" s="155"/>
      <c r="Q598" s="154"/>
      <c r="R598" s="154"/>
    </row>
    <row r="599" spans="2:18" x14ac:dyDescent="0.25">
      <c r="B599" s="154"/>
      <c r="C599" s="154"/>
      <c r="D599" s="154"/>
      <c r="E599" s="154"/>
      <c r="F599" s="154"/>
      <c r="G599" s="154"/>
      <c r="H599" s="154"/>
      <c r="I599" s="154"/>
      <c r="J599" s="155"/>
      <c r="K599" s="154"/>
      <c r="L599" s="155"/>
      <c r="M599" s="154"/>
      <c r="N599" s="155"/>
      <c r="O599" s="154"/>
      <c r="P599" s="155"/>
      <c r="Q599" s="154"/>
      <c r="R599" s="154"/>
    </row>
    <row r="600" spans="2:18" x14ac:dyDescent="0.25">
      <c r="B600" s="154"/>
      <c r="C600" s="154"/>
      <c r="D600" s="154"/>
      <c r="E600" s="154"/>
      <c r="F600" s="154"/>
      <c r="G600" s="154"/>
      <c r="H600" s="154"/>
      <c r="I600" s="154"/>
      <c r="J600" s="155"/>
      <c r="K600" s="154"/>
      <c r="L600" s="155"/>
      <c r="M600" s="154"/>
      <c r="N600" s="155"/>
      <c r="O600" s="154"/>
      <c r="P600" s="155"/>
      <c r="Q600" s="154"/>
      <c r="R600" s="154"/>
    </row>
    <row r="601" spans="2:18" x14ac:dyDescent="0.25">
      <c r="B601" s="154"/>
      <c r="C601" s="154"/>
      <c r="D601" s="154"/>
      <c r="E601" s="154"/>
      <c r="F601" s="154"/>
      <c r="G601" s="154"/>
      <c r="H601" s="154"/>
      <c r="I601" s="154"/>
      <c r="J601" s="155"/>
      <c r="K601" s="154"/>
      <c r="L601" s="155"/>
      <c r="M601" s="154"/>
      <c r="N601" s="155"/>
      <c r="O601" s="154"/>
      <c r="P601" s="155"/>
      <c r="Q601" s="154"/>
      <c r="R601" s="154"/>
    </row>
    <row r="602" spans="2:18" x14ac:dyDescent="0.25">
      <c r="B602" s="154"/>
      <c r="C602" s="154"/>
      <c r="D602" s="154"/>
      <c r="E602" s="154"/>
      <c r="F602" s="154"/>
      <c r="G602" s="154"/>
      <c r="H602" s="154"/>
      <c r="I602" s="154"/>
      <c r="J602" s="155"/>
      <c r="K602" s="154"/>
      <c r="L602" s="155"/>
      <c r="M602" s="154"/>
      <c r="N602" s="155"/>
      <c r="O602" s="154"/>
      <c r="P602" s="155"/>
      <c r="Q602" s="154"/>
      <c r="R602" s="154"/>
    </row>
    <row r="603" spans="2:18" x14ac:dyDescent="0.25">
      <c r="B603" s="154"/>
      <c r="C603" s="154"/>
      <c r="D603" s="154"/>
      <c r="E603" s="154"/>
      <c r="F603" s="154"/>
      <c r="G603" s="154"/>
      <c r="H603" s="154"/>
      <c r="I603" s="154"/>
      <c r="J603" s="155"/>
      <c r="K603" s="154"/>
      <c r="L603" s="155"/>
      <c r="M603" s="154"/>
      <c r="N603" s="155"/>
      <c r="O603" s="154"/>
      <c r="P603" s="155"/>
      <c r="Q603" s="154"/>
      <c r="R603" s="154"/>
    </row>
    <row r="604" spans="2:18" x14ac:dyDescent="0.25">
      <c r="B604" s="154"/>
      <c r="C604" s="154"/>
      <c r="D604" s="154"/>
      <c r="E604" s="154"/>
      <c r="F604" s="154"/>
      <c r="G604" s="154"/>
      <c r="H604" s="154"/>
      <c r="I604" s="154"/>
      <c r="J604" s="155"/>
      <c r="K604" s="154"/>
      <c r="L604" s="155"/>
      <c r="M604" s="154"/>
      <c r="N604" s="155"/>
      <c r="O604" s="154"/>
      <c r="P604" s="155"/>
      <c r="Q604" s="154"/>
      <c r="R604" s="154"/>
    </row>
    <row r="605" spans="2:18" x14ac:dyDescent="0.25">
      <c r="B605" s="154"/>
      <c r="C605" s="154"/>
      <c r="D605" s="154"/>
      <c r="E605" s="154"/>
      <c r="F605" s="154"/>
      <c r="G605" s="154"/>
      <c r="H605" s="154"/>
      <c r="I605" s="154"/>
      <c r="J605" s="155"/>
      <c r="K605" s="154"/>
      <c r="L605" s="155"/>
      <c r="M605" s="154"/>
      <c r="N605" s="155"/>
      <c r="O605" s="154"/>
      <c r="P605" s="155"/>
      <c r="Q605" s="154"/>
      <c r="R605" s="154"/>
    </row>
    <row r="606" spans="2:18" x14ac:dyDescent="0.25">
      <c r="B606" s="154"/>
      <c r="C606" s="154"/>
      <c r="D606" s="154"/>
      <c r="E606" s="154"/>
      <c r="F606" s="154"/>
      <c r="G606" s="154"/>
      <c r="H606" s="154"/>
      <c r="I606" s="154"/>
      <c r="J606" s="155"/>
      <c r="K606" s="154"/>
      <c r="L606" s="155"/>
      <c r="M606" s="154"/>
      <c r="N606" s="155"/>
      <c r="O606" s="154"/>
      <c r="P606" s="155"/>
      <c r="Q606" s="154"/>
      <c r="R606" s="154"/>
    </row>
    <row r="607" spans="2:18" x14ac:dyDescent="0.25">
      <c r="B607" s="154"/>
      <c r="C607" s="154"/>
      <c r="D607" s="154"/>
      <c r="E607" s="154"/>
      <c r="F607" s="154"/>
      <c r="G607" s="154"/>
      <c r="H607" s="154"/>
      <c r="I607" s="154"/>
      <c r="J607" s="155"/>
      <c r="K607" s="154"/>
      <c r="L607" s="155"/>
      <c r="M607" s="154"/>
      <c r="N607" s="155"/>
      <c r="O607" s="154"/>
      <c r="P607" s="155"/>
      <c r="Q607" s="154"/>
      <c r="R607" s="154"/>
    </row>
    <row r="608" spans="2:18" x14ac:dyDescent="0.25">
      <c r="B608" s="154"/>
      <c r="C608" s="154"/>
      <c r="D608" s="154"/>
      <c r="E608" s="154"/>
      <c r="F608" s="154"/>
      <c r="G608" s="154"/>
      <c r="H608" s="154"/>
      <c r="I608" s="154"/>
      <c r="J608" s="155"/>
      <c r="K608" s="154"/>
      <c r="L608" s="155"/>
      <c r="M608" s="154"/>
      <c r="N608" s="155"/>
      <c r="O608" s="154"/>
      <c r="P608" s="155"/>
      <c r="Q608" s="154"/>
      <c r="R608" s="154"/>
    </row>
    <row r="609" spans="2:18" x14ac:dyDescent="0.25">
      <c r="B609" s="154"/>
      <c r="C609" s="154"/>
      <c r="D609" s="154"/>
      <c r="E609" s="154"/>
      <c r="F609" s="154"/>
      <c r="G609" s="154"/>
      <c r="H609" s="154"/>
      <c r="I609" s="154"/>
      <c r="J609" s="155"/>
      <c r="K609" s="154"/>
      <c r="L609" s="155"/>
      <c r="M609" s="154"/>
      <c r="N609" s="155"/>
      <c r="O609" s="154"/>
      <c r="P609" s="155"/>
      <c r="Q609" s="154"/>
      <c r="R609" s="154"/>
    </row>
    <row r="610" spans="2:18" x14ac:dyDescent="0.25">
      <c r="B610" s="154"/>
      <c r="C610" s="154"/>
      <c r="D610" s="154"/>
      <c r="E610" s="154"/>
      <c r="F610" s="154"/>
      <c r="G610" s="154"/>
      <c r="H610" s="154"/>
      <c r="I610" s="154"/>
      <c r="J610" s="155"/>
      <c r="K610" s="154"/>
      <c r="L610" s="155"/>
      <c r="M610" s="154"/>
      <c r="N610" s="155"/>
      <c r="O610" s="154"/>
      <c r="P610" s="155"/>
      <c r="Q610" s="154"/>
      <c r="R610" s="154"/>
    </row>
    <row r="611" spans="2:18" x14ac:dyDescent="0.25">
      <c r="B611" s="154"/>
      <c r="C611" s="154"/>
      <c r="D611" s="154"/>
      <c r="E611" s="154"/>
      <c r="F611" s="154"/>
      <c r="G611" s="154"/>
      <c r="H611" s="154"/>
      <c r="I611" s="154"/>
      <c r="J611" s="155"/>
      <c r="K611" s="154"/>
      <c r="L611" s="155"/>
      <c r="M611" s="154"/>
      <c r="N611" s="155"/>
      <c r="O611" s="154"/>
      <c r="P611" s="155"/>
      <c r="Q611" s="154"/>
      <c r="R611" s="154"/>
    </row>
    <row r="612" spans="2:18" x14ac:dyDescent="0.25">
      <c r="B612" s="154"/>
      <c r="C612" s="154"/>
      <c r="D612" s="154"/>
      <c r="E612" s="154"/>
      <c r="F612" s="154"/>
      <c r="G612" s="154"/>
      <c r="H612" s="154"/>
      <c r="I612" s="154"/>
      <c r="J612" s="155"/>
      <c r="K612" s="154"/>
      <c r="L612" s="155"/>
      <c r="M612" s="154"/>
      <c r="N612" s="155"/>
      <c r="O612" s="154"/>
      <c r="P612" s="155"/>
      <c r="Q612" s="154"/>
      <c r="R612" s="154"/>
    </row>
    <row r="613" spans="2:18" x14ac:dyDescent="0.25">
      <c r="B613" s="154"/>
      <c r="C613" s="154"/>
      <c r="D613" s="154"/>
      <c r="E613" s="154"/>
      <c r="F613" s="154"/>
      <c r="G613" s="154"/>
      <c r="H613" s="154"/>
      <c r="I613" s="154"/>
      <c r="J613" s="155"/>
      <c r="K613" s="154"/>
      <c r="L613" s="155"/>
      <c r="M613" s="154"/>
      <c r="N613" s="155"/>
      <c r="O613" s="154"/>
      <c r="P613" s="155"/>
      <c r="Q613" s="154"/>
      <c r="R613" s="154"/>
    </row>
    <row r="614" spans="2:18" x14ac:dyDescent="0.25">
      <c r="B614" s="154"/>
      <c r="C614" s="154"/>
      <c r="D614" s="154"/>
      <c r="E614" s="154"/>
      <c r="F614" s="154"/>
      <c r="G614" s="154"/>
      <c r="H614" s="154"/>
      <c r="I614" s="154"/>
      <c r="J614" s="155"/>
      <c r="K614" s="154"/>
      <c r="L614" s="155"/>
      <c r="M614" s="154"/>
      <c r="N614" s="155"/>
      <c r="O614" s="154"/>
      <c r="P614" s="155"/>
      <c r="Q614" s="154"/>
      <c r="R614" s="154"/>
    </row>
    <row r="615" spans="2:18" x14ac:dyDescent="0.25">
      <c r="B615" s="154"/>
      <c r="C615" s="154"/>
      <c r="D615" s="154"/>
      <c r="E615" s="154"/>
      <c r="F615" s="154"/>
      <c r="G615" s="154"/>
      <c r="H615" s="154"/>
      <c r="I615" s="154"/>
      <c r="J615" s="155"/>
      <c r="K615" s="154"/>
      <c r="L615" s="155"/>
      <c r="M615" s="154"/>
      <c r="N615" s="155"/>
      <c r="O615" s="154"/>
      <c r="P615" s="155"/>
      <c r="Q615" s="154"/>
      <c r="R615" s="154"/>
    </row>
    <row r="616" spans="2:18" x14ac:dyDescent="0.25">
      <c r="B616" s="154"/>
      <c r="C616" s="154"/>
      <c r="D616" s="154"/>
      <c r="E616" s="154"/>
      <c r="F616" s="154"/>
      <c r="G616" s="154"/>
      <c r="H616" s="154"/>
      <c r="I616" s="154"/>
      <c r="J616" s="155"/>
      <c r="K616" s="154"/>
      <c r="L616" s="155"/>
      <c r="M616" s="154"/>
      <c r="N616" s="155"/>
      <c r="O616" s="154"/>
      <c r="P616" s="155"/>
      <c r="Q616" s="154"/>
      <c r="R616" s="154"/>
    </row>
    <row r="617" spans="2:18" x14ac:dyDescent="0.25">
      <c r="B617" s="154"/>
      <c r="C617" s="154"/>
      <c r="D617" s="154"/>
      <c r="E617" s="154"/>
      <c r="F617" s="154"/>
      <c r="G617" s="154"/>
      <c r="H617" s="154"/>
      <c r="I617" s="154"/>
      <c r="J617" s="155"/>
      <c r="K617" s="154"/>
      <c r="L617" s="155"/>
      <c r="M617" s="154"/>
      <c r="N617" s="155"/>
      <c r="O617" s="154"/>
      <c r="P617" s="155"/>
      <c r="Q617" s="154"/>
      <c r="R617" s="154"/>
    </row>
    <row r="618" spans="2:18" x14ac:dyDescent="0.25">
      <c r="B618" s="154"/>
      <c r="C618" s="154"/>
      <c r="D618" s="154"/>
      <c r="E618" s="154"/>
      <c r="F618" s="154"/>
      <c r="G618" s="154"/>
      <c r="H618" s="154"/>
      <c r="I618" s="154"/>
      <c r="J618" s="155"/>
      <c r="K618" s="154"/>
      <c r="L618" s="155"/>
      <c r="M618" s="154"/>
      <c r="N618" s="155"/>
      <c r="O618" s="154"/>
      <c r="P618" s="155"/>
      <c r="Q618" s="154"/>
      <c r="R618" s="154"/>
    </row>
    <row r="619" spans="2:18" x14ac:dyDescent="0.25">
      <c r="B619" s="154"/>
      <c r="C619" s="154"/>
      <c r="D619" s="154"/>
      <c r="E619" s="154"/>
      <c r="F619" s="154"/>
      <c r="G619" s="154"/>
      <c r="H619" s="154"/>
      <c r="I619" s="154"/>
      <c r="J619" s="155"/>
      <c r="K619" s="154"/>
      <c r="L619" s="155"/>
      <c r="M619" s="154"/>
      <c r="N619" s="155"/>
      <c r="O619" s="154"/>
      <c r="P619" s="155"/>
      <c r="Q619" s="154"/>
      <c r="R619" s="154"/>
    </row>
    <row r="620" spans="2:18" x14ac:dyDescent="0.25">
      <c r="B620" s="154"/>
      <c r="C620" s="154"/>
      <c r="D620" s="154"/>
      <c r="E620" s="154"/>
      <c r="F620" s="154"/>
      <c r="G620" s="154"/>
      <c r="H620" s="154"/>
      <c r="I620" s="154"/>
      <c r="J620" s="155"/>
      <c r="K620" s="154"/>
      <c r="L620" s="155"/>
      <c r="M620" s="154"/>
      <c r="N620" s="155"/>
      <c r="O620" s="154"/>
      <c r="P620" s="155"/>
      <c r="Q620" s="154"/>
      <c r="R620" s="154"/>
    </row>
    <row r="621" spans="2:18" x14ac:dyDescent="0.25">
      <c r="B621" s="154"/>
      <c r="C621" s="154"/>
      <c r="D621" s="154"/>
      <c r="E621" s="154"/>
      <c r="F621" s="154"/>
      <c r="G621" s="154"/>
      <c r="H621" s="154"/>
      <c r="I621" s="154"/>
      <c r="J621" s="155"/>
      <c r="K621" s="154"/>
      <c r="L621" s="155"/>
      <c r="M621" s="154"/>
      <c r="N621" s="155"/>
      <c r="O621" s="154"/>
      <c r="P621" s="155"/>
      <c r="Q621" s="154"/>
      <c r="R621" s="154"/>
    </row>
    <row r="622" spans="2:18" x14ac:dyDescent="0.25">
      <c r="B622" s="154"/>
      <c r="C622" s="154"/>
      <c r="D622" s="154"/>
      <c r="E622" s="154"/>
      <c r="F622" s="154"/>
      <c r="G622" s="154"/>
      <c r="H622" s="154"/>
      <c r="I622" s="154"/>
      <c r="J622" s="155"/>
      <c r="K622" s="154"/>
      <c r="L622" s="155"/>
      <c r="M622" s="154"/>
      <c r="N622" s="155"/>
      <c r="O622" s="154"/>
      <c r="P622" s="155"/>
      <c r="Q622" s="154"/>
      <c r="R622" s="154"/>
    </row>
    <row r="623" spans="2:18" x14ac:dyDescent="0.25">
      <c r="B623" s="154"/>
      <c r="C623" s="154"/>
      <c r="D623" s="154"/>
      <c r="E623" s="154"/>
      <c r="F623" s="154"/>
      <c r="G623" s="154"/>
      <c r="H623" s="154"/>
      <c r="I623" s="154"/>
      <c r="J623" s="155"/>
      <c r="K623" s="154"/>
      <c r="L623" s="155"/>
      <c r="M623" s="154"/>
      <c r="N623" s="155"/>
      <c r="O623" s="154"/>
      <c r="P623" s="155"/>
      <c r="Q623" s="154"/>
      <c r="R623" s="154"/>
    </row>
    <row r="624" spans="2:18" x14ac:dyDescent="0.25">
      <c r="B624" s="154"/>
      <c r="C624" s="154"/>
      <c r="D624" s="154"/>
      <c r="E624" s="154"/>
      <c r="F624" s="154"/>
      <c r="G624" s="154"/>
      <c r="H624" s="154"/>
      <c r="I624" s="154"/>
      <c r="J624" s="155"/>
      <c r="K624" s="154"/>
      <c r="L624" s="155"/>
      <c r="M624" s="154"/>
      <c r="N624" s="155"/>
      <c r="O624" s="154"/>
      <c r="P624" s="155"/>
      <c r="Q624" s="154"/>
      <c r="R624" s="154"/>
    </row>
    <row r="625" spans="2:18" x14ac:dyDescent="0.25">
      <c r="B625" s="154"/>
      <c r="C625" s="154"/>
      <c r="D625" s="154"/>
      <c r="E625" s="154"/>
      <c r="F625" s="154"/>
      <c r="G625" s="154"/>
      <c r="H625" s="154"/>
      <c r="I625" s="154"/>
      <c r="J625" s="155"/>
      <c r="K625" s="154"/>
      <c r="L625" s="155"/>
      <c r="M625" s="154"/>
      <c r="N625" s="155"/>
      <c r="O625" s="154"/>
      <c r="P625" s="155"/>
      <c r="Q625" s="154"/>
      <c r="R625" s="154"/>
    </row>
    <row r="626" spans="2:18" x14ac:dyDescent="0.25">
      <c r="B626" s="154"/>
      <c r="C626" s="154"/>
      <c r="D626" s="154"/>
      <c r="E626" s="154"/>
      <c r="F626" s="154"/>
      <c r="G626" s="154"/>
      <c r="H626" s="154"/>
      <c r="I626" s="154"/>
      <c r="J626" s="155"/>
      <c r="K626" s="154"/>
      <c r="L626" s="155"/>
      <c r="M626" s="154"/>
      <c r="N626" s="155"/>
      <c r="O626" s="154"/>
      <c r="P626" s="155"/>
      <c r="Q626" s="154"/>
      <c r="R626" s="154"/>
    </row>
    <row r="627" spans="2:18" x14ac:dyDescent="0.25">
      <c r="B627" s="154"/>
      <c r="C627" s="154"/>
      <c r="D627" s="154"/>
      <c r="E627" s="154"/>
      <c r="F627" s="154"/>
      <c r="G627" s="154"/>
      <c r="H627" s="154"/>
      <c r="I627" s="154"/>
      <c r="J627" s="155"/>
      <c r="K627" s="154"/>
      <c r="L627" s="155"/>
      <c r="M627" s="154"/>
      <c r="N627" s="155"/>
      <c r="O627" s="154"/>
      <c r="P627" s="155"/>
      <c r="Q627" s="154"/>
      <c r="R627" s="154"/>
    </row>
    <row r="628" spans="2:18" x14ac:dyDescent="0.25">
      <c r="B628" s="154"/>
      <c r="C628" s="154"/>
      <c r="D628" s="154"/>
      <c r="E628" s="154"/>
      <c r="F628" s="154"/>
      <c r="G628" s="154"/>
      <c r="H628" s="154"/>
      <c r="I628" s="154"/>
      <c r="J628" s="155"/>
      <c r="K628" s="154"/>
      <c r="L628" s="155"/>
      <c r="M628" s="154"/>
      <c r="N628" s="155"/>
      <c r="O628" s="154"/>
      <c r="P628" s="155"/>
      <c r="Q628" s="154"/>
      <c r="R628" s="154"/>
    </row>
    <row r="629" spans="2:18" x14ac:dyDescent="0.25">
      <c r="B629" s="154"/>
      <c r="C629" s="154"/>
      <c r="D629" s="154"/>
      <c r="E629" s="154"/>
      <c r="F629" s="154"/>
      <c r="G629" s="154"/>
      <c r="H629" s="154"/>
      <c r="I629" s="154"/>
      <c r="J629" s="155"/>
      <c r="K629" s="154"/>
      <c r="L629" s="155"/>
      <c r="M629" s="154"/>
      <c r="N629" s="155"/>
      <c r="O629" s="154"/>
      <c r="P629" s="155"/>
      <c r="Q629" s="154"/>
      <c r="R629" s="154"/>
    </row>
    <row r="630" spans="2:18" x14ac:dyDescent="0.25">
      <c r="B630" s="154"/>
      <c r="C630" s="154"/>
      <c r="D630" s="154"/>
      <c r="E630" s="154"/>
      <c r="F630" s="154"/>
      <c r="G630" s="154"/>
      <c r="H630" s="154"/>
      <c r="I630" s="154"/>
      <c r="J630" s="155"/>
      <c r="K630" s="154"/>
      <c r="L630" s="155"/>
      <c r="M630" s="154"/>
      <c r="N630" s="155"/>
      <c r="O630" s="154"/>
      <c r="P630" s="155"/>
      <c r="Q630" s="154"/>
      <c r="R630" s="154"/>
    </row>
    <row r="631" spans="2:18" x14ac:dyDescent="0.25">
      <c r="B631" s="154"/>
      <c r="C631" s="154"/>
      <c r="D631" s="154"/>
      <c r="E631" s="154"/>
      <c r="F631" s="154"/>
      <c r="G631" s="154"/>
      <c r="H631" s="154"/>
      <c r="I631" s="154"/>
      <c r="J631" s="155"/>
      <c r="K631" s="154"/>
      <c r="L631" s="155"/>
      <c r="M631" s="154"/>
      <c r="N631" s="155"/>
      <c r="O631" s="154"/>
      <c r="P631" s="155"/>
      <c r="Q631" s="154"/>
      <c r="R631" s="154"/>
    </row>
    <row r="632" spans="2:18" x14ac:dyDescent="0.25">
      <c r="B632" s="154"/>
      <c r="C632" s="154"/>
      <c r="D632" s="154"/>
      <c r="E632" s="154"/>
      <c r="F632" s="154"/>
      <c r="G632" s="154"/>
      <c r="H632" s="154"/>
      <c r="I632" s="154"/>
      <c r="J632" s="155"/>
      <c r="K632" s="154"/>
      <c r="L632" s="155"/>
      <c r="M632" s="154"/>
      <c r="N632" s="155"/>
      <c r="O632" s="154"/>
      <c r="P632" s="155"/>
      <c r="Q632" s="154"/>
      <c r="R632" s="154"/>
    </row>
    <row r="633" spans="2:18" x14ac:dyDescent="0.25">
      <c r="B633" s="154"/>
      <c r="C633" s="154"/>
      <c r="D633" s="154"/>
      <c r="E633" s="154"/>
      <c r="F633" s="154"/>
      <c r="G633" s="154"/>
      <c r="H633" s="154"/>
      <c r="I633" s="154"/>
      <c r="J633" s="155"/>
      <c r="K633" s="154"/>
      <c r="L633" s="155"/>
      <c r="M633" s="154"/>
      <c r="N633" s="155"/>
      <c r="O633" s="154"/>
      <c r="P633" s="155"/>
      <c r="Q633" s="154"/>
      <c r="R633" s="154"/>
    </row>
    <row r="634" spans="2:18" x14ac:dyDescent="0.25">
      <c r="B634" s="154"/>
      <c r="C634" s="154"/>
      <c r="D634" s="154"/>
      <c r="E634" s="154"/>
      <c r="F634" s="154"/>
      <c r="G634" s="154"/>
      <c r="H634" s="154"/>
      <c r="I634" s="154"/>
      <c r="J634" s="155"/>
      <c r="K634" s="154"/>
      <c r="L634" s="155"/>
      <c r="M634" s="154"/>
      <c r="N634" s="155"/>
      <c r="O634" s="154"/>
      <c r="P634" s="155"/>
      <c r="Q634" s="154"/>
      <c r="R634" s="154"/>
    </row>
    <row r="635" spans="2:18" x14ac:dyDescent="0.25">
      <c r="B635" s="154"/>
      <c r="C635" s="154"/>
      <c r="D635" s="154"/>
      <c r="E635" s="154"/>
      <c r="F635" s="154"/>
      <c r="G635" s="154"/>
      <c r="H635" s="154"/>
      <c r="I635" s="154"/>
      <c r="J635" s="155"/>
      <c r="K635" s="154"/>
      <c r="L635" s="155"/>
      <c r="M635" s="154"/>
      <c r="N635" s="155"/>
      <c r="O635" s="154"/>
      <c r="P635" s="155"/>
      <c r="Q635" s="154"/>
      <c r="R635" s="154"/>
    </row>
    <row r="636" spans="2:18" x14ac:dyDescent="0.25">
      <c r="B636" s="154"/>
      <c r="C636" s="154"/>
      <c r="D636" s="154"/>
      <c r="E636" s="154"/>
      <c r="F636" s="154"/>
      <c r="G636" s="154"/>
      <c r="H636" s="154"/>
      <c r="I636" s="154"/>
      <c r="J636" s="155"/>
      <c r="K636" s="154"/>
      <c r="L636" s="155"/>
      <c r="M636" s="154"/>
      <c r="N636" s="155"/>
      <c r="O636" s="154"/>
      <c r="P636" s="155"/>
      <c r="Q636" s="154"/>
      <c r="R636" s="154"/>
    </row>
    <row r="637" spans="2:18" x14ac:dyDescent="0.25">
      <c r="B637" s="154"/>
      <c r="C637" s="154"/>
      <c r="D637" s="154"/>
      <c r="E637" s="154"/>
      <c r="F637" s="154"/>
      <c r="G637" s="154"/>
      <c r="H637" s="154"/>
      <c r="I637" s="154"/>
      <c r="J637" s="155"/>
      <c r="K637" s="154"/>
      <c r="L637" s="155"/>
      <c r="M637" s="154"/>
      <c r="N637" s="155"/>
      <c r="O637" s="154"/>
      <c r="P637" s="155"/>
      <c r="Q637" s="154"/>
      <c r="R637" s="154"/>
    </row>
    <row r="638" spans="2:18" x14ac:dyDescent="0.25">
      <c r="B638" s="154"/>
      <c r="C638" s="154"/>
      <c r="D638" s="154"/>
      <c r="E638" s="154"/>
      <c r="F638" s="154"/>
      <c r="G638" s="154"/>
      <c r="H638" s="154"/>
      <c r="I638" s="154"/>
      <c r="J638" s="155"/>
      <c r="K638" s="154"/>
      <c r="L638" s="155"/>
      <c r="M638" s="154"/>
      <c r="N638" s="155"/>
      <c r="O638" s="154"/>
      <c r="P638" s="155"/>
      <c r="Q638" s="154"/>
      <c r="R638" s="154"/>
    </row>
    <row r="639" spans="2:18" x14ac:dyDescent="0.25">
      <c r="B639" s="154"/>
      <c r="C639" s="154"/>
      <c r="D639" s="154"/>
      <c r="E639" s="154"/>
      <c r="F639" s="154"/>
      <c r="G639" s="154"/>
      <c r="H639" s="154"/>
      <c r="I639" s="154"/>
      <c r="J639" s="155"/>
      <c r="K639" s="154"/>
      <c r="L639" s="155"/>
      <c r="M639" s="154"/>
      <c r="N639" s="155"/>
      <c r="O639" s="154"/>
      <c r="P639" s="155"/>
      <c r="Q639" s="154"/>
      <c r="R639" s="154"/>
    </row>
    <row r="640" spans="2:18" x14ac:dyDescent="0.25">
      <c r="B640" s="154"/>
      <c r="C640" s="154"/>
      <c r="D640" s="154"/>
      <c r="E640" s="154"/>
      <c r="F640" s="154"/>
      <c r="G640" s="154"/>
      <c r="H640" s="154"/>
      <c r="I640" s="154"/>
      <c r="J640" s="155"/>
      <c r="K640" s="154"/>
      <c r="L640" s="155"/>
      <c r="M640" s="154"/>
      <c r="N640" s="155"/>
      <c r="O640" s="154"/>
      <c r="P640" s="155"/>
      <c r="Q640" s="154"/>
      <c r="R640" s="154"/>
    </row>
    <row r="641" spans="2:18" x14ac:dyDescent="0.25">
      <c r="B641" s="154"/>
      <c r="C641" s="154"/>
      <c r="D641" s="154"/>
      <c r="E641" s="154"/>
      <c r="F641" s="154"/>
      <c r="G641" s="154"/>
      <c r="H641" s="154"/>
      <c r="I641" s="154"/>
      <c r="J641" s="155"/>
      <c r="K641" s="154"/>
      <c r="L641" s="155"/>
      <c r="M641" s="154"/>
      <c r="N641" s="155"/>
      <c r="O641" s="154"/>
      <c r="P641" s="155"/>
      <c r="Q641" s="154"/>
      <c r="R641" s="154"/>
    </row>
    <row r="642" spans="2:18" x14ac:dyDescent="0.25">
      <c r="B642" s="154"/>
      <c r="C642" s="154"/>
      <c r="D642" s="154"/>
      <c r="E642" s="154"/>
      <c r="F642" s="154"/>
      <c r="G642" s="154"/>
      <c r="H642" s="154"/>
      <c r="I642" s="154"/>
      <c r="J642" s="155"/>
      <c r="K642" s="154"/>
      <c r="L642" s="155"/>
      <c r="M642" s="154"/>
      <c r="N642" s="155"/>
      <c r="O642" s="154"/>
      <c r="P642" s="155"/>
      <c r="Q642" s="154"/>
      <c r="R642" s="154"/>
    </row>
    <row r="643" spans="2:18" x14ac:dyDescent="0.25">
      <c r="B643" s="154"/>
      <c r="C643" s="154"/>
      <c r="D643" s="154"/>
      <c r="E643" s="154"/>
      <c r="F643" s="154"/>
      <c r="G643" s="154"/>
      <c r="H643" s="154"/>
      <c r="I643" s="154"/>
      <c r="J643" s="155"/>
      <c r="K643" s="154"/>
      <c r="L643" s="155"/>
      <c r="M643" s="154"/>
      <c r="N643" s="155"/>
      <c r="O643" s="154"/>
      <c r="P643" s="155"/>
      <c r="Q643" s="154"/>
      <c r="R643" s="154"/>
    </row>
    <row r="644" spans="2:18" x14ac:dyDescent="0.25">
      <c r="B644" s="154"/>
      <c r="C644" s="154"/>
      <c r="D644" s="154"/>
      <c r="E644" s="154"/>
      <c r="F644" s="154"/>
      <c r="G644" s="154"/>
      <c r="H644" s="154"/>
      <c r="I644" s="154"/>
      <c r="J644" s="155"/>
      <c r="K644" s="154"/>
      <c r="L644" s="155"/>
      <c r="M644" s="154"/>
      <c r="N644" s="155"/>
      <c r="O644" s="154"/>
      <c r="P644" s="155"/>
      <c r="Q644" s="154"/>
      <c r="R644" s="154"/>
    </row>
    <row r="645" spans="2:18" x14ac:dyDescent="0.25">
      <c r="B645" s="154"/>
      <c r="C645" s="154"/>
      <c r="D645" s="154"/>
      <c r="E645" s="154"/>
      <c r="F645" s="154"/>
      <c r="G645" s="154"/>
      <c r="H645" s="154"/>
      <c r="I645" s="154"/>
      <c r="J645" s="155"/>
      <c r="K645" s="154"/>
      <c r="L645" s="155"/>
      <c r="M645" s="154"/>
      <c r="N645" s="155"/>
      <c r="O645" s="154"/>
      <c r="P645" s="155"/>
      <c r="Q645" s="154"/>
      <c r="R645" s="154"/>
    </row>
    <row r="646" spans="2:18" x14ac:dyDescent="0.25">
      <c r="B646" s="154"/>
      <c r="C646" s="154"/>
      <c r="D646" s="154"/>
      <c r="E646" s="154"/>
      <c r="F646" s="154"/>
      <c r="G646" s="154"/>
      <c r="H646" s="154"/>
      <c r="I646" s="154"/>
      <c r="J646" s="155"/>
      <c r="K646" s="154"/>
      <c r="L646" s="155"/>
      <c r="M646" s="154"/>
      <c r="N646" s="155"/>
      <c r="O646" s="154"/>
      <c r="P646" s="155"/>
      <c r="Q646" s="154"/>
      <c r="R646" s="154"/>
    </row>
    <row r="647" spans="2:18" x14ac:dyDescent="0.25">
      <c r="B647" s="154"/>
      <c r="C647" s="154"/>
      <c r="D647" s="154"/>
      <c r="E647" s="154"/>
      <c r="F647" s="154"/>
      <c r="G647" s="154"/>
      <c r="H647" s="154"/>
      <c r="I647" s="154"/>
      <c r="J647" s="155"/>
      <c r="K647" s="154"/>
      <c r="L647" s="155"/>
      <c r="M647" s="154"/>
      <c r="N647" s="155"/>
      <c r="O647" s="154"/>
      <c r="P647" s="155"/>
      <c r="Q647" s="154"/>
      <c r="R647" s="154"/>
    </row>
    <row r="648" spans="2:18" x14ac:dyDescent="0.25">
      <c r="B648" s="154"/>
      <c r="C648" s="154"/>
      <c r="D648" s="154"/>
      <c r="E648" s="154"/>
      <c r="F648" s="154"/>
      <c r="G648" s="154"/>
      <c r="H648" s="154"/>
      <c r="I648" s="154"/>
      <c r="J648" s="155"/>
      <c r="K648" s="154"/>
      <c r="L648" s="155"/>
      <c r="M648" s="154"/>
      <c r="N648" s="155"/>
      <c r="O648" s="154"/>
      <c r="P648" s="155"/>
      <c r="Q648" s="154"/>
      <c r="R648" s="154"/>
    </row>
    <row r="649" spans="2:18" x14ac:dyDescent="0.25">
      <c r="B649" s="154"/>
      <c r="C649" s="154"/>
      <c r="D649" s="154"/>
      <c r="E649" s="154"/>
      <c r="F649" s="154"/>
      <c r="G649" s="154"/>
      <c r="H649" s="154"/>
      <c r="I649" s="154"/>
      <c r="J649" s="155"/>
      <c r="K649" s="154"/>
      <c r="L649" s="155"/>
      <c r="M649" s="154"/>
      <c r="N649" s="155"/>
      <c r="O649" s="154"/>
      <c r="P649" s="155"/>
      <c r="Q649" s="154"/>
      <c r="R649" s="154"/>
    </row>
    <row r="650" spans="2:18" x14ac:dyDescent="0.25">
      <c r="B650" s="154"/>
      <c r="C650" s="154"/>
      <c r="D650" s="154"/>
      <c r="E650" s="154"/>
      <c r="F650" s="154"/>
      <c r="G650" s="154"/>
      <c r="H650" s="154"/>
      <c r="I650" s="154"/>
      <c r="J650" s="155"/>
      <c r="K650" s="154"/>
      <c r="L650" s="155"/>
      <c r="M650" s="154"/>
      <c r="N650" s="155"/>
      <c r="O650" s="154"/>
      <c r="P650" s="155"/>
      <c r="Q650" s="154"/>
      <c r="R650" s="154"/>
    </row>
    <row r="651" spans="2:18" x14ac:dyDescent="0.25">
      <c r="B651" s="154"/>
      <c r="C651" s="154"/>
      <c r="D651" s="154"/>
      <c r="E651" s="154"/>
      <c r="F651" s="154"/>
      <c r="G651" s="154"/>
      <c r="H651" s="154"/>
      <c r="I651" s="154"/>
      <c r="J651" s="155"/>
      <c r="K651" s="154"/>
      <c r="L651" s="155"/>
      <c r="M651" s="154"/>
      <c r="N651" s="155"/>
      <c r="O651" s="154"/>
      <c r="P651" s="155"/>
      <c r="Q651" s="154"/>
      <c r="R651" s="154"/>
    </row>
    <row r="652" spans="2:18" x14ac:dyDescent="0.25">
      <c r="B652" s="154"/>
      <c r="C652" s="154"/>
      <c r="D652" s="154"/>
      <c r="E652" s="154"/>
      <c r="F652" s="154"/>
      <c r="G652" s="154"/>
      <c r="H652" s="154"/>
      <c r="I652" s="154"/>
      <c r="J652" s="155"/>
      <c r="K652" s="154"/>
      <c r="L652" s="155"/>
      <c r="M652" s="154"/>
      <c r="N652" s="155"/>
      <c r="O652" s="154"/>
      <c r="P652" s="155"/>
      <c r="Q652" s="154"/>
      <c r="R652" s="154"/>
    </row>
    <row r="653" spans="2:18" x14ac:dyDescent="0.25">
      <c r="B653" s="154"/>
      <c r="C653" s="154"/>
      <c r="D653" s="154"/>
      <c r="E653" s="154"/>
      <c r="F653" s="154"/>
      <c r="G653" s="154"/>
      <c r="H653" s="154"/>
      <c r="I653" s="154"/>
      <c r="J653" s="155"/>
      <c r="K653" s="154"/>
      <c r="L653" s="155"/>
      <c r="M653" s="154"/>
      <c r="N653" s="155"/>
      <c r="O653" s="154"/>
      <c r="P653" s="155"/>
      <c r="Q653" s="154"/>
      <c r="R653" s="154"/>
    </row>
    <row r="654" spans="2:18" x14ac:dyDescent="0.25">
      <c r="B654" s="154"/>
      <c r="C654" s="154"/>
      <c r="D654" s="154"/>
      <c r="E654" s="154"/>
      <c r="F654" s="154"/>
      <c r="G654" s="154"/>
      <c r="H654" s="154"/>
      <c r="I654" s="154"/>
      <c r="J654" s="155"/>
      <c r="K654" s="154"/>
      <c r="L654" s="155"/>
      <c r="M654" s="154"/>
      <c r="N654" s="155"/>
      <c r="O654" s="154"/>
      <c r="P654" s="155"/>
      <c r="Q654" s="154"/>
      <c r="R654" s="154"/>
    </row>
    <row r="655" spans="2:18" x14ac:dyDescent="0.25">
      <c r="B655" s="154"/>
      <c r="C655" s="154"/>
      <c r="D655" s="154"/>
      <c r="E655" s="154"/>
      <c r="F655" s="154"/>
      <c r="G655" s="154"/>
      <c r="H655" s="154"/>
      <c r="I655" s="154"/>
      <c r="J655" s="155"/>
      <c r="K655" s="154"/>
      <c r="L655" s="155"/>
      <c r="M655" s="154"/>
      <c r="N655" s="155"/>
      <c r="O655" s="154"/>
      <c r="P655" s="155"/>
      <c r="Q655" s="154"/>
      <c r="R655" s="154"/>
    </row>
    <row r="656" spans="2:18" x14ac:dyDescent="0.25">
      <c r="B656" s="154"/>
      <c r="C656" s="154"/>
      <c r="D656" s="154"/>
      <c r="E656" s="154"/>
      <c r="F656" s="154"/>
      <c r="G656" s="154"/>
      <c r="H656" s="154"/>
      <c r="I656" s="154"/>
      <c r="J656" s="155"/>
      <c r="K656" s="154"/>
      <c r="L656" s="155"/>
      <c r="M656" s="154"/>
      <c r="N656" s="155"/>
      <c r="O656" s="154"/>
      <c r="P656" s="155"/>
      <c r="Q656" s="154"/>
      <c r="R656" s="154"/>
    </row>
    <row r="657" spans="2:18" x14ac:dyDescent="0.25">
      <c r="B657" s="154"/>
      <c r="C657" s="154"/>
      <c r="D657" s="154"/>
      <c r="E657" s="154"/>
      <c r="F657" s="154"/>
      <c r="G657" s="154"/>
      <c r="H657" s="154"/>
      <c r="I657" s="154"/>
      <c r="J657" s="155"/>
      <c r="K657" s="154"/>
      <c r="L657" s="155"/>
      <c r="M657" s="154"/>
      <c r="N657" s="155"/>
      <c r="O657" s="154"/>
      <c r="P657" s="155"/>
      <c r="Q657" s="154"/>
      <c r="R657" s="154"/>
    </row>
    <row r="658" spans="2:18" x14ac:dyDescent="0.25">
      <c r="B658" s="154"/>
      <c r="C658" s="154"/>
      <c r="D658" s="154"/>
      <c r="E658" s="154"/>
      <c r="F658" s="154"/>
      <c r="G658" s="154"/>
      <c r="H658" s="154"/>
      <c r="I658" s="154"/>
      <c r="J658" s="155"/>
      <c r="K658" s="154"/>
      <c r="L658" s="155"/>
      <c r="M658" s="154"/>
      <c r="N658" s="155"/>
      <c r="O658" s="154"/>
      <c r="P658" s="155"/>
      <c r="Q658" s="154"/>
      <c r="R658" s="154"/>
    </row>
    <row r="659" spans="2:18" x14ac:dyDescent="0.25">
      <c r="B659" s="154"/>
      <c r="C659" s="154"/>
      <c r="D659" s="154"/>
      <c r="E659" s="154"/>
      <c r="F659" s="154"/>
      <c r="G659" s="154"/>
      <c r="H659" s="154"/>
      <c r="I659" s="154"/>
      <c r="J659" s="155"/>
      <c r="K659" s="154"/>
      <c r="L659" s="155"/>
      <c r="M659" s="154"/>
      <c r="N659" s="155"/>
      <c r="O659" s="154"/>
      <c r="P659" s="155"/>
      <c r="Q659" s="154"/>
      <c r="R659" s="154"/>
    </row>
    <row r="660" spans="2:18" x14ac:dyDescent="0.25">
      <c r="B660" s="154"/>
      <c r="C660" s="154"/>
      <c r="D660" s="154"/>
      <c r="E660" s="154"/>
      <c r="F660" s="154"/>
      <c r="G660" s="154"/>
      <c r="H660" s="154"/>
      <c r="I660" s="154"/>
      <c r="J660" s="155"/>
      <c r="K660" s="154"/>
      <c r="L660" s="155"/>
      <c r="M660" s="154"/>
      <c r="N660" s="155"/>
      <c r="O660" s="154"/>
      <c r="P660" s="155"/>
      <c r="Q660" s="154"/>
      <c r="R660" s="154"/>
    </row>
    <row r="661" spans="2:18" x14ac:dyDescent="0.25">
      <c r="B661" s="154"/>
      <c r="C661" s="154"/>
      <c r="D661" s="154"/>
      <c r="E661" s="154"/>
      <c r="F661" s="154"/>
      <c r="G661" s="154"/>
      <c r="H661" s="154"/>
      <c r="I661" s="154"/>
      <c r="J661" s="155"/>
      <c r="K661" s="154"/>
      <c r="L661" s="155"/>
      <c r="M661" s="154"/>
      <c r="N661" s="155"/>
      <c r="O661" s="154"/>
      <c r="P661" s="155"/>
      <c r="Q661" s="154"/>
      <c r="R661" s="154"/>
    </row>
    <row r="662" spans="2:18" x14ac:dyDescent="0.25">
      <c r="B662" s="154"/>
      <c r="C662" s="154"/>
      <c r="D662" s="154"/>
      <c r="E662" s="154"/>
      <c r="F662" s="154"/>
      <c r="G662" s="154"/>
      <c r="H662" s="154"/>
      <c r="I662" s="154"/>
      <c r="J662" s="155"/>
      <c r="K662" s="154"/>
      <c r="L662" s="155"/>
      <c r="M662" s="154"/>
      <c r="N662" s="155"/>
      <c r="O662" s="154"/>
      <c r="P662" s="155"/>
      <c r="Q662" s="154"/>
      <c r="R662" s="154"/>
    </row>
    <row r="663" spans="2:18" x14ac:dyDescent="0.25">
      <c r="B663" s="154"/>
      <c r="C663" s="154"/>
      <c r="D663" s="154"/>
      <c r="E663" s="154"/>
      <c r="F663" s="154"/>
      <c r="G663" s="154"/>
      <c r="H663" s="154"/>
      <c r="I663" s="154"/>
      <c r="J663" s="155"/>
      <c r="K663" s="154"/>
      <c r="L663" s="155"/>
      <c r="M663" s="154"/>
      <c r="N663" s="155"/>
      <c r="O663" s="154"/>
      <c r="P663" s="155"/>
      <c r="Q663" s="154"/>
      <c r="R663" s="154"/>
    </row>
    <row r="664" spans="2:18" x14ac:dyDescent="0.25">
      <c r="B664" s="154"/>
      <c r="C664" s="154"/>
      <c r="D664" s="154"/>
      <c r="E664" s="154"/>
      <c r="F664" s="154"/>
      <c r="G664" s="154"/>
      <c r="H664" s="154"/>
      <c r="I664" s="154"/>
      <c r="J664" s="155"/>
      <c r="K664" s="154"/>
      <c r="L664" s="155"/>
      <c r="M664" s="154"/>
      <c r="N664" s="155"/>
      <c r="O664" s="154"/>
      <c r="P664" s="155"/>
      <c r="Q664" s="154"/>
      <c r="R664" s="154"/>
    </row>
    <row r="665" spans="2:18" x14ac:dyDescent="0.25">
      <c r="B665" s="154"/>
      <c r="C665" s="154"/>
      <c r="D665" s="154"/>
      <c r="E665" s="154"/>
      <c r="F665" s="154"/>
      <c r="G665" s="154"/>
      <c r="H665" s="154"/>
      <c r="I665" s="154"/>
      <c r="J665" s="155"/>
      <c r="K665" s="154"/>
      <c r="L665" s="155"/>
      <c r="M665" s="154"/>
      <c r="N665" s="155"/>
      <c r="O665" s="154"/>
      <c r="P665" s="155"/>
      <c r="Q665" s="154"/>
      <c r="R665" s="154"/>
    </row>
    <row r="666" spans="2:18" x14ac:dyDescent="0.25">
      <c r="B666" s="154"/>
      <c r="C666" s="154"/>
      <c r="D666" s="154"/>
      <c r="E666" s="154"/>
      <c r="F666" s="154"/>
      <c r="G666" s="154"/>
      <c r="H666" s="154"/>
      <c r="I666" s="154"/>
      <c r="J666" s="155"/>
      <c r="K666" s="154"/>
      <c r="L666" s="155"/>
      <c r="M666" s="154"/>
      <c r="N666" s="155"/>
      <c r="O666" s="154"/>
      <c r="P666" s="155"/>
      <c r="Q666" s="154"/>
      <c r="R666" s="154"/>
    </row>
    <row r="667" spans="2:18" x14ac:dyDescent="0.25">
      <c r="B667" s="154"/>
      <c r="C667" s="154"/>
      <c r="D667" s="154"/>
      <c r="E667" s="154"/>
      <c r="F667" s="154"/>
      <c r="G667" s="154"/>
      <c r="H667" s="154"/>
      <c r="I667" s="154"/>
      <c r="J667" s="155"/>
      <c r="K667" s="154"/>
      <c r="L667" s="155"/>
      <c r="M667" s="154"/>
      <c r="N667" s="155"/>
      <c r="O667" s="154"/>
      <c r="P667" s="155"/>
      <c r="Q667" s="154"/>
      <c r="R667" s="154"/>
    </row>
    <row r="668" spans="2:18" x14ac:dyDescent="0.25">
      <c r="B668" s="154"/>
      <c r="C668" s="154"/>
      <c r="D668" s="154"/>
      <c r="E668" s="154"/>
      <c r="F668" s="154"/>
      <c r="G668" s="154"/>
      <c r="H668" s="154"/>
      <c r="I668" s="154"/>
      <c r="J668" s="155"/>
      <c r="K668" s="154"/>
      <c r="L668" s="155"/>
      <c r="M668" s="154"/>
      <c r="N668" s="155"/>
      <c r="O668" s="154"/>
      <c r="P668" s="155"/>
      <c r="Q668" s="154"/>
      <c r="R668" s="154"/>
    </row>
    <row r="669" spans="2:18" x14ac:dyDescent="0.25">
      <c r="B669" s="154"/>
      <c r="C669" s="154"/>
      <c r="D669" s="154"/>
      <c r="E669" s="154"/>
      <c r="F669" s="154"/>
      <c r="G669" s="154"/>
      <c r="H669" s="154"/>
      <c r="I669" s="154"/>
      <c r="J669" s="155"/>
      <c r="K669" s="154"/>
      <c r="L669" s="155"/>
      <c r="M669" s="154"/>
      <c r="N669" s="155"/>
      <c r="O669" s="154"/>
      <c r="P669" s="155"/>
      <c r="Q669" s="154"/>
      <c r="R669" s="154"/>
    </row>
    <row r="670" spans="2:18" x14ac:dyDescent="0.25">
      <c r="B670" s="154"/>
      <c r="C670" s="154"/>
      <c r="D670" s="154"/>
      <c r="E670" s="154"/>
      <c r="F670" s="154"/>
      <c r="G670" s="154"/>
      <c r="H670" s="154"/>
      <c r="I670" s="154"/>
      <c r="J670" s="155"/>
      <c r="K670" s="154"/>
      <c r="L670" s="155"/>
      <c r="M670" s="154"/>
      <c r="N670" s="155"/>
      <c r="O670" s="154"/>
      <c r="P670" s="155"/>
      <c r="Q670" s="154"/>
      <c r="R670" s="154"/>
    </row>
    <row r="671" spans="2:18" x14ac:dyDescent="0.25">
      <c r="B671" s="154"/>
      <c r="C671" s="154"/>
      <c r="D671" s="154"/>
      <c r="E671" s="154"/>
      <c r="F671" s="154"/>
      <c r="G671" s="154"/>
      <c r="H671" s="154"/>
      <c r="I671" s="154"/>
      <c r="J671" s="155"/>
      <c r="K671" s="154"/>
      <c r="L671" s="155"/>
      <c r="M671" s="154"/>
      <c r="N671" s="155"/>
      <c r="O671" s="154"/>
      <c r="P671" s="155"/>
      <c r="Q671" s="154"/>
      <c r="R671" s="154"/>
    </row>
    <row r="672" spans="2:18" x14ac:dyDescent="0.25">
      <c r="B672" s="154"/>
      <c r="C672" s="154"/>
      <c r="D672" s="154"/>
      <c r="E672" s="154"/>
      <c r="F672" s="154"/>
      <c r="G672" s="154"/>
      <c r="H672" s="154"/>
      <c r="I672" s="154"/>
      <c r="J672" s="155"/>
      <c r="K672" s="154"/>
      <c r="L672" s="155"/>
      <c r="M672" s="154"/>
      <c r="N672" s="155"/>
      <c r="O672" s="154"/>
      <c r="P672" s="155"/>
      <c r="Q672" s="154"/>
      <c r="R672" s="154"/>
    </row>
    <row r="673" spans="2:18" x14ac:dyDescent="0.25">
      <c r="B673" s="154"/>
      <c r="C673" s="154"/>
      <c r="D673" s="154"/>
      <c r="E673" s="154"/>
      <c r="F673" s="154"/>
      <c r="G673" s="154"/>
      <c r="H673" s="154"/>
      <c r="I673" s="154"/>
      <c r="J673" s="155"/>
      <c r="K673" s="154"/>
      <c r="L673" s="155"/>
      <c r="M673" s="154"/>
      <c r="N673" s="155"/>
      <c r="O673" s="154"/>
      <c r="P673" s="155"/>
      <c r="Q673" s="154"/>
      <c r="R673" s="154"/>
    </row>
    <row r="674" spans="2:18" x14ac:dyDescent="0.25">
      <c r="B674" s="154"/>
      <c r="C674" s="154"/>
      <c r="D674" s="154"/>
      <c r="E674" s="154"/>
      <c r="F674" s="154"/>
      <c r="G674" s="154"/>
      <c r="H674" s="154"/>
      <c r="I674" s="154"/>
      <c r="J674" s="155"/>
      <c r="K674" s="154"/>
      <c r="L674" s="155"/>
      <c r="M674" s="154"/>
      <c r="N674" s="155"/>
      <c r="O674" s="154"/>
      <c r="P674" s="155"/>
      <c r="Q674" s="154"/>
      <c r="R674" s="154"/>
    </row>
    <row r="675" spans="2:18" x14ac:dyDescent="0.25">
      <c r="B675" s="154"/>
      <c r="C675" s="154"/>
      <c r="D675" s="154"/>
      <c r="E675" s="154"/>
      <c r="F675" s="154"/>
      <c r="G675" s="154"/>
      <c r="H675" s="154"/>
      <c r="I675" s="154"/>
      <c r="J675" s="155"/>
      <c r="K675" s="154"/>
      <c r="L675" s="155"/>
      <c r="M675" s="154"/>
      <c r="N675" s="155"/>
      <c r="O675" s="154"/>
      <c r="P675" s="155"/>
      <c r="Q675" s="154"/>
      <c r="R675" s="154"/>
    </row>
    <row r="676" spans="2:18" x14ac:dyDescent="0.25">
      <c r="B676" s="154"/>
      <c r="C676" s="154"/>
      <c r="D676" s="154"/>
      <c r="E676" s="154"/>
      <c r="F676" s="154"/>
      <c r="G676" s="154"/>
      <c r="H676" s="154"/>
      <c r="I676" s="154"/>
      <c r="J676" s="155"/>
      <c r="K676" s="154"/>
      <c r="L676" s="155"/>
      <c r="M676" s="154"/>
      <c r="N676" s="155"/>
      <c r="O676" s="154"/>
      <c r="P676" s="155"/>
      <c r="Q676" s="154"/>
      <c r="R676" s="154"/>
    </row>
    <row r="677" spans="2:18" x14ac:dyDescent="0.25">
      <c r="B677" s="154"/>
      <c r="C677" s="154"/>
      <c r="D677" s="154"/>
      <c r="E677" s="154"/>
      <c r="F677" s="154"/>
      <c r="G677" s="154"/>
      <c r="H677" s="154"/>
      <c r="I677" s="154"/>
      <c r="J677" s="155"/>
      <c r="K677" s="154"/>
      <c r="L677" s="155"/>
      <c r="M677" s="154"/>
      <c r="N677" s="155"/>
      <c r="O677" s="154"/>
      <c r="P677" s="155"/>
      <c r="Q677" s="154"/>
      <c r="R677" s="154"/>
    </row>
    <row r="678" spans="2:18" x14ac:dyDescent="0.25">
      <c r="B678" s="154"/>
      <c r="C678" s="154"/>
      <c r="D678" s="154"/>
      <c r="E678" s="154"/>
      <c r="F678" s="154"/>
      <c r="G678" s="154"/>
      <c r="H678" s="154"/>
      <c r="I678" s="154"/>
      <c r="J678" s="155"/>
      <c r="K678" s="154"/>
      <c r="L678" s="155"/>
      <c r="M678" s="154"/>
      <c r="N678" s="155"/>
      <c r="O678" s="154"/>
      <c r="P678" s="155"/>
      <c r="Q678" s="154"/>
      <c r="R678" s="154"/>
    </row>
    <row r="679" spans="2:18" x14ac:dyDescent="0.25">
      <c r="B679" s="154"/>
      <c r="C679" s="154"/>
      <c r="D679" s="154"/>
      <c r="E679" s="154"/>
      <c r="F679" s="154"/>
      <c r="G679" s="154"/>
      <c r="H679" s="154"/>
      <c r="I679" s="154"/>
      <c r="J679" s="155"/>
      <c r="K679" s="154"/>
      <c r="L679" s="155"/>
      <c r="M679" s="154"/>
      <c r="N679" s="155"/>
      <c r="O679" s="154"/>
      <c r="P679" s="155"/>
      <c r="Q679" s="154"/>
      <c r="R679" s="154"/>
    </row>
    <row r="680" spans="2:18" x14ac:dyDescent="0.25">
      <c r="B680" s="154"/>
      <c r="C680" s="154"/>
      <c r="D680" s="154"/>
      <c r="E680" s="154"/>
      <c r="F680" s="154"/>
      <c r="G680" s="154"/>
      <c r="H680" s="154"/>
      <c r="I680" s="154"/>
      <c r="J680" s="155"/>
      <c r="K680" s="154"/>
      <c r="L680" s="155"/>
      <c r="M680" s="154"/>
      <c r="N680" s="155"/>
      <c r="O680" s="154"/>
      <c r="P680" s="155"/>
      <c r="Q680" s="154"/>
      <c r="R680" s="154"/>
    </row>
    <row r="681" spans="2:18" x14ac:dyDescent="0.25">
      <c r="B681" s="154"/>
      <c r="C681" s="154"/>
      <c r="D681" s="154"/>
      <c r="E681" s="154"/>
      <c r="F681" s="154"/>
      <c r="G681" s="154"/>
      <c r="H681" s="154"/>
      <c r="I681" s="154"/>
      <c r="J681" s="155"/>
      <c r="K681" s="154"/>
      <c r="L681" s="155"/>
      <c r="M681" s="154"/>
      <c r="N681" s="155"/>
      <c r="O681" s="154"/>
      <c r="P681" s="155"/>
      <c r="Q681" s="154"/>
      <c r="R681" s="154"/>
    </row>
    <row r="682" spans="2:18" x14ac:dyDescent="0.25">
      <c r="B682" s="154"/>
      <c r="C682" s="154"/>
      <c r="D682" s="154"/>
      <c r="E682" s="154"/>
      <c r="F682" s="154"/>
      <c r="G682" s="154"/>
      <c r="H682" s="154"/>
      <c r="I682" s="154"/>
      <c r="J682" s="155"/>
      <c r="K682" s="154"/>
      <c r="L682" s="155"/>
      <c r="M682" s="154"/>
      <c r="N682" s="155"/>
      <c r="O682" s="154"/>
      <c r="P682" s="155"/>
      <c r="Q682" s="154"/>
      <c r="R682" s="154"/>
    </row>
    <row r="683" spans="2:18" x14ac:dyDescent="0.25">
      <c r="B683" s="154"/>
      <c r="C683" s="154"/>
      <c r="D683" s="154"/>
      <c r="E683" s="154"/>
      <c r="F683" s="154"/>
      <c r="G683" s="154"/>
      <c r="H683" s="154"/>
      <c r="I683" s="154"/>
      <c r="J683" s="155"/>
      <c r="K683" s="154"/>
      <c r="L683" s="155"/>
      <c r="M683" s="154"/>
      <c r="N683" s="155"/>
      <c r="O683" s="154"/>
      <c r="P683" s="155"/>
      <c r="Q683" s="154"/>
      <c r="R683" s="154"/>
    </row>
    <row r="684" spans="2:18" x14ac:dyDescent="0.25">
      <c r="B684" s="154"/>
      <c r="C684" s="154"/>
      <c r="D684" s="154"/>
      <c r="E684" s="154"/>
      <c r="F684" s="154"/>
      <c r="G684" s="154"/>
      <c r="H684" s="154"/>
      <c r="I684" s="154"/>
      <c r="J684" s="155"/>
      <c r="K684" s="154"/>
      <c r="L684" s="155"/>
      <c r="M684" s="154"/>
      <c r="N684" s="155"/>
      <c r="O684" s="154"/>
      <c r="P684" s="155"/>
      <c r="Q684" s="154"/>
      <c r="R684" s="154"/>
    </row>
    <row r="685" spans="2:18" x14ac:dyDescent="0.25">
      <c r="B685" s="154"/>
      <c r="C685" s="154"/>
      <c r="D685" s="154"/>
      <c r="E685" s="154"/>
      <c r="F685" s="154"/>
      <c r="G685" s="154"/>
      <c r="H685" s="154"/>
      <c r="I685" s="154"/>
      <c r="J685" s="155"/>
      <c r="K685" s="154"/>
      <c r="L685" s="155"/>
      <c r="M685" s="154"/>
      <c r="N685" s="155"/>
      <c r="O685" s="154"/>
      <c r="P685" s="155"/>
      <c r="Q685" s="154"/>
      <c r="R685" s="154"/>
    </row>
    <row r="686" spans="2:18" x14ac:dyDescent="0.25">
      <c r="B686" s="154"/>
      <c r="C686" s="154"/>
      <c r="D686" s="154"/>
      <c r="E686" s="154"/>
      <c r="F686" s="154"/>
      <c r="G686" s="154"/>
      <c r="H686" s="154"/>
      <c r="I686" s="154"/>
      <c r="J686" s="155"/>
      <c r="K686" s="154"/>
      <c r="L686" s="155"/>
      <c r="M686" s="154"/>
      <c r="N686" s="155"/>
      <c r="O686" s="154"/>
      <c r="P686" s="155"/>
      <c r="Q686" s="154"/>
      <c r="R686" s="154"/>
    </row>
    <row r="687" spans="2:18" x14ac:dyDescent="0.25">
      <c r="B687" s="154"/>
      <c r="C687" s="154"/>
      <c r="D687" s="154"/>
      <c r="E687" s="154"/>
      <c r="F687" s="154"/>
      <c r="G687" s="154"/>
      <c r="H687" s="154"/>
      <c r="I687" s="154"/>
      <c r="J687" s="155"/>
      <c r="K687" s="154"/>
      <c r="L687" s="155"/>
      <c r="M687" s="154"/>
      <c r="N687" s="155"/>
      <c r="O687" s="154"/>
      <c r="P687" s="155"/>
      <c r="Q687" s="154"/>
      <c r="R687" s="154"/>
    </row>
    <row r="688" spans="2:18" x14ac:dyDescent="0.25">
      <c r="B688" s="154"/>
      <c r="C688" s="154"/>
      <c r="D688" s="154"/>
      <c r="E688" s="154"/>
      <c r="F688" s="154"/>
      <c r="G688" s="154"/>
      <c r="H688" s="154"/>
      <c r="I688" s="154"/>
      <c r="J688" s="155"/>
      <c r="K688" s="154"/>
      <c r="L688" s="155"/>
      <c r="M688" s="154"/>
      <c r="N688" s="155"/>
      <c r="O688" s="154"/>
      <c r="P688" s="155"/>
      <c r="Q688" s="154"/>
      <c r="R688" s="154"/>
    </row>
    <row r="689" spans="2:18" x14ac:dyDescent="0.25">
      <c r="B689" s="154"/>
      <c r="C689" s="154"/>
      <c r="D689" s="154"/>
      <c r="E689" s="154"/>
      <c r="F689" s="154"/>
      <c r="G689" s="154"/>
      <c r="H689" s="154"/>
      <c r="I689" s="154"/>
      <c r="J689" s="155"/>
      <c r="K689" s="154"/>
      <c r="L689" s="155"/>
      <c r="M689" s="154"/>
      <c r="N689" s="155"/>
      <c r="O689" s="154"/>
      <c r="P689" s="155"/>
      <c r="Q689" s="154"/>
      <c r="R689" s="154"/>
    </row>
    <row r="690" spans="2:18" x14ac:dyDescent="0.25">
      <c r="B690" s="154"/>
      <c r="C690" s="154"/>
      <c r="D690" s="154"/>
      <c r="E690" s="154"/>
      <c r="F690" s="154"/>
      <c r="G690" s="154"/>
      <c r="H690" s="154"/>
      <c r="I690" s="154"/>
      <c r="J690" s="155"/>
      <c r="K690" s="154"/>
      <c r="L690" s="155"/>
      <c r="M690" s="154"/>
      <c r="N690" s="155"/>
      <c r="O690" s="154"/>
      <c r="P690" s="155"/>
      <c r="Q690" s="154"/>
      <c r="R690" s="154"/>
    </row>
    <row r="691" spans="2:18" x14ac:dyDescent="0.25">
      <c r="B691" s="154"/>
      <c r="C691" s="154"/>
      <c r="D691" s="154"/>
      <c r="E691" s="154"/>
      <c r="F691" s="154"/>
      <c r="G691" s="154"/>
      <c r="H691" s="154"/>
      <c r="I691" s="154"/>
      <c r="J691" s="155"/>
      <c r="K691" s="154"/>
      <c r="L691" s="155"/>
      <c r="M691" s="154"/>
      <c r="N691" s="155"/>
      <c r="O691" s="154"/>
      <c r="P691" s="155"/>
      <c r="Q691" s="154"/>
      <c r="R691" s="154"/>
    </row>
    <row r="692" spans="2:18" x14ac:dyDescent="0.25">
      <c r="B692" s="154"/>
      <c r="C692" s="154"/>
      <c r="D692" s="154"/>
      <c r="E692" s="154"/>
      <c r="F692" s="154"/>
      <c r="G692" s="154"/>
      <c r="H692" s="154"/>
      <c r="I692" s="154"/>
      <c r="J692" s="155"/>
      <c r="K692" s="154"/>
      <c r="L692" s="155"/>
      <c r="M692" s="154"/>
      <c r="N692" s="155"/>
      <c r="O692" s="154"/>
      <c r="P692" s="155"/>
      <c r="Q692" s="154"/>
      <c r="R692" s="154"/>
    </row>
    <row r="693" spans="2:18" x14ac:dyDescent="0.25">
      <c r="B693" s="154"/>
      <c r="C693" s="154"/>
      <c r="D693" s="154"/>
      <c r="E693" s="154"/>
      <c r="F693" s="154"/>
      <c r="G693" s="154"/>
      <c r="H693" s="154"/>
      <c r="I693" s="154"/>
      <c r="J693" s="155"/>
      <c r="K693" s="154"/>
      <c r="L693" s="155"/>
      <c r="M693" s="154"/>
      <c r="N693" s="155"/>
      <c r="O693" s="154"/>
      <c r="P693" s="155"/>
      <c r="Q693" s="154"/>
      <c r="R693" s="154"/>
    </row>
    <row r="694" spans="2:18" x14ac:dyDescent="0.25">
      <c r="B694" s="154"/>
      <c r="C694" s="154"/>
      <c r="D694" s="154"/>
      <c r="E694" s="154"/>
      <c r="F694" s="154"/>
      <c r="G694" s="154"/>
      <c r="H694" s="154"/>
      <c r="I694" s="154"/>
      <c r="J694" s="155"/>
      <c r="K694" s="154"/>
      <c r="L694" s="155"/>
      <c r="M694" s="154"/>
      <c r="N694" s="155"/>
      <c r="O694" s="154"/>
      <c r="P694" s="155"/>
      <c r="Q694" s="154"/>
      <c r="R694" s="154"/>
    </row>
    <row r="695" spans="2:18" x14ac:dyDescent="0.25">
      <c r="B695" s="154"/>
      <c r="C695" s="154"/>
      <c r="D695" s="154"/>
      <c r="E695" s="154"/>
      <c r="F695" s="154"/>
      <c r="G695" s="154"/>
      <c r="H695" s="154"/>
      <c r="I695" s="154"/>
      <c r="J695" s="155"/>
      <c r="K695" s="154"/>
      <c r="L695" s="155"/>
      <c r="M695" s="154"/>
      <c r="N695" s="155"/>
      <c r="O695" s="154"/>
      <c r="P695" s="155"/>
      <c r="Q695" s="154"/>
      <c r="R695" s="154"/>
    </row>
    <row r="696" spans="2:18" x14ac:dyDescent="0.25">
      <c r="B696" s="154"/>
      <c r="C696" s="154"/>
      <c r="D696" s="154"/>
      <c r="E696" s="154"/>
      <c r="F696" s="154"/>
      <c r="G696" s="154"/>
      <c r="H696" s="154"/>
      <c r="I696" s="154"/>
      <c r="J696" s="155"/>
      <c r="K696" s="154"/>
      <c r="L696" s="155"/>
      <c r="M696" s="154"/>
      <c r="N696" s="155"/>
      <c r="O696" s="154"/>
      <c r="P696" s="155"/>
      <c r="Q696" s="154"/>
      <c r="R696" s="154"/>
    </row>
    <row r="697" spans="2:18" x14ac:dyDescent="0.25">
      <c r="B697" s="154"/>
      <c r="C697" s="154"/>
      <c r="D697" s="154"/>
      <c r="E697" s="154"/>
      <c r="F697" s="154"/>
      <c r="G697" s="154"/>
      <c r="H697" s="154"/>
      <c r="I697" s="154"/>
      <c r="J697" s="155"/>
      <c r="K697" s="154"/>
      <c r="L697" s="155"/>
      <c r="M697" s="154"/>
      <c r="N697" s="155"/>
      <c r="O697" s="154"/>
      <c r="P697" s="155"/>
      <c r="Q697" s="154"/>
      <c r="R697" s="154"/>
    </row>
    <row r="698" spans="2:18" x14ac:dyDescent="0.25">
      <c r="B698" s="154"/>
      <c r="C698" s="154"/>
      <c r="D698" s="154"/>
      <c r="E698" s="154"/>
      <c r="F698" s="154"/>
      <c r="G698" s="154"/>
      <c r="H698" s="154"/>
      <c r="I698" s="154"/>
      <c r="J698" s="155"/>
      <c r="K698" s="154"/>
      <c r="L698" s="155"/>
      <c r="M698" s="154"/>
      <c r="N698" s="155"/>
      <c r="O698" s="154"/>
      <c r="P698" s="155"/>
      <c r="Q698" s="154"/>
      <c r="R698" s="154"/>
    </row>
    <row r="699" spans="2:18" x14ac:dyDescent="0.25">
      <c r="B699" s="154"/>
      <c r="C699" s="154"/>
      <c r="D699" s="154"/>
      <c r="E699" s="154"/>
      <c r="F699" s="154"/>
      <c r="G699" s="154"/>
      <c r="H699" s="154"/>
      <c r="I699" s="154"/>
      <c r="J699" s="155"/>
      <c r="K699" s="154"/>
      <c r="L699" s="155"/>
      <c r="M699" s="154"/>
      <c r="N699" s="155"/>
      <c r="O699" s="154"/>
      <c r="P699" s="155"/>
      <c r="Q699" s="154"/>
      <c r="R699" s="154"/>
    </row>
    <row r="700" spans="2:18" x14ac:dyDescent="0.25">
      <c r="B700" s="154"/>
      <c r="C700" s="154"/>
      <c r="D700" s="154"/>
      <c r="E700" s="154"/>
      <c r="F700" s="154"/>
      <c r="G700" s="154"/>
      <c r="H700" s="154"/>
      <c r="I700" s="154"/>
      <c r="J700" s="155"/>
      <c r="K700" s="154"/>
      <c r="L700" s="155"/>
      <c r="M700" s="154"/>
      <c r="N700" s="155"/>
      <c r="O700" s="154"/>
      <c r="P700" s="155"/>
      <c r="Q700" s="154"/>
      <c r="R700" s="154"/>
    </row>
    <row r="701" spans="2:18" x14ac:dyDescent="0.25">
      <c r="B701" s="154"/>
      <c r="C701" s="154"/>
      <c r="D701" s="154"/>
      <c r="E701" s="154"/>
      <c r="F701" s="154"/>
      <c r="G701" s="154"/>
      <c r="H701" s="154"/>
      <c r="I701" s="154"/>
      <c r="J701" s="155"/>
      <c r="K701" s="154"/>
      <c r="L701" s="155"/>
      <c r="M701" s="154"/>
      <c r="N701" s="155"/>
      <c r="O701" s="154"/>
      <c r="P701" s="155"/>
      <c r="Q701" s="154"/>
      <c r="R701" s="154"/>
    </row>
    <row r="702" spans="2:18" x14ac:dyDescent="0.25">
      <c r="B702" s="154"/>
      <c r="C702" s="154"/>
      <c r="D702" s="154"/>
      <c r="E702" s="154"/>
      <c r="F702" s="154"/>
      <c r="G702" s="154"/>
      <c r="H702" s="154"/>
      <c r="I702" s="154"/>
      <c r="J702" s="155"/>
      <c r="K702" s="154"/>
      <c r="L702" s="155"/>
      <c r="M702" s="154"/>
      <c r="N702" s="155"/>
      <c r="O702" s="154"/>
      <c r="P702" s="155"/>
      <c r="Q702" s="154"/>
      <c r="R702" s="154"/>
    </row>
    <row r="703" spans="2:18" x14ac:dyDescent="0.25">
      <c r="B703" s="154"/>
      <c r="C703" s="154"/>
      <c r="D703" s="154"/>
      <c r="E703" s="154"/>
      <c r="F703" s="154"/>
      <c r="G703" s="154"/>
      <c r="H703" s="154"/>
      <c r="I703" s="154"/>
      <c r="J703" s="155"/>
      <c r="K703" s="154"/>
      <c r="L703" s="155"/>
      <c r="M703" s="154"/>
      <c r="N703" s="155"/>
      <c r="O703" s="154"/>
      <c r="P703" s="155"/>
      <c r="Q703" s="154"/>
      <c r="R703" s="154"/>
    </row>
    <row r="704" spans="2:18" x14ac:dyDescent="0.25">
      <c r="B704" s="154"/>
      <c r="C704" s="154"/>
      <c r="D704" s="154"/>
      <c r="E704" s="154"/>
      <c r="F704" s="154"/>
      <c r="G704" s="154"/>
      <c r="H704" s="154"/>
      <c r="I704" s="154"/>
      <c r="J704" s="155"/>
      <c r="K704" s="154"/>
      <c r="L704" s="155"/>
      <c r="M704" s="154"/>
      <c r="N704" s="155"/>
      <c r="O704" s="154"/>
      <c r="P704" s="155"/>
      <c r="Q704" s="154"/>
      <c r="R704" s="154"/>
    </row>
    <row r="705" spans="2:18" x14ac:dyDescent="0.25">
      <c r="B705" s="154"/>
      <c r="C705" s="154"/>
      <c r="D705" s="154"/>
      <c r="E705" s="154"/>
      <c r="F705" s="154"/>
      <c r="G705" s="154"/>
      <c r="H705" s="154"/>
      <c r="I705" s="154"/>
      <c r="J705" s="155"/>
      <c r="K705" s="154"/>
      <c r="L705" s="155"/>
      <c r="M705" s="154"/>
      <c r="N705" s="155"/>
      <c r="O705" s="154"/>
      <c r="P705" s="155"/>
      <c r="Q705" s="154"/>
      <c r="R705" s="154"/>
    </row>
    <row r="706" spans="2:18" x14ac:dyDescent="0.25">
      <c r="B706" s="154"/>
      <c r="C706" s="154"/>
      <c r="D706" s="154"/>
      <c r="E706" s="154"/>
      <c r="F706" s="154"/>
      <c r="G706" s="154"/>
      <c r="H706" s="154"/>
      <c r="I706" s="154"/>
      <c r="J706" s="155"/>
      <c r="K706" s="154"/>
      <c r="L706" s="155"/>
      <c r="M706" s="154"/>
      <c r="N706" s="155"/>
      <c r="O706" s="154"/>
      <c r="P706" s="155"/>
      <c r="Q706" s="154"/>
      <c r="R706" s="154"/>
    </row>
    <row r="707" spans="2:18" x14ac:dyDescent="0.25">
      <c r="B707" s="154"/>
      <c r="C707" s="154"/>
      <c r="D707" s="154"/>
      <c r="E707" s="154"/>
      <c r="F707" s="154"/>
      <c r="G707" s="154"/>
      <c r="H707" s="154"/>
      <c r="I707" s="154"/>
      <c r="J707" s="155"/>
      <c r="K707" s="154"/>
      <c r="L707" s="155"/>
      <c r="M707" s="154"/>
      <c r="N707" s="155"/>
      <c r="O707" s="154"/>
      <c r="P707" s="155"/>
      <c r="Q707" s="154"/>
      <c r="R707" s="154"/>
    </row>
    <row r="708" spans="2:18" x14ac:dyDescent="0.25">
      <c r="B708" s="154"/>
      <c r="C708" s="154"/>
      <c r="D708" s="154"/>
      <c r="E708" s="154"/>
      <c r="F708" s="154"/>
      <c r="G708" s="154"/>
      <c r="H708" s="154"/>
      <c r="I708" s="154"/>
      <c r="J708" s="155"/>
      <c r="K708" s="154"/>
      <c r="L708" s="155"/>
      <c r="M708" s="154"/>
      <c r="N708" s="155"/>
      <c r="O708" s="154"/>
      <c r="P708" s="155"/>
      <c r="Q708" s="154"/>
      <c r="R708" s="154"/>
    </row>
    <row r="709" spans="2:18" x14ac:dyDescent="0.25">
      <c r="B709" s="154"/>
      <c r="C709" s="154"/>
      <c r="D709" s="154"/>
      <c r="E709" s="154"/>
      <c r="F709" s="154"/>
      <c r="G709" s="154"/>
      <c r="H709" s="154"/>
      <c r="I709" s="154"/>
      <c r="J709" s="155"/>
      <c r="K709" s="154"/>
      <c r="L709" s="155"/>
      <c r="M709" s="154"/>
      <c r="N709" s="155"/>
      <c r="O709" s="154"/>
      <c r="P709" s="155"/>
      <c r="Q709" s="154"/>
      <c r="R709" s="154"/>
    </row>
    <row r="710" spans="2:18" x14ac:dyDescent="0.25">
      <c r="B710" s="154"/>
      <c r="C710" s="154"/>
      <c r="D710" s="154"/>
      <c r="E710" s="154"/>
      <c r="F710" s="154"/>
      <c r="G710" s="154"/>
      <c r="H710" s="154"/>
      <c r="I710" s="154"/>
      <c r="J710" s="155"/>
      <c r="K710" s="154"/>
      <c r="L710" s="155"/>
      <c r="M710" s="154"/>
      <c r="N710" s="155"/>
      <c r="O710" s="154"/>
      <c r="P710" s="155"/>
      <c r="Q710" s="154"/>
      <c r="R710" s="154"/>
    </row>
    <row r="711" spans="2:18" x14ac:dyDescent="0.25">
      <c r="B711" s="154"/>
      <c r="C711" s="154"/>
      <c r="D711" s="154"/>
      <c r="E711" s="154"/>
      <c r="F711" s="154"/>
      <c r="G711" s="154"/>
      <c r="H711" s="154"/>
      <c r="I711" s="154"/>
      <c r="J711" s="155"/>
      <c r="K711" s="154"/>
      <c r="L711" s="155"/>
      <c r="M711" s="154"/>
      <c r="N711" s="155"/>
      <c r="O711" s="154"/>
      <c r="P711" s="155"/>
      <c r="Q711" s="154"/>
      <c r="R711" s="154"/>
    </row>
    <row r="712" spans="2:18" x14ac:dyDescent="0.25">
      <c r="B712" s="154"/>
      <c r="C712" s="154"/>
      <c r="D712" s="154"/>
      <c r="E712" s="154"/>
      <c r="F712" s="154"/>
      <c r="G712" s="154"/>
      <c r="H712" s="154"/>
      <c r="I712" s="154"/>
      <c r="J712" s="155"/>
      <c r="K712" s="154"/>
      <c r="L712" s="155"/>
      <c r="M712" s="154"/>
      <c r="N712" s="155"/>
      <c r="O712" s="154"/>
      <c r="P712" s="155"/>
      <c r="Q712" s="154"/>
      <c r="R712" s="154"/>
    </row>
    <row r="713" spans="2:18" x14ac:dyDescent="0.25">
      <c r="B713" s="154"/>
      <c r="C713" s="154"/>
      <c r="D713" s="154"/>
      <c r="E713" s="154"/>
      <c r="F713" s="154"/>
      <c r="G713" s="154"/>
      <c r="H713" s="154"/>
      <c r="I713" s="154"/>
      <c r="J713" s="155"/>
      <c r="K713" s="154"/>
      <c r="L713" s="155"/>
      <c r="M713" s="154"/>
      <c r="N713" s="155"/>
      <c r="O713" s="154"/>
      <c r="P713" s="155"/>
      <c r="Q713" s="154"/>
      <c r="R713" s="154"/>
    </row>
    <row r="714" spans="2:18" x14ac:dyDescent="0.25">
      <c r="B714" s="154"/>
      <c r="C714" s="154"/>
      <c r="D714" s="154"/>
      <c r="E714" s="154"/>
      <c r="F714" s="154"/>
      <c r="G714" s="154"/>
      <c r="H714" s="154"/>
      <c r="I714" s="154"/>
      <c r="J714" s="155"/>
      <c r="K714" s="154"/>
      <c r="L714" s="155"/>
      <c r="M714" s="154"/>
      <c r="N714" s="155"/>
      <c r="O714" s="154"/>
      <c r="P714" s="155"/>
      <c r="Q714" s="154"/>
      <c r="R714" s="154"/>
    </row>
    <row r="715" spans="2:18" x14ac:dyDescent="0.25">
      <c r="B715" s="154"/>
      <c r="C715" s="154"/>
      <c r="D715" s="154"/>
      <c r="E715" s="154"/>
      <c r="F715" s="154"/>
      <c r="G715" s="154"/>
      <c r="H715" s="154"/>
      <c r="I715" s="154"/>
      <c r="J715" s="155"/>
      <c r="K715" s="154"/>
      <c r="L715" s="155"/>
      <c r="M715" s="154"/>
      <c r="N715" s="155"/>
      <c r="O715" s="154"/>
      <c r="P715" s="155"/>
      <c r="Q715" s="154"/>
      <c r="R715" s="154"/>
    </row>
    <row r="716" spans="2:18" x14ac:dyDescent="0.25">
      <c r="B716" s="154"/>
      <c r="C716" s="154"/>
      <c r="D716" s="154"/>
      <c r="E716" s="154"/>
      <c r="F716" s="154"/>
      <c r="G716" s="154"/>
      <c r="H716" s="154"/>
      <c r="I716" s="154"/>
      <c r="J716" s="155"/>
      <c r="K716" s="154"/>
      <c r="L716" s="155"/>
      <c r="M716" s="154"/>
      <c r="N716" s="155"/>
      <c r="O716" s="154"/>
      <c r="P716" s="155"/>
      <c r="Q716" s="154"/>
      <c r="R716" s="154"/>
    </row>
    <row r="717" spans="2:18" x14ac:dyDescent="0.25">
      <c r="B717" s="154"/>
      <c r="C717" s="154"/>
      <c r="D717" s="154"/>
      <c r="E717" s="154"/>
      <c r="F717" s="154"/>
      <c r="G717" s="154"/>
      <c r="H717" s="154"/>
      <c r="I717" s="154"/>
      <c r="J717" s="155"/>
      <c r="K717" s="154"/>
      <c r="L717" s="155"/>
      <c r="M717" s="154"/>
      <c r="N717" s="155"/>
      <c r="O717" s="154"/>
      <c r="P717" s="155"/>
      <c r="Q717" s="154"/>
      <c r="R717" s="154"/>
    </row>
    <row r="718" spans="2:18" x14ac:dyDescent="0.25">
      <c r="B718" s="154"/>
      <c r="C718" s="154"/>
      <c r="D718" s="154"/>
      <c r="E718" s="154"/>
      <c r="F718" s="154"/>
      <c r="G718" s="154"/>
      <c r="H718" s="154"/>
      <c r="I718" s="154"/>
      <c r="J718" s="155"/>
      <c r="K718" s="154"/>
      <c r="L718" s="155"/>
      <c r="M718" s="154"/>
      <c r="N718" s="155"/>
      <c r="O718" s="154"/>
      <c r="P718" s="155"/>
      <c r="Q718" s="154"/>
      <c r="R718" s="154"/>
    </row>
    <row r="719" spans="2:18" x14ac:dyDescent="0.25">
      <c r="B719" s="154"/>
      <c r="C719" s="154"/>
      <c r="D719" s="154"/>
      <c r="E719" s="154"/>
      <c r="F719" s="154"/>
      <c r="G719" s="154"/>
      <c r="H719" s="154"/>
      <c r="I719" s="154"/>
      <c r="J719" s="155"/>
      <c r="K719" s="154"/>
      <c r="L719" s="155"/>
      <c r="M719" s="154"/>
      <c r="N719" s="155"/>
      <c r="O719" s="154"/>
      <c r="P719" s="155"/>
      <c r="Q719" s="154"/>
      <c r="R719" s="154"/>
    </row>
    <row r="720" spans="2:18" x14ac:dyDescent="0.25">
      <c r="B720" s="154"/>
      <c r="C720" s="154"/>
      <c r="D720" s="154"/>
      <c r="E720" s="154"/>
      <c r="F720" s="154"/>
      <c r="G720" s="154"/>
      <c r="H720" s="154"/>
      <c r="I720" s="154"/>
      <c r="J720" s="155"/>
      <c r="K720" s="154"/>
      <c r="L720" s="155"/>
      <c r="M720" s="154"/>
      <c r="N720" s="155"/>
      <c r="O720" s="154"/>
      <c r="P720" s="155"/>
      <c r="Q720" s="154"/>
      <c r="R720" s="154"/>
    </row>
    <row r="721" spans="2:18" x14ac:dyDescent="0.25">
      <c r="B721" s="154"/>
      <c r="C721" s="154"/>
      <c r="D721" s="154"/>
      <c r="E721" s="154"/>
      <c r="F721" s="154"/>
      <c r="G721" s="154"/>
      <c r="H721" s="154"/>
      <c r="I721" s="154"/>
      <c r="J721" s="155"/>
      <c r="K721" s="154"/>
      <c r="L721" s="155"/>
      <c r="M721" s="154"/>
      <c r="N721" s="155"/>
      <c r="O721" s="154"/>
      <c r="P721" s="155"/>
      <c r="Q721" s="154"/>
      <c r="R721" s="154"/>
    </row>
    <row r="722" spans="2:18" x14ac:dyDescent="0.25">
      <c r="B722" s="154"/>
      <c r="C722" s="154"/>
      <c r="D722" s="154"/>
      <c r="E722" s="154"/>
      <c r="F722" s="154"/>
      <c r="G722" s="154"/>
      <c r="H722" s="154"/>
      <c r="I722" s="154"/>
      <c r="J722" s="155"/>
      <c r="K722" s="154"/>
      <c r="L722" s="155"/>
      <c r="M722" s="154"/>
      <c r="N722" s="155"/>
      <c r="O722" s="154"/>
      <c r="P722" s="155"/>
      <c r="Q722" s="154"/>
      <c r="R722" s="154"/>
    </row>
    <row r="723" spans="2:18" x14ac:dyDescent="0.25">
      <c r="B723" s="154"/>
      <c r="C723" s="154"/>
      <c r="D723" s="154"/>
      <c r="E723" s="154"/>
      <c r="F723" s="154"/>
      <c r="G723" s="154"/>
      <c r="H723" s="154"/>
      <c r="I723" s="154"/>
      <c r="J723" s="155"/>
      <c r="K723" s="154"/>
      <c r="L723" s="155"/>
      <c r="M723" s="154"/>
      <c r="N723" s="155"/>
      <c r="O723" s="154"/>
      <c r="P723" s="155"/>
      <c r="Q723" s="154"/>
      <c r="R723" s="154"/>
    </row>
    <row r="724" spans="2:18" x14ac:dyDescent="0.25">
      <c r="B724" s="154"/>
      <c r="C724" s="154"/>
      <c r="D724" s="154"/>
      <c r="E724" s="154"/>
      <c r="F724" s="154"/>
      <c r="G724" s="154"/>
      <c r="H724" s="154"/>
      <c r="I724" s="154"/>
      <c r="J724" s="155"/>
      <c r="K724" s="154"/>
      <c r="L724" s="155"/>
      <c r="M724" s="154"/>
      <c r="N724" s="155"/>
      <c r="O724" s="154"/>
      <c r="P724" s="155"/>
      <c r="Q724" s="154"/>
      <c r="R724" s="154"/>
    </row>
    <row r="725" spans="2:18" x14ac:dyDescent="0.25">
      <c r="B725" s="154"/>
      <c r="C725" s="154"/>
      <c r="D725" s="154"/>
      <c r="E725" s="154"/>
      <c r="F725" s="154"/>
      <c r="G725" s="154"/>
      <c r="H725" s="154"/>
      <c r="I725" s="154"/>
      <c r="J725" s="155"/>
      <c r="K725" s="154"/>
      <c r="L725" s="155"/>
      <c r="M725" s="154"/>
      <c r="N725" s="155"/>
      <c r="O725" s="154"/>
      <c r="P725" s="155"/>
      <c r="Q725" s="154"/>
      <c r="R725" s="154"/>
    </row>
    <row r="726" spans="2:18" x14ac:dyDescent="0.25">
      <c r="B726" s="154"/>
      <c r="C726" s="154"/>
      <c r="D726" s="154"/>
      <c r="E726" s="154"/>
      <c r="F726" s="154"/>
      <c r="G726" s="154"/>
      <c r="H726" s="154"/>
      <c r="I726" s="154"/>
      <c r="J726" s="155"/>
      <c r="K726" s="154"/>
      <c r="L726" s="155"/>
      <c r="M726" s="154"/>
      <c r="N726" s="155"/>
      <c r="O726" s="154"/>
      <c r="P726" s="155"/>
      <c r="Q726" s="154"/>
      <c r="R726" s="154"/>
    </row>
    <row r="727" spans="2:18" x14ac:dyDescent="0.25">
      <c r="B727" s="154"/>
      <c r="C727" s="154"/>
      <c r="D727" s="154"/>
      <c r="E727" s="154"/>
      <c r="F727" s="154"/>
      <c r="G727" s="154"/>
      <c r="H727" s="154"/>
      <c r="I727" s="154"/>
      <c r="J727" s="155"/>
      <c r="K727" s="154"/>
      <c r="L727" s="155"/>
      <c r="M727" s="154"/>
      <c r="N727" s="155"/>
      <c r="O727" s="154"/>
      <c r="P727" s="155"/>
      <c r="Q727" s="154"/>
      <c r="R727" s="154"/>
    </row>
    <row r="728" spans="2:18" x14ac:dyDescent="0.25">
      <c r="B728" s="154"/>
      <c r="C728" s="154"/>
      <c r="D728" s="154"/>
      <c r="E728" s="154"/>
      <c r="F728" s="154"/>
      <c r="G728" s="154"/>
      <c r="H728" s="154"/>
      <c r="I728" s="154"/>
      <c r="J728" s="155"/>
      <c r="K728" s="154"/>
      <c r="L728" s="155"/>
      <c r="M728" s="154"/>
      <c r="N728" s="155"/>
      <c r="O728" s="154"/>
      <c r="P728" s="155"/>
      <c r="Q728" s="154"/>
      <c r="R728" s="154"/>
    </row>
    <row r="729" spans="2:18" x14ac:dyDescent="0.25">
      <c r="B729" s="154"/>
      <c r="C729" s="154"/>
      <c r="D729" s="154"/>
      <c r="E729" s="154"/>
      <c r="F729" s="154"/>
      <c r="G729" s="154"/>
      <c r="H729" s="154"/>
      <c r="I729" s="154"/>
      <c r="J729" s="155"/>
      <c r="K729" s="154"/>
      <c r="L729" s="155"/>
      <c r="M729" s="154"/>
      <c r="N729" s="155"/>
      <c r="O729" s="154"/>
      <c r="P729" s="155"/>
      <c r="Q729" s="154"/>
      <c r="R729" s="154"/>
    </row>
    <row r="730" spans="2:18" x14ac:dyDescent="0.25">
      <c r="B730" s="154"/>
      <c r="C730" s="154"/>
      <c r="D730" s="154"/>
      <c r="E730" s="154"/>
      <c r="F730" s="154"/>
      <c r="G730" s="154"/>
      <c r="H730" s="154"/>
      <c r="I730" s="154"/>
      <c r="J730" s="155"/>
      <c r="K730" s="154"/>
      <c r="L730" s="155"/>
      <c r="M730" s="154"/>
      <c r="N730" s="155"/>
      <c r="O730" s="154"/>
      <c r="P730" s="155"/>
      <c r="Q730" s="154"/>
      <c r="R730" s="154"/>
    </row>
    <row r="731" spans="2:18" x14ac:dyDescent="0.25">
      <c r="B731" s="154"/>
      <c r="C731" s="154"/>
      <c r="D731" s="154"/>
      <c r="E731" s="154"/>
      <c r="F731" s="154"/>
      <c r="G731" s="154"/>
      <c r="H731" s="154"/>
      <c r="I731" s="154"/>
      <c r="J731" s="155"/>
      <c r="K731" s="154"/>
      <c r="L731" s="155"/>
      <c r="M731" s="154"/>
      <c r="N731" s="155"/>
      <c r="O731" s="154"/>
      <c r="P731" s="155"/>
      <c r="Q731" s="154"/>
      <c r="R731" s="154"/>
    </row>
    <row r="732" spans="2:18" x14ac:dyDescent="0.25">
      <c r="B732" s="154"/>
      <c r="C732" s="154"/>
      <c r="D732" s="154"/>
      <c r="E732" s="154"/>
      <c r="F732" s="154"/>
      <c r="G732" s="154"/>
      <c r="H732" s="154"/>
      <c r="I732" s="154"/>
      <c r="J732" s="155"/>
      <c r="K732" s="154"/>
      <c r="L732" s="155"/>
      <c r="M732" s="154"/>
      <c r="N732" s="155"/>
      <c r="O732" s="154"/>
      <c r="P732" s="155"/>
      <c r="Q732" s="154"/>
      <c r="R732" s="154"/>
    </row>
    <row r="733" spans="2:18" x14ac:dyDescent="0.25">
      <c r="B733" s="154"/>
      <c r="C733" s="154"/>
      <c r="D733" s="154"/>
      <c r="E733" s="154"/>
      <c r="F733" s="154"/>
      <c r="G733" s="154"/>
      <c r="H733" s="154"/>
      <c r="I733" s="154"/>
      <c r="J733" s="155"/>
      <c r="K733" s="154"/>
      <c r="L733" s="155"/>
      <c r="M733" s="154"/>
      <c r="N733" s="155"/>
      <c r="O733" s="154"/>
      <c r="P733" s="155"/>
      <c r="Q733" s="154"/>
      <c r="R733" s="154"/>
    </row>
    <row r="734" spans="2:18" x14ac:dyDescent="0.25">
      <c r="B734" s="154"/>
      <c r="C734" s="154"/>
      <c r="D734" s="154"/>
      <c r="E734" s="154"/>
      <c r="F734" s="154"/>
      <c r="G734" s="154"/>
      <c r="H734" s="154"/>
      <c r="I734" s="154"/>
      <c r="J734" s="155"/>
      <c r="K734" s="154"/>
      <c r="L734" s="155"/>
      <c r="M734" s="154"/>
      <c r="N734" s="155"/>
      <c r="O734" s="154"/>
      <c r="P734" s="155"/>
      <c r="Q734" s="154"/>
      <c r="R734" s="154"/>
    </row>
    <row r="735" spans="2:18" x14ac:dyDescent="0.25">
      <c r="B735" s="154"/>
      <c r="C735" s="154"/>
      <c r="D735" s="154"/>
      <c r="E735" s="154"/>
      <c r="F735" s="154"/>
      <c r="G735" s="154"/>
      <c r="H735" s="154"/>
      <c r="I735" s="154"/>
      <c r="J735" s="155"/>
      <c r="K735" s="154"/>
      <c r="L735" s="155"/>
      <c r="M735" s="154"/>
      <c r="N735" s="155"/>
      <c r="O735" s="154"/>
      <c r="P735" s="155"/>
      <c r="Q735" s="154"/>
      <c r="R735" s="154"/>
    </row>
    <row r="736" spans="2:18" x14ac:dyDescent="0.25">
      <c r="B736" s="154"/>
      <c r="C736" s="154"/>
      <c r="D736" s="154"/>
      <c r="E736" s="154"/>
      <c r="F736" s="154"/>
      <c r="G736" s="154"/>
      <c r="H736" s="154"/>
      <c r="I736" s="154"/>
      <c r="J736" s="155"/>
      <c r="K736" s="154"/>
      <c r="L736" s="155"/>
      <c r="M736" s="154"/>
      <c r="N736" s="155"/>
      <c r="O736" s="154"/>
      <c r="P736" s="155"/>
      <c r="Q736" s="154"/>
      <c r="R736" s="154"/>
    </row>
    <row r="737" spans="2:18" x14ac:dyDescent="0.25">
      <c r="B737" s="154"/>
      <c r="C737" s="154"/>
      <c r="D737" s="154"/>
      <c r="E737" s="154"/>
      <c r="F737" s="154"/>
      <c r="G737" s="154"/>
      <c r="H737" s="154"/>
      <c r="I737" s="154"/>
      <c r="J737" s="155"/>
      <c r="K737" s="154"/>
      <c r="L737" s="155"/>
      <c r="M737" s="154"/>
      <c r="N737" s="155"/>
      <c r="O737" s="154"/>
      <c r="P737" s="155"/>
      <c r="Q737" s="154"/>
      <c r="R737" s="154"/>
    </row>
    <row r="738" spans="2:18" x14ac:dyDescent="0.25">
      <c r="B738" s="154"/>
      <c r="C738" s="154"/>
      <c r="D738" s="154"/>
      <c r="E738" s="154"/>
      <c r="F738" s="154"/>
      <c r="G738" s="154"/>
      <c r="H738" s="154"/>
      <c r="I738" s="154"/>
      <c r="J738" s="155"/>
      <c r="K738" s="154"/>
      <c r="L738" s="155"/>
      <c r="M738" s="154"/>
      <c r="N738" s="155"/>
      <c r="O738" s="154"/>
      <c r="P738" s="155"/>
      <c r="Q738" s="154"/>
      <c r="R738" s="154"/>
    </row>
    <row r="739" spans="2:18" x14ac:dyDescent="0.25">
      <c r="B739" s="154"/>
      <c r="C739" s="154"/>
      <c r="D739" s="154"/>
      <c r="E739" s="154"/>
      <c r="F739" s="154"/>
      <c r="G739" s="154"/>
      <c r="H739" s="154"/>
      <c r="I739" s="154"/>
      <c r="J739" s="155"/>
      <c r="K739" s="154"/>
      <c r="L739" s="155"/>
      <c r="M739" s="154"/>
      <c r="N739" s="155"/>
      <c r="O739" s="154"/>
      <c r="P739" s="155"/>
      <c r="Q739" s="154"/>
      <c r="R739" s="154"/>
    </row>
    <row r="740" spans="2:18" x14ac:dyDescent="0.25">
      <c r="B740" s="154"/>
      <c r="C740" s="154"/>
      <c r="D740" s="154"/>
      <c r="E740" s="154"/>
      <c r="F740" s="154"/>
      <c r="G740" s="154"/>
      <c r="H740" s="154"/>
      <c r="I740" s="154"/>
      <c r="J740" s="155"/>
      <c r="K740" s="154"/>
      <c r="L740" s="155"/>
      <c r="M740" s="154"/>
      <c r="N740" s="155"/>
      <c r="O740" s="154"/>
      <c r="P740" s="155"/>
      <c r="Q740" s="154"/>
      <c r="R740" s="154"/>
    </row>
    <row r="741" spans="2:18" x14ac:dyDescent="0.25">
      <c r="B741" s="154"/>
      <c r="C741" s="154"/>
      <c r="D741" s="154"/>
      <c r="E741" s="154"/>
      <c r="F741" s="154"/>
      <c r="G741" s="154"/>
      <c r="H741" s="154"/>
      <c r="I741" s="154"/>
      <c r="J741" s="155"/>
      <c r="K741" s="154"/>
      <c r="L741" s="155"/>
      <c r="M741" s="154"/>
      <c r="N741" s="155"/>
      <c r="O741" s="154"/>
      <c r="P741" s="155"/>
      <c r="Q741" s="154"/>
      <c r="R741" s="154"/>
    </row>
    <row r="742" spans="2:18" x14ac:dyDescent="0.25">
      <c r="B742" s="154"/>
      <c r="C742" s="154"/>
      <c r="D742" s="154"/>
      <c r="E742" s="154"/>
      <c r="F742" s="154"/>
      <c r="G742" s="154"/>
      <c r="H742" s="154"/>
      <c r="I742" s="154"/>
      <c r="J742" s="155"/>
      <c r="K742" s="154"/>
      <c r="L742" s="155"/>
      <c r="M742" s="154"/>
      <c r="N742" s="155"/>
      <c r="O742" s="154"/>
      <c r="P742" s="155"/>
      <c r="Q742" s="154"/>
      <c r="R742" s="154"/>
    </row>
    <row r="743" spans="2:18" x14ac:dyDescent="0.25">
      <c r="B743" s="154"/>
      <c r="C743" s="154"/>
      <c r="D743" s="154"/>
      <c r="E743" s="154"/>
      <c r="F743" s="154"/>
      <c r="G743" s="154"/>
      <c r="H743" s="154"/>
      <c r="I743" s="154"/>
      <c r="J743" s="155"/>
      <c r="K743" s="154"/>
      <c r="L743" s="155"/>
      <c r="M743" s="154"/>
      <c r="N743" s="155"/>
      <c r="O743" s="154"/>
      <c r="P743" s="155"/>
      <c r="Q743" s="154"/>
      <c r="R743" s="154"/>
    </row>
    <row r="744" spans="2:18" x14ac:dyDescent="0.25">
      <c r="B744" s="154"/>
      <c r="C744" s="154"/>
      <c r="D744" s="154"/>
      <c r="E744" s="154"/>
      <c r="F744" s="154"/>
      <c r="G744" s="154"/>
      <c r="H744" s="154"/>
      <c r="I744" s="154"/>
      <c r="J744" s="155"/>
      <c r="K744" s="154"/>
      <c r="L744" s="155"/>
      <c r="M744" s="154"/>
      <c r="N744" s="155"/>
      <c r="O744" s="154"/>
      <c r="P744" s="155"/>
      <c r="Q744" s="154"/>
      <c r="R744" s="154"/>
    </row>
    <row r="745" spans="2:18" x14ac:dyDescent="0.25">
      <c r="B745" s="154"/>
      <c r="C745" s="154"/>
      <c r="D745" s="154"/>
      <c r="E745" s="154"/>
      <c r="F745" s="154"/>
      <c r="G745" s="154"/>
      <c r="H745" s="154"/>
      <c r="I745" s="154"/>
      <c r="J745" s="155"/>
      <c r="K745" s="154"/>
      <c r="L745" s="155"/>
      <c r="M745" s="154"/>
      <c r="N745" s="155"/>
      <c r="O745" s="154"/>
      <c r="P745" s="155"/>
      <c r="Q745" s="154"/>
      <c r="R745" s="154"/>
    </row>
    <row r="746" spans="2:18" x14ac:dyDescent="0.25">
      <c r="B746" s="154"/>
      <c r="C746" s="154"/>
      <c r="D746" s="154"/>
      <c r="E746" s="154"/>
      <c r="F746" s="154"/>
      <c r="G746" s="154"/>
      <c r="H746" s="154"/>
      <c r="I746" s="154"/>
      <c r="J746" s="155"/>
      <c r="K746" s="154"/>
      <c r="L746" s="155"/>
      <c r="M746" s="154"/>
      <c r="N746" s="155"/>
      <c r="O746" s="154"/>
      <c r="P746" s="155"/>
      <c r="Q746" s="154"/>
      <c r="R746" s="154"/>
    </row>
    <row r="747" spans="2:18" x14ac:dyDescent="0.25">
      <c r="B747" s="154"/>
      <c r="C747" s="154"/>
      <c r="D747" s="154"/>
      <c r="E747" s="154"/>
      <c r="F747" s="154"/>
      <c r="G747" s="154"/>
      <c r="H747" s="154"/>
      <c r="I747" s="154"/>
      <c r="J747" s="155"/>
      <c r="K747" s="154"/>
      <c r="L747" s="155"/>
      <c r="M747" s="154"/>
      <c r="N747" s="155"/>
      <c r="O747" s="154"/>
      <c r="P747" s="155"/>
      <c r="Q747" s="154"/>
      <c r="R747" s="154"/>
    </row>
    <row r="748" spans="2:18" x14ac:dyDescent="0.25">
      <c r="B748" s="154"/>
      <c r="C748" s="154"/>
      <c r="D748" s="154"/>
      <c r="E748" s="154"/>
      <c r="F748" s="154"/>
      <c r="G748" s="154"/>
      <c r="H748" s="154"/>
      <c r="I748" s="154"/>
      <c r="J748" s="155"/>
      <c r="K748" s="154"/>
      <c r="L748" s="155"/>
      <c r="M748" s="154"/>
      <c r="N748" s="155"/>
      <c r="O748" s="154"/>
      <c r="P748" s="155"/>
      <c r="Q748" s="154"/>
      <c r="R748" s="154"/>
    </row>
    <row r="749" spans="2:18" x14ac:dyDescent="0.25">
      <c r="B749" s="154"/>
      <c r="C749" s="154"/>
      <c r="D749" s="154"/>
      <c r="E749" s="154"/>
      <c r="F749" s="154"/>
      <c r="G749" s="154"/>
      <c r="H749" s="154"/>
      <c r="I749" s="154"/>
      <c r="J749" s="155"/>
      <c r="K749" s="154"/>
      <c r="L749" s="155"/>
      <c r="M749" s="154"/>
      <c r="N749" s="155"/>
      <c r="O749" s="154"/>
      <c r="P749" s="155"/>
      <c r="Q749" s="154"/>
      <c r="R749" s="154"/>
    </row>
    <row r="750" spans="2:18" x14ac:dyDescent="0.25">
      <c r="B750" s="154"/>
      <c r="C750" s="154"/>
      <c r="D750" s="154"/>
      <c r="E750" s="154"/>
      <c r="F750" s="154"/>
      <c r="G750" s="154"/>
      <c r="H750" s="154"/>
      <c r="I750" s="154"/>
      <c r="J750" s="155"/>
      <c r="K750" s="154"/>
      <c r="L750" s="155"/>
      <c r="M750" s="154"/>
      <c r="N750" s="155"/>
      <c r="O750" s="154"/>
      <c r="P750" s="155"/>
      <c r="Q750" s="154"/>
      <c r="R750" s="154"/>
    </row>
    <row r="751" spans="2:18" x14ac:dyDescent="0.25">
      <c r="B751" s="154"/>
      <c r="C751" s="154"/>
      <c r="D751" s="154"/>
      <c r="E751" s="154"/>
      <c r="F751" s="154"/>
      <c r="G751" s="154"/>
      <c r="H751" s="154"/>
      <c r="I751" s="154"/>
      <c r="J751" s="155"/>
      <c r="K751" s="154"/>
      <c r="L751" s="155"/>
      <c r="M751" s="154"/>
      <c r="N751" s="155"/>
      <c r="O751" s="154"/>
      <c r="P751" s="155"/>
      <c r="Q751" s="154"/>
      <c r="R751" s="154"/>
    </row>
    <row r="752" spans="2:18" x14ac:dyDescent="0.25">
      <c r="B752" s="154"/>
      <c r="C752" s="154"/>
      <c r="D752" s="154"/>
      <c r="E752" s="154"/>
      <c r="F752" s="154"/>
      <c r="G752" s="154"/>
      <c r="H752" s="154"/>
      <c r="I752" s="154"/>
      <c r="J752" s="155"/>
      <c r="K752" s="154"/>
      <c r="L752" s="155"/>
      <c r="M752" s="154"/>
      <c r="N752" s="155"/>
      <c r="O752" s="154"/>
      <c r="P752" s="155"/>
      <c r="Q752" s="154"/>
      <c r="R752" s="154"/>
    </row>
    <row r="753" spans="2:18" x14ac:dyDescent="0.25">
      <c r="B753" s="154"/>
      <c r="C753" s="154"/>
      <c r="D753" s="154"/>
      <c r="E753" s="154"/>
      <c r="F753" s="154"/>
      <c r="G753" s="154"/>
      <c r="H753" s="154"/>
      <c r="I753" s="154"/>
      <c r="J753" s="155"/>
      <c r="K753" s="154"/>
      <c r="L753" s="155"/>
      <c r="M753" s="154"/>
      <c r="N753" s="155"/>
      <c r="O753" s="154"/>
      <c r="P753" s="155"/>
      <c r="Q753" s="154"/>
      <c r="R753" s="154"/>
    </row>
    <row r="754" spans="2:18" x14ac:dyDescent="0.25">
      <c r="B754" s="154"/>
      <c r="C754" s="154"/>
      <c r="D754" s="154"/>
      <c r="E754" s="154"/>
      <c r="F754" s="154"/>
      <c r="G754" s="154"/>
      <c r="H754" s="154"/>
      <c r="I754" s="154"/>
      <c r="J754" s="155"/>
      <c r="K754" s="154"/>
      <c r="L754" s="155"/>
      <c r="M754" s="154"/>
      <c r="N754" s="155"/>
      <c r="O754" s="154"/>
      <c r="P754" s="155"/>
      <c r="Q754" s="154"/>
      <c r="R754" s="154"/>
    </row>
    <row r="755" spans="2:18" x14ac:dyDescent="0.25">
      <c r="B755" s="154"/>
      <c r="C755" s="154"/>
      <c r="D755" s="154"/>
      <c r="E755" s="154"/>
      <c r="F755" s="154"/>
      <c r="G755" s="154"/>
      <c r="H755" s="154"/>
      <c r="I755" s="154"/>
      <c r="J755" s="155"/>
      <c r="K755" s="154"/>
      <c r="L755" s="155"/>
      <c r="M755" s="154"/>
      <c r="N755" s="155"/>
      <c r="O755" s="154"/>
      <c r="P755" s="155"/>
      <c r="Q755" s="154"/>
      <c r="R755" s="154"/>
    </row>
    <row r="756" spans="2:18" x14ac:dyDescent="0.25">
      <c r="B756" s="154"/>
      <c r="C756" s="154"/>
      <c r="D756" s="154"/>
      <c r="E756" s="154"/>
      <c r="F756" s="154"/>
      <c r="G756" s="154"/>
      <c r="H756" s="154"/>
      <c r="I756" s="154"/>
      <c r="J756" s="155"/>
      <c r="K756" s="154"/>
      <c r="L756" s="155"/>
      <c r="M756" s="154"/>
      <c r="N756" s="155"/>
      <c r="O756" s="154"/>
      <c r="P756" s="155"/>
      <c r="Q756" s="154"/>
      <c r="R756" s="154"/>
    </row>
    <row r="757" spans="2:18" x14ac:dyDescent="0.25">
      <c r="B757" s="154"/>
      <c r="C757" s="154"/>
      <c r="D757" s="154"/>
      <c r="E757" s="154"/>
      <c r="F757" s="154"/>
      <c r="G757" s="154"/>
      <c r="H757" s="154"/>
      <c r="I757" s="154"/>
      <c r="J757" s="155"/>
      <c r="K757" s="154"/>
      <c r="L757" s="155"/>
      <c r="M757" s="154"/>
      <c r="N757" s="155"/>
      <c r="O757" s="154"/>
      <c r="P757" s="155"/>
      <c r="Q757" s="154"/>
      <c r="R757" s="154"/>
    </row>
    <row r="758" spans="2:18" x14ac:dyDescent="0.25">
      <c r="B758" s="154"/>
      <c r="C758" s="154"/>
      <c r="D758" s="154"/>
      <c r="E758" s="154"/>
      <c r="F758" s="154"/>
      <c r="G758" s="154"/>
      <c r="H758" s="154"/>
      <c r="I758" s="154"/>
      <c r="J758" s="155"/>
      <c r="K758" s="154"/>
      <c r="L758" s="155"/>
      <c r="M758" s="154"/>
      <c r="N758" s="155"/>
      <c r="O758" s="154"/>
      <c r="P758" s="155"/>
      <c r="Q758" s="154"/>
      <c r="R758" s="154"/>
    </row>
    <row r="759" spans="2:18" x14ac:dyDescent="0.25">
      <c r="B759" s="154"/>
      <c r="C759" s="154"/>
      <c r="D759" s="154"/>
      <c r="E759" s="154"/>
      <c r="F759" s="154"/>
      <c r="G759" s="154"/>
      <c r="H759" s="154"/>
      <c r="I759" s="154"/>
      <c r="J759" s="155"/>
      <c r="K759" s="154"/>
      <c r="L759" s="155"/>
      <c r="M759" s="154"/>
      <c r="N759" s="155"/>
      <c r="O759" s="154"/>
      <c r="P759" s="155"/>
      <c r="Q759" s="154"/>
      <c r="R759" s="154"/>
    </row>
    <row r="760" spans="2:18" x14ac:dyDescent="0.25">
      <c r="B760" s="154"/>
      <c r="C760" s="154"/>
      <c r="D760" s="154"/>
      <c r="E760" s="154"/>
      <c r="F760" s="154"/>
      <c r="G760" s="154"/>
      <c r="H760" s="154"/>
      <c r="I760" s="154"/>
      <c r="J760" s="155"/>
      <c r="K760" s="154"/>
      <c r="L760" s="155"/>
      <c r="M760" s="154"/>
      <c r="N760" s="155"/>
      <c r="O760" s="154"/>
      <c r="P760" s="155"/>
      <c r="Q760" s="154"/>
      <c r="R760" s="154"/>
    </row>
    <row r="761" spans="2:18" x14ac:dyDescent="0.25">
      <c r="B761" s="154"/>
      <c r="C761" s="154"/>
      <c r="D761" s="154"/>
      <c r="E761" s="154"/>
      <c r="F761" s="154"/>
      <c r="G761" s="154"/>
      <c r="H761" s="154"/>
      <c r="I761" s="154"/>
      <c r="J761" s="155"/>
      <c r="K761" s="154"/>
      <c r="L761" s="155"/>
      <c r="M761" s="154"/>
      <c r="N761" s="155"/>
      <c r="O761" s="154"/>
      <c r="P761" s="155"/>
      <c r="Q761" s="154"/>
      <c r="R761" s="154"/>
    </row>
    <row r="762" spans="2:18" x14ac:dyDescent="0.25">
      <c r="B762" s="154"/>
      <c r="C762" s="154"/>
      <c r="D762" s="154"/>
      <c r="E762" s="154"/>
      <c r="F762" s="154"/>
      <c r="G762" s="154"/>
      <c r="H762" s="154"/>
      <c r="I762" s="154"/>
      <c r="J762" s="155"/>
      <c r="K762" s="154"/>
      <c r="L762" s="155"/>
      <c r="M762" s="154"/>
      <c r="N762" s="155"/>
      <c r="O762" s="154"/>
      <c r="P762" s="155"/>
      <c r="Q762" s="154"/>
      <c r="R762" s="154"/>
    </row>
    <row r="763" spans="2:18" x14ac:dyDescent="0.25">
      <c r="B763" s="154"/>
      <c r="C763" s="154"/>
      <c r="D763" s="154"/>
      <c r="E763" s="154"/>
      <c r="F763" s="154"/>
      <c r="G763" s="154"/>
      <c r="H763" s="154"/>
      <c r="I763" s="154"/>
      <c r="J763" s="155"/>
      <c r="K763" s="154"/>
      <c r="L763" s="155"/>
      <c r="M763" s="154"/>
      <c r="N763" s="155"/>
      <c r="O763" s="154"/>
      <c r="P763" s="155"/>
      <c r="Q763" s="154"/>
      <c r="R763" s="154"/>
    </row>
    <row r="764" spans="2:18" x14ac:dyDescent="0.25">
      <c r="B764" s="154"/>
      <c r="C764" s="154"/>
      <c r="D764" s="154"/>
      <c r="E764" s="154"/>
      <c r="F764" s="154"/>
      <c r="G764" s="154"/>
      <c r="H764" s="154"/>
      <c r="I764" s="154"/>
      <c r="J764" s="155"/>
      <c r="K764" s="154"/>
      <c r="L764" s="155"/>
      <c r="M764" s="154"/>
      <c r="N764" s="155"/>
      <c r="O764" s="154"/>
      <c r="P764" s="155"/>
      <c r="Q764" s="154"/>
      <c r="R764" s="154"/>
    </row>
    <row r="765" spans="2:18" x14ac:dyDescent="0.25">
      <c r="B765" s="154"/>
      <c r="C765" s="154"/>
      <c r="D765" s="154"/>
      <c r="E765" s="154"/>
      <c r="F765" s="154"/>
      <c r="G765" s="154"/>
      <c r="H765" s="154"/>
      <c r="I765" s="154"/>
      <c r="J765" s="155"/>
      <c r="K765" s="154"/>
      <c r="L765" s="155"/>
      <c r="M765" s="154"/>
      <c r="N765" s="155"/>
      <c r="O765" s="154"/>
      <c r="P765" s="155"/>
      <c r="Q765" s="154"/>
      <c r="R765" s="154"/>
    </row>
    <row r="766" spans="2:18" x14ac:dyDescent="0.25">
      <c r="B766" s="154"/>
      <c r="C766" s="154"/>
      <c r="D766" s="154"/>
      <c r="E766" s="154"/>
      <c r="F766" s="154"/>
      <c r="G766" s="154"/>
      <c r="H766" s="154"/>
      <c r="I766" s="154"/>
      <c r="J766" s="155"/>
      <c r="K766" s="154"/>
      <c r="L766" s="155"/>
      <c r="M766" s="154"/>
      <c r="N766" s="155"/>
      <c r="O766" s="154"/>
      <c r="P766" s="155"/>
      <c r="Q766" s="154"/>
      <c r="R766" s="154"/>
    </row>
    <row r="767" spans="2:18" x14ac:dyDescent="0.25">
      <c r="B767" s="154"/>
      <c r="C767" s="154"/>
      <c r="D767" s="154"/>
      <c r="E767" s="154"/>
      <c r="F767" s="154"/>
      <c r="G767" s="154"/>
      <c r="H767" s="154"/>
      <c r="I767" s="154"/>
      <c r="J767" s="155"/>
      <c r="K767" s="154"/>
      <c r="L767" s="155"/>
      <c r="M767" s="154"/>
      <c r="N767" s="155"/>
      <c r="O767" s="154"/>
      <c r="P767" s="155"/>
      <c r="Q767" s="154"/>
      <c r="R767" s="154"/>
    </row>
    <row r="768" spans="2:18" x14ac:dyDescent="0.25">
      <c r="B768" s="154"/>
      <c r="C768" s="154"/>
      <c r="D768" s="154"/>
      <c r="E768" s="154"/>
      <c r="F768" s="154"/>
      <c r="G768" s="154"/>
      <c r="H768" s="154"/>
      <c r="I768" s="154"/>
      <c r="J768" s="155"/>
      <c r="K768" s="154"/>
      <c r="L768" s="155"/>
      <c r="M768" s="154"/>
      <c r="N768" s="155"/>
      <c r="O768" s="154"/>
      <c r="P768" s="155"/>
      <c r="Q768" s="154"/>
      <c r="R768" s="154"/>
    </row>
    <row r="769" spans="2:18" x14ac:dyDescent="0.25">
      <c r="B769" s="154"/>
      <c r="C769" s="154"/>
      <c r="D769" s="154"/>
      <c r="E769" s="154"/>
      <c r="F769" s="154"/>
      <c r="G769" s="154"/>
      <c r="H769" s="154"/>
      <c r="I769" s="154"/>
      <c r="J769" s="155"/>
      <c r="K769" s="154"/>
      <c r="L769" s="155"/>
      <c r="M769" s="154"/>
      <c r="N769" s="155"/>
      <c r="O769" s="154"/>
      <c r="P769" s="155"/>
      <c r="Q769" s="154"/>
      <c r="R769" s="154"/>
    </row>
    <row r="770" spans="2:18" x14ac:dyDescent="0.25">
      <c r="B770" s="154"/>
      <c r="C770" s="154"/>
      <c r="D770" s="154"/>
      <c r="E770" s="154"/>
      <c r="F770" s="154"/>
      <c r="G770" s="154"/>
      <c r="H770" s="154"/>
      <c r="I770" s="154"/>
      <c r="J770" s="155"/>
      <c r="K770" s="154"/>
      <c r="L770" s="155"/>
      <c r="M770" s="154"/>
      <c r="N770" s="155"/>
      <c r="O770" s="154"/>
      <c r="P770" s="155"/>
      <c r="Q770" s="154"/>
      <c r="R770" s="154"/>
    </row>
    <row r="771" spans="2:18" x14ac:dyDescent="0.25">
      <c r="B771" s="154"/>
      <c r="C771" s="154"/>
      <c r="D771" s="154"/>
      <c r="E771" s="154"/>
      <c r="F771" s="154"/>
      <c r="G771" s="154"/>
      <c r="H771" s="154"/>
      <c r="I771" s="154"/>
      <c r="J771" s="155"/>
      <c r="K771" s="154"/>
      <c r="L771" s="155"/>
      <c r="M771" s="154"/>
      <c r="N771" s="155"/>
      <c r="O771" s="154"/>
      <c r="P771" s="155"/>
      <c r="Q771" s="154"/>
      <c r="R771" s="154"/>
    </row>
    <row r="772" spans="2:18" x14ac:dyDescent="0.25">
      <c r="B772" s="154"/>
      <c r="C772" s="154"/>
      <c r="D772" s="154"/>
      <c r="E772" s="154"/>
      <c r="F772" s="154"/>
      <c r="G772" s="154"/>
      <c r="H772" s="154"/>
      <c r="I772" s="154"/>
      <c r="J772" s="155"/>
      <c r="K772" s="154"/>
      <c r="L772" s="155"/>
      <c r="M772" s="154"/>
      <c r="N772" s="155"/>
      <c r="O772" s="154"/>
      <c r="P772" s="155"/>
      <c r="Q772" s="154"/>
      <c r="R772" s="154"/>
    </row>
    <row r="773" spans="2:18" x14ac:dyDescent="0.25">
      <c r="B773" s="154"/>
      <c r="C773" s="154"/>
      <c r="D773" s="154"/>
      <c r="E773" s="154"/>
      <c r="F773" s="154"/>
      <c r="G773" s="154"/>
      <c r="H773" s="154"/>
      <c r="I773" s="154"/>
      <c r="J773" s="155"/>
      <c r="K773" s="154"/>
      <c r="L773" s="155"/>
      <c r="M773" s="154"/>
      <c r="N773" s="155"/>
      <c r="O773" s="154"/>
      <c r="P773" s="155"/>
      <c r="Q773" s="154"/>
      <c r="R773" s="154"/>
    </row>
    <row r="774" spans="2:18" x14ac:dyDescent="0.25">
      <c r="B774" s="154"/>
      <c r="C774" s="154"/>
      <c r="D774" s="154"/>
      <c r="E774" s="154"/>
      <c r="F774" s="154"/>
      <c r="G774" s="154"/>
      <c r="H774" s="154"/>
      <c r="I774" s="154"/>
      <c r="J774" s="155"/>
      <c r="K774" s="154"/>
      <c r="L774" s="155"/>
      <c r="M774" s="154"/>
      <c r="N774" s="155"/>
      <c r="O774" s="154"/>
      <c r="P774" s="155"/>
      <c r="Q774" s="154"/>
      <c r="R774" s="154"/>
    </row>
    <row r="775" spans="2:18" x14ac:dyDescent="0.25">
      <c r="B775" s="154"/>
      <c r="C775" s="154"/>
      <c r="D775" s="154"/>
      <c r="E775" s="154"/>
      <c r="F775" s="154"/>
      <c r="G775" s="154"/>
      <c r="H775" s="154"/>
      <c r="I775" s="154"/>
      <c r="J775" s="155"/>
      <c r="K775" s="154"/>
      <c r="L775" s="155"/>
      <c r="M775" s="154"/>
      <c r="N775" s="155"/>
      <c r="O775" s="154"/>
      <c r="P775" s="155"/>
      <c r="Q775" s="154"/>
      <c r="R775" s="154"/>
    </row>
    <row r="776" spans="2:18" x14ac:dyDescent="0.25">
      <c r="B776" s="154"/>
      <c r="C776" s="154"/>
      <c r="D776" s="154"/>
      <c r="E776" s="154"/>
      <c r="F776" s="154"/>
      <c r="G776" s="154"/>
      <c r="H776" s="154"/>
      <c r="I776" s="154"/>
      <c r="J776" s="155"/>
      <c r="K776" s="154"/>
      <c r="L776" s="155"/>
      <c r="M776" s="154"/>
      <c r="N776" s="155"/>
      <c r="O776" s="154"/>
      <c r="P776" s="155"/>
      <c r="Q776" s="154"/>
      <c r="R776" s="154"/>
    </row>
    <row r="777" spans="2:18" x14ac:dyDescent="0.25">
      <c r="B777" s="154"/>
      <c r="C777" s="154"/>
      <c r="D777" s="154"/>
      <c r="E777" s="154"/>
      <c r="F777" s="154"/>
      <c r="G777" s="154"/>
      <c r="H777" s="154"/>
      <c r="I777" s="154"/>
      <c r="J777" s="155"/>
      <c r="K777" s="154"/>
      <c r="L777" s="155"/>
      <c r="M777" s="154"/>
      <c r="N777" s="155"/>
      <c r="O777" s="154"/>
      <c r="P777" s="155"/>
      <c r="Q777" s="154"/>
      <c r="R777" s="154"/>
    </row>
    <row r="778" spans="2:18" x14ac:dyDescent="0.25">
      <c r="B778" s="154"/>
      <c r="C778" s="154"/>
      <c r="D778" s="154"/>
      <c r="E778" s="154"/>
      <c r="F778" s="154"/>
      <c r="G778" s="154"/>
      <c r="H778" s="154"/>
      <c r="I778" s="154"/>
      <c r="J778" s="155"/>
      <c r="K778" s="154"/>
      <c r="L778" s="155"/>
      <c r="M778" s="154"/>
      <c r="N778" s="155"/>
      <c r="O778" s="154"/>
      <c r="P778" s="155"/>
      <c r="Q778" s="154"/>
      <c r="R778" s="154"/>
    </row>
    <row r="779" spans="2:18" x14ac:dyDescent="0.25">
      <c r="B779" s="154"/>
      <c r="C779" s="154"/>
      <c r="D779" s="154"/>
      <c r="E779" s="154"/>
      <c r="F779" s="154"/>
      <c r="G779" s="154"/>
      <c r="H779" s="154"/>
      <c r="I779" s="154"/>
      <c r="J779" s="155"/>
      <c r="K779" s="154"/>
      <c r="L779" s="155"/>
      <c r="M779" s="154"/>
      <c r="N779" s="155"/>
      <c r="O779" s="154"/>
      <c r="P779" s="155"/>
      <c r="Q779" s="154"/>
      <c r="R779" s="154"/>
    </row>
    <row r="780" spans="2:18" x14ac:dyDescent="0.25">
      <c r="B780" s="154"/>
      <c r="C780" s="154"/>
      <c r="D780" s="154"/>
      <c r="E780" s="154"/>
      <c r="F780" s="154"/>
      <c r="G780" s="154"/>
      <c r="H780" s="154"/>
      <c r="I780" s="154"/>
      <c r="J780" s="155"/>
      <c r="K780" s="154"/>
      <c r="L780" s="155"/>
      <c r="M780" s="154"/>
      <c r="N780" s="155"/>
      <c r="O780" s="154"/>
      <c r="P780" s="155"/>
      <c r="Q780" s="154"/>
      <c r="R780" s="154"/>
    </row>
    <row r="781" spans="2:18" x14ac:dyDescent="0.25">
      <c r="B781" s="154"/>
      <c r="C781" s="154"/>
      <c r="D781" s="154"/>
      <c r="E781" s="154"/>
      <c r="F781" s="154"/>
      <c r="G781" s="154"/>
      <c r="H781" s="154"/>
      <c r="I781" s="154"/>
      <c r="J781" s="155"/>
      <c r="K781" s="154"/>
      <c r="L781" s="155"/>
      <c r="M781" s="154"/>
      <c r="N781" s="155"/>
      <c r="O781" s="154"/>
      <c r="P781" s="155"/>
      <c r="Q781" s="154"/>
      <c r="R781" s="154"/>
    </row>
    <row r="782" spans="2:18" x14ac:dyDescent="0.25">
      <c r="B782" s="154"/>
      <c r="C782" s="154"/>
      <c r="D782" s="154"/>
      <c r="E782" s="154"/>
      <c r="F782" s="154"/>
      <c r="G782" s="154"/>
      <c r="H782" s="154"/>
      <c r="I782" s="154"/>
      <c r="J782" s="155"/>
      <c r="K782" s="154"/>
      <c r="L782" s="155"/>
      <c r="M782" s="154"/>
      <c r="N782" s="155"/>
      <c r="O782" s="154"/>
      <c r="P782" s="155"/>
      <c r="Q782" s="154"/>
      <c r="R782" s="154"/>
    </row>
    <row r="783" spans="2:18" x14ac:dyDescent="0.25">
      <c r="B783" s="154"/>
      <c r="C783" s="154"/>
      <c r="D783" s="154"/>
      <c r="E783" s="154"/>
      <c r="F783" s="154"/>
      <c r="G783" s="154"/>
      <c r="H783" s="154"/>
      <c r="I783" s="154"/>
      <c r="J783" s="155"/>
      <c r="K783" s="154"/>
      <c r="L783" s="155"/>
      <c r="M783" s="154"/>
      <c r="N783" s="155"/>
      <c r="O783" s="154"/>
      <c r="P783" s="155"/>
      <c r="Q783" s="154"/>
      <c r="R783" s="154"/>
    </row>
    <row r="784" spans="2:18" x14ac:dyDescent="0.25">
      <c r="B784" s="154"/>
      <c r="C784" s="154"/>
      <c r="D784" s="154"/>
      <c r="E784" s="154"/>
      <c r="F784" s="154"/>
      <c r="G784" s="154"/>
      <c r="H784" s="154"/>
      <c r="I784" s="154"/>
      <c r="J784" s="155"/>
      <c r="K784" s="154"/>
      <c r="L784" s="155"/>
      <c r="M784" s="154"/>
      <c r="N784" s="155"/>
      <c r="O784" s="154"/>
      <c r="P784" s="155"/>
      <c r="Q784" s="154"/>
      <c r="R784" s="154"/>
    </row>
    <row r="785" spans="2:18" x14ac:dyDescent="0.25">
      <c r="B785" s="154"/>
      <c r="C785" s="154"/>
      <c r="D785" s="154"/>
      <c r="E785" s="154"/>
      <c r="F785" s="154"/>
      <c r="G785" s="154"/>
      <c r="H785" s="154"/>
      <c r="I785" s="154"/>
      <c r="J785" s="155"/>
      <c r="K785" s="154"/>
      <c r="L785" s="155"/>
      <c r="M785" s="154"/>
      <c r="N785" s="155"/>
      <c r="O785" s="154"/>
      <c r="P785" s="155"/>
      <c r="Q785" s="154"/>
      <c r="R785" s="154"/>
    </row>
    <row r="786" spans="2:18" x14ac:dyDescent="0.25">
      <c r="B786" s="154"/>
      <c r="C786" s="154"/>
      <c r="D786" s="154"/>
      <c r="E786" s="154"/>
      <c r="F786" s="154"/>
      <c r="G786" s="154"/>
      <c r="H786" s="154"/>
      <c r="I786" s="154"/>
      <c r="J786" s="155"/>
      <c r="K786" s="154"/>
      <c r="L786" s="155"/>
      <c r="M786" s="154"/>
      <c r="N786" s="155"/>
      <c r="O786" s="154"/>
      <c r="P786" s="155"/>
      <c r="Q786" s="154"/>
      <c r="R786" s="154"/>
    </row>
    <row r="787" spans="2:18" x14ac:dyDescent="0.25">
      <c r="B787" s="154"/>
      <c r="C787" s="154"/>
      <c r="D787" s="154"/>
      <c r="E787" s="154"/>
      <c r="F787" s="154"/>
      <c r="G787" s="154"/>
      <c r="H787" s="154"/>
      <c r="I787" s="154"/>
      <c r="J787" s="155"/>
      <c r="K787" s="154"/>
      <c r="L787" s="155"/>
      <c r="M787" s="154"/>
      <c r="N787" s="155"/>
      <c r="O787" s="154"/>
      <c r="P787" s="155"/>
      <c r="Q787" s="154"/>
      <c r="R787" s="154"/>
    </row>
    <row r="788" spans="2:18" x14ac:dyDescent="0.25">
      <c r="B788" s="154"/>
      <c r="C788" s="154"/>
      <c r="D788" s="154"/>
      <c r="E788" s="154"/>
      <c r="F788" s="154"/>
      <c r="G788" s="154"/>
      <c r="H788" s="154"/>
      <c r="I788" s="154"/>
      <c r="J788" s="155"/>
      <c r="K788" s="154"/>
      <c r="L788" s="155"/>
      <c r="M788" s="154"/>
      <c r="N788" s="155"/>
      <c r="O788" s="154"/>
      <c r="P788" s="155"/>
      <c r="Q788" s="154"/>
      <c r="R788" s="154"/>
    </row>
    <row r="789" spans="2:18" x14ac:dyDescent="0.25">
      <c r="B789" s="154"/>
      <c r="C789" s="154"/>
      <c r="D789" s="154"/>
      <c r="E789" s="154"/>
      <c r="F789" s="154"/>
      <c r="G789" s="154"/>
      <c r="H789" s="154"/>
      <c r="I789" s="154"/>
      <c r="J789" s="155"/>
      <c r="K789" s="154"/>
      <c r="L789" s="155"/>
      <c r="M789" s="154"/>
      <c r="N789" s="155"/>
      <c r="O789" s="154"/>
      <c r="P789" s="155"/>
      <c r="Q789" s="154"/>
      <c r="R789" s="154"/>
    </row>
    <row r="790" spans="2:18" x14ac:dyDescent="0.25">
      <c r="B790" s="154"/>
      <c r="C790" s="154"/>
      <c r="D790" s="154"/>
      <c r="E790" s="154"/>
      <c r="F790" s="154"/>
      <c r="G790" s="154"/>
      <c r="H790" s="154"/>
      <c r="I790" s="154"/>
      <c r="J790" s="155"/>
      <c r="K790" s="154"/>
      <c r="L790" s="155"/>
      <c r="M790" s="154"/>
      <c r="N790" s="155"/>
      <c r="O790" s="154"/>
      <c r="P790" s="155"/>
      <c r="Q790" s="154"/>
      <c r="R790" s="154"/>
    </row>
    <row r="791" spans="2:18" x14ac:dyDescent="0.25">
      <c r="B791" s="154"/>
      <c r="C791" s="154"/>
      <c r="D791" s="154"/>
      <c r="E791" s="154"/>
      <c r="F791" s="154"/>
      <c r="G791" s="154"/>
      <c r="H791" s="154"/>
      <c r="I791" s="154"/>
      <c r="J791" s="155"/>
      <c r="K791" s="154"/>
      <c r="L791" s="155"/>
      <c r="M791" s="154"/>
      <c r="N791" s="155"/>
      <c r="O791" s="154"/>
      <c r="P791" s="155"/>
      <c r="Q791" s="154"/>
      <c r="R791" s="154"/>
    </row>
    <row r="792" spans="2:18" x14ac:dyDescent="0.25">
      <c r="B792" s="154"/>
      <c r="C792" s="154"/>
      <c r="D792" s="154"/>
      <c r="E792" s="154"/>
      <c r="F792" s="154"/>
      <c r="G792" s="154"/>
      <c r="H792" s="154"/>
      <c r="I792" s="154"/>
      <c r="J792" s="155"/>
      <c r="K792" s="154"/>
      <c r="L792" s="155"/>
      <c r="M792" s="154"/>
      <c r="N792" s="155"/>
      <c r="O792" s="154"/>
      <c r="P792" s="155"/>
      <c r="Q792" s="154"/>
      <c r="R792" s="154"/>
    </row>
    <row r="793" spans="2:18" x14ac:dyDescent="0.25">
      <c r="B793" s="154"/>
      <c r="C793" s="154"/>
      <c r="D793" s="154"/>
      <c r="E793" s="154"/>
      <c r="F793" s="154"/>
      <c r="G793" s="154"/>
      <c r="H793" s="154"/>
      <c r="I793" s="154"/>
      <c r="J793" s="155"/>
      <c r="K793" s="154"/>
      <c r="L793" s="155"/>
      <c r="M793" s="154"/>
      <c r="N793" s="155"/>
      <c r="O793" s="154"/>
      <c r="P793" s="155"/>
      <c r="Q793" s="154"/>
      <c r="R793" s="154"/>
    </row>
    <row r="794" spans="2:18" x14ac:dyDescent="0.25">
      <c r="B794" s="154"/>
      <c r="C794" s="154"/>
      <c r="D794" s="154"/>
      <c r="E794" s="154"/>
      <c r="F794" s="154"/>
      <c r="G794" s="154"/>
      <c r="H794" s="154"/>
      <c r="I794" s="154"/>
      <c r="J794" s="155"/>
      <c r="K794" s="154"/>
      <c r="L794" s="155"/>
      <c r="M794" s="154"/>
      <c r="N794" s="155"/>
      <c r="O794" s="154"/>
      <c r="P794" s="155"/>
      <c r="Q794" s="154"/>
      <c r="R794" s="154"/>
    </row>
    <row r="795" spans="2:18" x14ac:dyDescent="0.25">
      <c r="B795" s="154"/>
      <c r="C795" s="154"/>
      <c r="D795" s="154"/>
      <c r="E795" s="154"/>
      <c r="F795" s="154"/>
      <c r="G795" s="154"/>
      <c r="H795" s="154"/>
      <c r="I795" s="154"/>
      <c r="J795" s="155"/>
      <c r="K795" s="154"/>
      <c r="L795" s="155"/>
      <c r="M795" s="154"/>
      <c r="N795" s="155"/>
      <c r="O795" s="154"/>
      <c r="P795" s="155"/>
      <c r="Q795" s="154"/>
      <c r="R795" s="154"/>
    </row>
    <row r="796" spans="2:18" x14ac:dyDescent="0.25">
      <c r="B796" s="154"/>
      <c r="C796" s="154"/>
      <c r="D796" s="154"/>
      <c r="E796" s="154"/>
      <c r="F796" s="154"/>
      <c r="G796" s="154"/>
      <c r="H796" s="154"/>
      <c r="I796" s="154"/>
      <c r="J796" s="155"/>
      <c r="K796" s="154"/>
      <c r="L796" s="155"/>
      <c r="M796" s="154"/>
      <c r="N796" s="155"/>
      <c r="O796" s="154"/>
      <c r="P796" s="155"/>
      <c r="Q796" s="154"/>
      <c r="R796" s="154"/>
    </row>
    <row r="797" spans="2:18" x14ac:dyDescent="0.25">
      <c r="B797" s="154"/>
      <c r="C797" s="154"/>
      <c r="D797" s="154"/>
      <c r="E797" s="154"/>
      <c r="F797" s="154"/>
      <c r="G797" s="154"/>
      <c r="H797" s="154"/>
      <c r="I797" s="154"/>
      <c r="J797" s="155"/>
      <c r="K797" s="154"/>
      <c r="L797" s="155"/>
      <c r="M797" s="154"/>
      <c r="N797" s="155"/>
      <c r="O797" s="154"/>
      <c r="P797" s="155"/>
      <c r="Q797" s="154"/>
      <c r="R797" s="154"/>
    </row>
    <row r="798" spans="2:18" x14ac:dyDescent="0.25">
      <c r="B798" s="154"/>
      <c r="C798" s="154"/>
      <c r="D798" s="154"/>
      <c r="E798" s="154"/>
      <c r="F798" s="154"/>
      <c r="G798" s="154"/>
      <c r="H798" s="154"/>
      <c r="I798" s="154"/>
      <c r="J798" s="155"/>
      <c r="K798" s="154"/>
      <c r="L798" s="155"/>
      <c r="M798" s="154"/>
      <c r="N798" s="155"/>
      <c r="O798" s="154"/>
      <c r="P798" s="155"/>
      <c r="Q798" s="154"/>
      <c r="R798" s="154"/>
    </row>
    <row r="799" spans="2:18" x14ac:dyDescent="0.25">
      <c r="B799" s="154"/>
      <c r="C799" s="154"/>
      <c r="D799" s="154"/>
      <c r="E799" s="154"/>
      <c r="F799" s="154"/>
      <c r="G799" s="154"/>
      <c r="H799" s="154"/>
      <c r="I799" s="154"/>
      <c r="J799" s="155"/>
      <c r="K799" s="154"/>
      <c r="L799" s="155"/>
      <c r="M799" s="154"/>
      <c r="N799" s="155"/>
      <c r="O799" s="154"/>
      <c r="P799" s="155"/>
      <c r="Q799" s="154"/>
      <c r="R799" s="154"/>
    </row>
    <row r="800" spans="2:18" x14ac:dyDescent="0.25">
      <c r="B800" s="154"/>
      <c r="C800" s="154"/>
      <c r="D800" s="154"/>
      <c r="E800" s="154"/>
      <c r="F800" s="154"/>
      <c r="G800" s="154"/>
      <c r="H800" s="154"/>
      <c r="I800" s="154"/>
      <c r="J800" s="155"/>
      <c r="K800" s="154"/>
      <c r="L800" s="155"/>
      <c r="M800" s="154"/>
      <c r="N800" s="155"/>
      <c r="O800" s="154"/>
      <c r="P800" s="155"/>
      <c r="Q800" s="154"/>
      <c r="R800" s="154"/>
    </row>
    <row r="801" spans="2:18" x14ac:dyDescent="0.25">
      <c r="B801" s="154"/>
      <c r="C801" s="154"/>
      <c r="D801" s="154"/>
      <c r="E801" s="154"/>
      <c r="F801" s="154"/>
      <c r="G801" s="154"/>
      <c r="H801" s="154"/>
      <c r="I801" s="154"/>
      <c r="J801" s="155"/>
      <c r="K801" s="154"/>
      <c r="L801" s="155"/>
      <c r="M801" s="154"/>
      <c r="N801" s="155"/>
      <c r="O801" s="154"/>
      <c r="P801" s="155"/>
      <c r="Q801" s="154"/>
      <c r="R801" s="154"/>
    </row>
    <row r="802" spans="2:18" x14ac:dyDescent="0.25">
      <c r="B802" s="154"/>
      <c r="C802" s="154"/>
      <c r="D802" s="154"/>
      <c r="E802" s="154"/>
      <c r="F802" s="154"/>
      <c r="G802" s="154"/>
      <c r="H802" s="154"/>
      <c r="I802" s="154"/>
      <c r="J802" s="155"/>
      <c r="K802" s="154"/>
      <c r="L802" s="155"/>
      <c r="M802" s="154"/>
      <c r="N802" s="155"/>
      <c r="O802" s="154"/>
      <c r="P802" s="155"/>
      <c r="Q802" s="154"/>
      <c r="R802" s="154"/>
    </row>
    <row r="803" spans="2:18" x14ac:dyDescent="0.25">
      <c r="B803" s="154"/>
      <c r="C803" s="154"/>
      <c r="D803" s="154"/>
      <c r="E803" s="154"/>
      <c r="F803" s="154"/>
      <c r="G803" s="154"/>
      <c r="H803" s="154"/>
      <c r="I803" s="154"/>
      <c r="J803" s="155"/>
      <c r="K803" s="154"/>
      <c r="L803" s="155"/>
      <c r="M803" s="154"/>
      <c r="N803" s="155"/>
      <c r="O803" s="154"/>
      <c r="P803" s="155"/>
      <c r="Q803" s="154"/>
      <c r="R803" s="154"/>
    </row>
    <row r="804" spans="2:18" x14ac:dyDescent="0.25">
      <c r="B804" s="154"/>
      <c r="C804" s="154"/>
      <c r="D804" s="154"/>
      <c r="E804" s="154"/>
      <c r="F804" s="154"/>
      <c r="G804" s="154"/>
      <c r="H804" s="154"/>
      <c r="I804" s="154"/>
      <c r="J804" s="155"/>
      <c r="K804" s="154"/>
      <c r="L804" s="155"/>
      <c r="M804" s="154"/>
      <c r="N804" s="155"/>
      <c r="O804" s="154"/>
      <c r="P804" s="155"/>
      <c r="Q804" s="154"/>
      <c r="R804" s="154"/>
    </row>
    <row r="805" spans="2:18" x14ac:dyDescent="0.25">
      <c r="B805" s="154"/>
      <c r="C805" s="154"/>
      <c r="D805" s="154"/>
      <c r="E805" s="154"/>
      <c r="F805" s="154"/>
      <c r="G805" s="154"/>
      <c r="H805" s="154"/>
      <c r="I805" s="154"/>
      <c r="J805" s="155"/>
      <c r="K805" s="154"/>
      <c r="L805" s="155"/>
      <c r="M805" s="154"/>
      <c r="N805" s="155"/>
      <c r="O805" s="154"/>
      <c r="P805" s="155"/>
      <c r="Q805" s="154"/>
      <c r="R805" s="154"/>
    </row>
    <row r="806" spans="2:18" x14ac:dyDescent="0.25">
      <c r="B806" s="154"/>
      <c r="C806" s="154"/>
      <c r="D806" s="154"/>
      <c r="E806" s="154"/>
      <c r="F806" s="154"/>
      <c r="G806" s="154"/>
      <c r="H806" s="154"/>
      <c r="I806" s="154"/>
      <c r="J806" s="155"/>
      <c r="K806" s="154"/>
      <c r="L806" s="155"/>
      <c r="M806" s="154"/>
      <c r="N806" s="155"/>
      <c r="O806" s="154"/>
      <c r="P806" s="155"/>
      <c r="Q806" s="154"/>
      <c r="R806" s="154"/>
    </row>
    <row r="807" spans="2:18" x14ac:dyDescent="0.25">
      <c r="B807" s="154"/>
      <c r="C807" s="154"/>
      <c r="D807" s="154"/>
      <c r="E807" s="154"/>
      <c r="F807" s="154"/>
      <c r="G807" s="154"/>
      <c r="H807" s="154"/>
      <c r="I807" s="154"/>
      <c r="J807" s="155"/>
      <c r="K807" s="154"/>
      <c r="L807" s="155"/>
      <c r="M807" s="154"/>
      <c r="N807" s="155"/>
      <c r="O807" s="154"/>
      <c r="P807" s="155"/>
      <c r="Q807" s="154"/>
      <c r="R807" s="154"/>
    </row>
    <row r="808" spans="2:18" x14ac:dyDescent="0.25">
      <c r="B808" s="154"/>
      <c r="C808" s="154"/>
      <c r="D808" s="154"/>
      <c r="E808" s="154"/>
      <c r="F808" s="154"/>
      <c r="G808" s="154"/>
      <c r="H808" s="154"/>
      <c r="I808" s="154"/>
      <c r="J808" s="155"/>
      <c r="K808" s="154"/>
      <c r="L808" s="155"/>
      <c r="M808" s="154"/>
      <c r="N808" s="155"/>
      <c r="O808" s="154"/>
      <c r="P808" s="155"/>
      <c r="Q808" s="154"/>
      <c r="R808" s="154"/>
    </row>
    <row r="809" spans="2:18" x14ac:dyDescent="0.25">
      <c r="B809" s="154"/>
      <c r="C809" s="154"/>
      <c r="D809" s="154"/>
      <c r="E809" s="154"/>
      <c r="F809" s="154"/>
      <c r="G809" s="154"/>
      <c r="H809" s="154"/>
      <c r="I809" s="154"/>
      <c r="J809" s="155"/>
      <c r="K809" s="154"/>
      <c r="L809" s="155"/>
      <c r="M809" s="154"/>
      <c r="N809" s="155"/>
      <c r="O809" s="154"/>
      <c r="P809" s="155"/>
      <c r="Q809" s="154"/>
      <c r="R809" s="154"/>
    </row>
    <row r="810" spans="2:18" x14ac:dyDescent="0.25">
      <c r="B810" s="154"/>
      <c r="C810" s="154"/>
      <c r="D810" s="154"/>
      <c r="E810" s="154"/>
      <c r="F810" s="154"/>
      <c r="G810" s="154"/>
      <c r="H810" s="154"/>
      <c r="I810" s="154"/>
      <c r="J810" s="155"/>
      <c r="K810" s="154"/>
      <c r="L810" s="155"/>
      <c r="M810" s="154"/>
      <c r="N810" s="155"/>
      <c r="O810" s="154"/>
      <c r="P810" s="155"/>
      <c r="Q810" s="154"/>
      <c r="R810" s="154"/>
    </row>
    <row r="811" spans="2:18" x14ac:dyDescent="0.25">
      <c r="B811" s="154"/>
      <c r="C811" s="154"/>
      <c r="D811" s="154"/>
      <c r="E811" s="154"/>
      <c r="F811" s="154"/>
      <c r="G811" s="154"/>
      <c r="H811" s="154"/>
      <c r="I811" s="154"/>
      <c r="J811" s="155"/>
      <c r="K811" s="154"/>
      <c r="L811" s="155"/>
      <c r="M811" s="154"/>
      <c r="N811" s="155"/>
      <c r="O811" s="154"/>
      <c r="P811" s="155"/>
      <c r="Q811" s="154"/>
      <c r="R811" s="154"/>
    </row>
    <row r="812" spans="2:18" x14ac:dyDescent="0.25">
      <c r="B812" s="154"/>
      <c r="C812" s="154"/>
      <c r="D812" s="154"/>
      <c r="E812" s="154"/>
      <c r="F812" s="154"/>
      <c r="G812" s="154"/>
      <c r="H812" s="154"/>
      <c r="I812" s="154"/>
      <c r="J812" s="155"/>
      <c r="K812" s="154"/>
      <c r="L812" s="155"/>
      <c r="M812" s="154"/>
      <c r="N812" s="155"/>
      <c r="O812" s="154"/>
      <c r="P812" s="155"/>
      <c r="Q812" s="154"/>
      <c r="R812" s="154"/>
    </row>
    <row r="813" spans="2:18" x14ac:dyDescent="0.25">
      <c r="B813" s="154"/>
      <c r="C813" s="154"/>
      <c r="D813" s="154"/>
      <c r="E813" s="154"/>
      <c r="F813" s="154"/>
      <c r="G813" s="154"/>
      <c r="H813" s="154"/>
      <c r="I813" s="154"/>
      <c r="J813" s="155"/>
      <c r="K813" s="154"/>
      <c r="L813" s="155"/>
      <c r="M813" s="154"/>
      <c r="N813" s="155"/>
      <c r="O813" s="154"/>
      <c r="P813" s="155"/>
      <c r="Q813" s="154"/>
      <c r="R813" s="154"/>
    </row>
    <row r="814" spans="2:18" x14ac:dyDescent="0.25">
      <c r="B814" s="154"/>
      <c r="C814" s="154"/>
      <c r="D814" s="154"/>
      <c r="E814" s="154"/>
      <c r="F814" s="154"/>
      <c r="G814" s="154"/>
      <c r="H814" s="154"/>
      <c r="I814" s="154"/>
      <c r="J814" s="155"/>
      <c r="K814" s="154"/>
      <c r="L814" s="155"/>
      <c r="M814" s="154"/>
      <c r="N814" s="155"/>
      <c r="O814" s="154"/>
      <c r="P814" s="155"/>
      <c r="Q814" s="154"/>
      <c r="R814" s="154"/>
    </row>
    <row r="815" spans="2:18" x14ac:dyDescent="0.25">
      <c r="B815" s="154"/>
      <c r="C815" s="154"/>
      <c r="D815" s="154"/>
      <c r="E815" s="154"/>
      <c r="F815" s="154"/>
      <c r="G815" s="154"/>
      <c r="H815" s="154"/>
      <c r="I815" s="154"/>
      <c r="J815" s="155"/>
      <c r="K815" s="154"/>
      <c r="L815" s="155"/>
      <c r="M815" s="154"/>
      <c r="N815" s="155"/>
      <c r="O815" s="154"/>
      <c r="P815" s="155"/>
      <c r="Q815" s="154"/>
      <c r="R815" s="154"/>
    </row>
    <row r="816" spans="2:18" x14ac:dyDescent="0.25">
      <c r="B816" s="154"/>
      <c r="C816" s="154"/>
      <c r="D816" s="154"/>
      <c r="E816" s="154"/>
      <c r="F816" s="154"/>
      <c r="G816" s="154"/>
      <c r="H816" s="154"/>
      <c r="I816" s="154"/>
      <c r="J816" s="155"/>
      <c r="K816" s="154"/>
      <c r="L816" s="155"/>
      <c r="M816" s="154"/>
      <c r="N816" s="155"/>
      <c r="O816" s="154"/>
      <c r="P816" s="155"/>
      <c r="Q816" s="154"/>
      <c r="R816" s="154"/>
    </row>
    <row r="817" spans="2:18" x14ac:dyDescent="0.25">
      <c r="B817" s="154"/>
      <c r="C817" s="154"/>
      <c r="D817" s="154"/>
      <c r="E817" s="154"/>
      <c r="F817" s="154"/>
      <c r="G817" s="154"/>
      <c r="H817" s="154"/>
      <c r="I817" s="154"/>
      <c r="J817" s="155"/>
      <c r="K817" s="154"/>
      <c r="L817" s="155"/>
      <c r="M817" s="154"/>
      <c r="N817" s="155"/>
      <c r="O817" s="154"/>
      <c r="P817" s="155"/>
      <c r="Q817" s="154"/>
      <c r="R817" s="154"/>
    </row>
    <row r="818" spans="2:18" x14ac:dyDescent="0.25">
      <c r="B818" s="154"/>
      <c r="C818" s="154"/>
      <c r="D818" s="154"/>
      <c r="E818" s="154"/>
      <c r="F818" s="154"/>
      <c r="G818" s="154"/>
      <c r="H818" s="154"/>
      <c r="I818" s="154"/>
      <c r="J818" s="155"/>
      <c r="K818" s="154"/>
      <c r="L818" s="155"/>
      <c r="M818" s="154"/>
      <c r="N818" s="155"/>
      <c r="O818" s="154"/>
      <c r="P818" s="155"/>
      <c r="Q818" s="154"/>
      <c r="R818" s="154"/>
    </row>
    <row r="819" spans="2:18" x14ac:dyDescent="0.25">
      <c r="B819" s="154"/>
      <c r="C819" s="154"/>
      <c r="D819" s="154"/>
      <c r="E819" s="154"/>
      <c r="F819" s="154"/>
      <c r="G819" s="154"/>
      <c r="H819" s="154"/>
      <c r="I819" s="154"/>
      <c r="J819" s="155"/>
      <c r="K819" s="154"/>
      <c r="L819" s="155"/>
      <c r="M819" s="154"/>
      <c r="N819" s="155"/>
      <c r="O819" s="154"/>
      <c r="P819" s="155"/>
      <c r="Q819" s="154"/>
      <c r="R819" s="154"/>
    </row>
    <row r="820" spans="2:18" x14ac:dyDescent="0.25">
      <c r="B820" s="154"/>
      <c r="C820" s="154"/>
      <c r="D820" s="154"/>
      <c r="E820" s="154"/>
      <c r="F820" s="154"/>
      <c r="G820" s="154"/>
      <c r="H820" s="154"/>
      <c r="I820" s="154"/>
      <c r="J820" s="155"/>
      <c r="K820" s="154"/>
      <c r="L820" s="155"/>
      <c r="M820" s="154"/>
      <c r="N820" s="155"/>
      <c r="O820" s="154"/>
      <c r="P820" s="155"/>
      <c r="Q820" s="154"/>
      <c r="R820" s="154"/>
    </row>
    <row r="821" spans="2:18" x14ac:dyDescent="0.25">
      <c r="B821" s="154"/>
      <c r="C821" s="154"/>
      <c r="D821" s="154"/>
      <c r="E821" s="154"/>
      <c r="F821" s="154"/>
      <c r="G821" s="154"/>
      <c r="H821" s="154"/>
      <c r="I821" s="154"/>
      <c r="J821" s="155"/>
      <c r="K821" s="154"/>
      <c r="L821" s="155"/>
      <c r="M821" s="154"/>
      <c r="N821" s="155"/>
      <c r="O821" s="154"/>
      <c r="P821" s="155"/>
      <c r="Q821" s="154"/>
      <c r="R821" s="154"/>
    </row>
    <row r="822" spans="2:18" x14ac:dyDescent="0.25">
      <c r="B822" s="154"/>
      <c r="C822" s="154"/>
      <c r="D822" s="154"/>
      <c r="E822" s="154"/>
      <c r="F822" s="154"/>
      <c r="G822" s="154"/>
      <c r="H822" s="154"/>
      <c r="I822" s="154"/>
      <c r="J822" s="155"/>
      <c r="K822" s="154"/>
      <c r="L822" s="155"/>
      <c r="M822" s="154"/>
      <c r="N822" s="155"/>
      <c r="O822" s="154"/>
      <c r="P822" s="155"/>
      <c r="Q822" s="154"/>
      <c r="R822" s="154"/>
    </row>
    <row r="823" spans="2:18" x14ac:dyDescent="0.25">
      <c r="B823" s="154"/>
      <c r="C823" s="154"/>
      <c r="D823" s="154"/>
      <c r="E823" s="154"/>
      <c r="F823" s="154"/>
      <c r="G823" s="154"/>
      <c r="H823" s="154"/>
      <c r="I823" s="154"/>
      <c r="J823" s="155"/>
      <c r="K823" s="154"/>
      <c r="L823" s="155"/>
      <c r="M823" s="154"/>
      <c r="N823" s="155"/>
      <c r="O823" s="154"/>
      <c r="P823" s="155"/>
      <c r="Q823" s="154"/>
      <c r="R823" s="154"/>
    </row>
    <row r="824" spans="2:18" x14ac:dyDescent="0.25">
      <c r="B824" s="154"/>
      <c r="C824" s="154"/>
      <c r="D824" s="154"/>
      <c r="E824" s="154"/>
      <c r="F824" s="154"/>
      <c r="G824" s="154"/>
      <c r="H824" s="154"/>
      <c r="I824" s="154"/>
      <c r="J824" s="155"/>
      <c r="K824" s="154"/>
      <c r="L824" s="155"/>
      <c r="M824" s="154"/>
      <c r="N824" s="155"/>
      <c r="O824" s="154"/>
      <c r="P824" s="155"/>
      <c r="Q824" s="154"/>
      <c r="R824" s="154"/>
    </row>
    <row r="825" spans="2:18" x14ac:dyDescent="0.25">
      <c r="B825" s="154"/>
      <c r="C825" s="154"/>
      <c r="D825" s="154"/>
      <c r="E825" s="154"/>
      <c r="F825" s="154"/>
      <c r="G825" s="154"/>
      <c r="H825" s="154"/>
      <c r="I825" s="154"/>
      <c r="J825" s="155"/>
      <c r="K825" s="154"/>
      <c r="L825" s="155"/>
      <c r="M825" s="154"/>
      <c r="N825" s="155"/>
      <c r="O825" s="154"/>
      <c r="P825" s="155"/>
      <c r="Q825" s="154"/>
      <c r="R825" s="154"/>
    </row>
    <row r="826" spans="2:18" x14ac:dyDescent="0.25">
      <c r="B826" s="154"/>
      <c r="C826" s="154"/>
      <c r="D826" s="154"/>
      <c r="E826" s="154"/>
      <c r="F826" s="154"/>
      <c r="G826" s="154"/>
      <c r="H826" s="154"/>
      <c r="I826" s="154"/>
      <c r="J826" s="155"/>
      <c r="K826" s="154"/>
      <c r="L826" s="155"/>
      <c r="M826" s="154"/>
      <c r="N826" s="155"/>
      <c r="O826" s="154"/>
      <c r="P826" s="155"/>
      <c r="Q826" s="154"/>
      <c r="R826" s="154"/>
    </row>
    <row r="827" spans="2:18" x14ac:dyDescent="0.25">
      <c r="B827" s="154"/>
      <c r="C827" s="154"/>
      <c r="D827" s="154"/>
      <c r="E827" s="154"/>
      <c r="F827" s="154"/>
      <c r="G827" s="154"/>
      <c r="H827" s="154"/>
      <c r="I827" s="154"/>
      <c r="J827" s="155"/>
      <c r="K827" s="154"/>
      <c r="L827" s="155"/>
      <c r="M827" s="154"/>
      <c r="N827" s="155"/>
      <c r="O827" s="154"/>
      <c r="P827" s="155"/>
      <c r="Q827" s="154"/>
      <c r="R827" s="154"/>
    </row>
    <row r="828" spans="2:18" x14ac:dyDescent="0.25">
      <c r="B828" s="154"/>
      <c r="C828" s="154"/>
      <c r="D828" s="154"/>
      <c r="E828" s="154"/>
      <c r="F828" s="154"/>
      <c r="G828" s="154"/>
      <c r="H828" s="154"/>
      <c r="I828" s="154"/>
      <c r="J828" s="155"/>
      <c r="K828" s="154"/>
      <c r="L828" s="155"/>
      <c r="M828" s="154"/>
      <c r="N828" s="155"/>
      <c r="O828" s="154"/>
      <c r="P828" s="155"/>
      <c r="Q828" s="154"/>
      <c r="R828" s="154"/>
    </row>
    <row r="829" spans="2:18" x14ac:dyDescent="0.25">
      <c r="B829" s="154"/>
      <c r="C829" s="154"/>
      <c r="D829" s="154"/>
      <c r="E829" s="154"/>
      <c r="F829" s="154"/>
      <c r="G829" s="154"/>
      <c r="H829" s="154"/>
      <c r="I829" s="154"/>
      <c r="J829" s="155"/>
      <c r="K829" s="154"/>
      <c r="L829" s="155"/>
      <c r="M829" s="154"/>
      <c r="N829" s="155"/>
      <c r="O829" s="154"/>
      <c r="P829" s="155"/>
      <c r="Q829" s="154"/>
      <c r="R829" s="154"/>
    </row>
    <row r="830" spans="2:18" x14ac:dyDescent="0.25">
      <c r="B830" s="154"/>
      <c r="C830" s="154"/>
      <c r="D830" s="154"/>
      <c r="E830" s="154"/>
      <c r="F830" s="154"/>
      <c r="G830" s="154"/>
      <c r="H830" s="154"/>
      <c r="I830" s="154"/>
      <c r="J830" s="155"/>
      <c r="K830" s="154"/>
      <c r="L830" s="155"/>
      <c r="M830" s="154"/>
      <c r="N830" s="155"/>
      <c r="O830" s="154"/>
      <c r="P830" s="155"/>
      <c r="Q830" s="154"/>
      <c r="R830" s="154"/>
    </row>
    <row r="831" spans="2:18" x14ac:dyDescent="0.25">
      <c r="B831" s="154"/>
      <c r="C831" s="154"/>
      <c r="D831" s="154"/>
      <c r="E831" s="154"/>
      <c r="F831" s="154"/>
      <c r="G831" s="154"/>
      <c r="H831" s="154"/>
      <c r="I831" s="154"/>
      <c r="J831" s="155"/>
      <c r="K831" s="154"/>
      <c r="L831" s="155"/>
      <c r="M831" s="154"/>
      <c r="N831" s="155"/>
      <c r="O831" s="154"/>
      <c r="P831" s="155"/>
      <c r="Q831" s="154"/>
      <c r="R831" s="154"/>
    </row>
    <row r="832" spans="2:18" x14ac:dyDescent="0.25">
      <c r="B832" s="154"/>
      <c r="C832" s="154"/>
      <c r="D832" s="154"/>
      <c r="E832" s="154"/>
      <c r="F832" s="154"/>
      <c r="G832" s="154"/>
      <c r="H832" s="154"/>
      <c r="I832" s="154"/>
      <c r="J832" s="155"/>
      <c r="K832" s="154"/>
      <c r="L832" s="155"/>
      <c r="M832" s="154"/>
      <c r="N832" s="155"/>
      <c r="O832" s="154"/>
      <c r="P832" s="155"/>
      <c r="Q832" s="154"/>
      <c r="R832" s="154"/>
    </row>
    <row r="833" spans="2:18" x14ac:dyDescent="0.25">
      <c r="B833" s="154"/>
      <c r="C833" s="154"/>
      <c r="D833" s="154"/>
      <c r="E833" s="154"/>
      <c r="F833" s="154"/>
      <c r="G833" s="154"/>
      <c r="H833" s="154"/>
      <c r="I833" s="154"/>
      <c r="J833" s="155"/>
      <c r="K833" s="154"/>
      <c r="L833" s="155"/>
      <c r="M833" s="154"/>
      <c r="N833" s="155"/>
      <c r="O833" s="154"/>
      <c r="P833" s="155"/>
      <c r="Q833" s="154"/>
      <c r="R833" s="154"/>
    </row>
    <row r="834" spans="2:18" x14ac:dyDescent="0.25">
      <c r="B834" s="154"/>
      <c r="C834" s="154"/>
      <c r="D834" s="154"/>
      <c r="E834" s="154"/>
      <c r="F834" s="154"/>
      <c r="G834" s="154"/>
      <c r="H834" s="154"/>
      <c r="I834" s="154"/>
      <c r="J834" s="155"/>
      <c r="K834" s="154"/>
      <c r="L834" s="155"/>
      <c r="M834" s="154"/>
      <c r="N834" s="155"/>
      <c r="O834" s="154"/>
      <c r="P834" s="155"/>
      <c r="Q834" s="154"/>
      <c r="R834" s="154"/>
    </row>
    <row r="835" spans="2:18" x14ac:dyDescent="0.25">
      <c r="B835" s="154"/>
      <c r="C835" s="154"/>
      <c r="D835" s="154"/>
      <c r="E835" s="154"/>
      <c r="F835" s="154"/>
      <c r="G835" s="154"/>
      <c r="H835" s="154"/>
      <c r="I835" s="154"/>
      <c r="J835" s="155"/>
      <c r="K835" s="154"/>
      <c r="L835" s="155"/>
      <c r="M835" s="154"/>
      <c r="N835" s="155"/>
      <c r="O835" s="154"/>
      <c r="P835" s="155"/>
      <c r="Q835" s="154"/>
      <c r="R835" s="154"/>
    </row>
    <row r="836" spans="2:18" x14ac:dyDescent="0.25">
      <c r="B836" s="154"/>
      <c r="C836" s="154"/>
      <c r="D836" s="154"/>
      <c r="E836" s="154"/>
      <c r="F836" s="154"/>
      <c r="G836" s="154"/>
      <c r="H836" s="154"/>
      <c r="I836" s="154"/>
      <c r="J836" s="155"/>
      <c r="K836" s="154"/>
      <c r="L836" s="155"/>
      <c r="M836" s="154"/>
      <c r="N836" s="155"/>
      <c r="O836" s="154"/>
      <c r="P836" s="155"/>
      <c r="Q836" s="154"/>
      <c r="R836" s="154"/>
    </row>
    <row r="837" spans="2:18" x14ac:dyDescent="0.25">
      <c r="B837" s="154"/>
      <c r="C837" s="154"/>
      <c r="D837" s="154"/>
      <c r="E837" s="154"/>
      <c r="F837" s="154"/>
      <c r="G837" s="154"/>
      <c r="H837" s="154"/>
      <c r="I837" s="154"/>
      <c r="J837" s="155"/>
      <c r="K837" s="154"/>
      <c r="L837" s="155"/>
      <c r="M837" s="154"/>
      <c r="N837" s="155"/>
      <c r="O837" s="154"/>
      <c r="P837" s="155"/>
      <c r="Q837" s="154"/>
      <c r="R837" s="154"/>
    </row>
    <row r="838" spans="2:18" x14ac:dyDescent="0.25">
      <c r="B838" s="154"/>
      <c r="C838" s="154"/>
      <c r="D838" s="154"/>
      <c r="E838" s="154"/>
      <c r="F838" s="154"/>
      <c r="G838" s="154"/>
      <c r="H838" s="154"/>
      <c r="I838" s="154"/>
      <c r="J838" s="155"/>
      <c r="K838" s="154"/>
      <c r="L838" s="155"/>
      <c r="M838" s="154"/>
      <c r="N838" s="155"/>
      <c r="O838" s="154"/>
      <c r="P838" s="155"/>
      <c r="Q838" s="154"/>
      <c r="R838" s="154"/>
    </row>
    <row r="839" spans="2:18" x14ac:dyDescent="0.25">
      <c r="B839" s="154"/>
      <c r="C839" s="154"/>
      <c r="D839" s="154"/>
      <c r="E839" s="154"/>
      <c r="F839" s="154"/>
      <c r="G839" s="154"/>
      <c r="H839" s="154"/>
      <c r="I839" s="154"/>
      <c r="J839" s="155"/>
      <c r="K839" s="154"/>
      <c r="L839" s="155"/>
      <c r="M839" s="154"/>
      <c r="N839" s="155"/>
      <c r="O839" s="154"/>
      <c r="P839" s="155"/>
      <c r="Q839" s="154"/>
      <c r="R839" s="154"/>
    </row>
    <row r="840" spans="2:18" x14ac:dyDescent="0.25">
      <c r="B840" s="154"/>
      <c r="C840" s="154"/>
      <c r="D840" s="154"/>
      <c r="E840" s="154"/>
      <c r="F840" s="154"/>
      <c r="G840" s="154"/>
      <c r="H840" s="154"/>
      <c r="I840" s="154"/>
      <c r="J840" s="155"/>
      <c r="K840" s="154"/>
      <c r="L840" s="155"/>
      <c r="M840" s="154"/>
      <c r="N840" s="155"/>
      <c r="O840" s="154"/>
      <c r="P840" s="155"/>
      <c r="Q840" s="154"/>
      <c r="R840" s="154"/>
    </row>
    <row r="841" spans="2:18" x14ac:dyDescent="0.25">
      <c r="B841" s="154"/>
      <c r="C841" s="154"/>
      <c r="D841" s="154"/>
      <c r="E841" s="154"/>
      <c r="F841" s="154"/>
      <c r="G841" s="154"/>
      <c r="H841" s="154"/>
      <c r="I841" s="154"/>
      <c r="J841" s="155"/>
      <c r="K841" s="154"/>
      <c r="L841" s="155"/>
      <c r="M841" s="154"/>
      <c r="N841" s="155"/>
      <c r="O841" s="154"/>
      <c r="P841" s="155"/>
      <c r="Q841" s="154"/>
      <c r="R841" s="154"/>
    </row>
    <row r="842" spans="2:18" x14ac:dyDescent="0.25">
      <c r="B842" s="154"/>
      <c r="C842" s="154"/>
      <c r="D842" s="154"/>
      <c r="E842" s="154"/>
      <c r="F842" s="154"/>
      <c r="G842" s="154"/>
      <c r="H842" s="154"/>
      <c r="I842" s="154"/>
      <c r="J842" s="155"/>
      <c r="K842" s="154"/>
      <c r="L842" s="155"/>
      <c r="M842" s="154"/>
      <c r="N842" s="155"/>
      <c r="O842" s="154"/>
      <c r="P842" s="155"/>
      <c r="Q842" s="154"/>
      <c r="R842" s="154"/>
    </row>
    <row r="843" spans="2:18" x14ac:dyDescent="0.25">
      <c r="B843" s="154"/>
      <c r="C843" s="154"/>
      <c r="D843" s="154"/>
      <c r="E843" s="154"/>
      <c r="F843" s="154"/>
      <c r="G843" s="154"/>
      <c r="H843" s="154"/>
      <c r="I843" s="154"/>
      <c r="J843" s="155"/>
      <c r="K843" s="154"/>
      <c r="L843" s="155"/>
      <c r="M843" s="154"/>
      <c r="N843" s="155"/>
      <c r="O843" s="154"/>
      <c r="P843" s="155"/>
      <c r="Q843" s="154"/>
      <c r="R843" s="154"/>
    </row>
    <row r="844" spans="2:18" x14ac:dyDescent="0.25">
      <c r="B844" s="154"/>
      <c r="C844" s="154"/>
      <c r="D844" s="154"/>
      <c r="E844" s="154"/>
      <c r="F844" s="154"/>
      <c r="G844" s="154"/>
      <c r="H844" s="154"/>
      <c r="I844" s="154"/>
      <c r="J844" s="155"/>
      <c r="K844" s="154"/>
      <c r="L844" s="155"/>
      <c r="M844" s="154"/>
      <c r="N844" s="155"/>
      <c r="O844" s="154"/>
      <c r="P844" s="155"/>
      <c r="Q844" s="154"/>
      <c r="R844" s="154"/>
    </row>
    <row r="845" spans="2:18" x14ac:dyDescent="0.25">
      <c r="B845" s="154"/>
      <c r="C845" s="154"/>
      <c r="D845" s="154"/>
      <c r="E845" s="154"/>
      <c r="F845" s="154"/>
      <c r="G845" s="154"/>
      <c r="H845" s="154"/>
      <c r="I845" s="154"/>
      <c r="J845" s="155"/>
      <c r="K845" s="154"/>
      <c r="L845" s="155"/>
      <c r="M845" s="154"/>
      <c r="N845" s="155"/>
      <c r="O845" s="154"/>
      <c r="P845" s="155"/>
      <c r="Q845" s="154"/>
      <c r="R845" s="154"/>
    </row>
    <row r="846" spans="2:18" x14ac:dyDescent="0.25">
      <c r="B846" s="154"/>
      <c r="C846" s="154"/>
      <c r="D846" s="154"/>
      <c r="E846" s="154"/>
      <c r="F846" s="154"/>
      <c r="G846" s="154"/>
      <c r="H846" s="154"/>
      <c r="I846" s="154"/>
      <c r="J846" s="155"/>
      <c r="K846" s="154"/>
      <c r="L846" s="155"/>
      <c r="M846" s="154"/>
      <c r="N846" s="155"/>
      <c r="O846" s="154"/>
      <c r="P846" s="155"/>
      <c r="Q846" s="154"/>
      <c r="R846" s="154"/>
    </row>
    <row r="847" spans="2:18" x14ac:dyDescent="0.25">
      <c r="B847" s="154"/>
      <c r="C847" s="154"/>
      <c r="D847" s="154"/>
      <c r="E847" s="154"/>
      <c r="F847" s="154"/>
      <c r="G847" s="154"/>
      <c r="H847" s="154"/>
      <c r="I847" s="154"/>
      <c r="J847" s="155"/>
      <c r="K847" s="154"/>
      <c r="L847" s="155"/>
      <c r="M847" s="154"/>
      <c r="N847" s="155"/>
      <c r="O847" s="154"/>
      <c r="P847" s="155"/>
      <c r="Q847" s="154"/>
      <c r="R847" s="154"/>
    </row>
    <row r="848" spans="2:18" x14ac:dyDescent="0.25">
      <c r="B848" s="154"/>
      <c r="C848" s="154"/>
      <c r="D848" s="154"/>
      <c r="E848" s="154"/>
      <c r="F848" s="154"/>
      <c r="G848" s="154"/>
      <c r="H848" s="154"/>
      <c r="I848" s="154"/>
      <c r="J848" s="155"/>
      <c r="K848" s="154"/>
      <c r="L848" s="155"/>
      <c r="M848" s="154"/>
      <c r="N848" s="155"/>
      <c r="O848" s="154"/>
      <c r="P848" s="155"/>
      <c r="Q848" s="154"/>
      <c r="R848" s="154"/>
    </row>
    <row r="849" spans="2:18" x14ac:dyDescent="0.25">
      <c r="B849" s="154"/>
      <c r="C849" s="154"/>
      <c r="D849" s="154"/>
      <c r="E849" s="154"/>
      <c r="F849" s="154"/>
      <c r="G849" s="154"/>
      <c r="H849" s="154"/>
      <c r="I849" s="154"/>
      <c r="J849" s="155"/>
      <c r="K849" s="154"/>
      <c r="L849" s="155"/>
      <c r="M849" s="154"/>
      <c r="N849" s="155"/>
      <c r="O849" s="154"/>
      <c r="P849" s="155"/>
      <c r="Q849" s="154"/>
      <c r="R849" s="154"/>
    </row>
    <row r="850" spans="2:18" x14ac:dyDescent="0.25">
      <c r="B850" s="154"/>
      <c r="C850" s="154"/>
      <c r="D850" s="154"/>
      <c r="E850" s="154"/>
      <c r="F850" s="154"/>
      <c r="G850" s="154"/>
      <c r="H850" s="154"/>
      <c r="I850" s="154"/>
      <c r="J850" s="155"/>
      <c r="K850" s="154"/>
      <c r="L850" s="155"/>
      <c r="M850" s="154"/>
      <c r="N850" s="155"/>
      <c r="O850" s="154"/>
      <c r="P850" s="155"/>
      <c r="Q850" s="154"/>
      <c r="R850" s="154"/>
    </row>
    <row r="851" spans="2:18" x14ac:dyDescent="0.25">
      <c r="B851" s="154"/>
      <c r="C851" s="154"/>
      <c r="D851" s="154"/>
      <c r="E851" s="154"/>
      <c r="F851" s="154"/>
      <c r="G851" s="154"/>
      <c r="H851" s="154"/>
      <c r="I851" s="154"/>
      <c r="J851" s="155"/>
      <c r="K851" s="154"/>
      <c r="L851" s="155"/>
      <c r="M851" s="154"/>
      <c r="N851" s="155"/>
      <c r="O851" s="154"/>
      <c r="P851" s="155"/>
      <c r="Q851" s="154"/>
      <c r="R851" s="154"/>
    </row>
    <row r="852" spans="2:18" x14ac:dyDescent="0.25">
      <c r="B852" s="154"/>
      <c r="C852" s="154"/>
      <c r="D852" s="154"/>
      <c r="E852" s="154"/>
      <c r="F852" s="154"/>
      <c r="G852" s="154"/>
      <c r="H852" s="154"/>
      <c r="I852" s="154"/>
      <c r="J852" s="155"/>
      <c r="K852" s="154"/>
      <c r="L852" s="155"/>
      <c r="M852" s="154"/>
      <c r="N852" s="155"/>
      <c r="O852" s="154"/>
      <c r="P852" s="155"/>
      <c r="Q852" s="154"/>
      <c r="R852" s="154"/>
    </row>
    <row r="853" spans="2:18" x14ac:dyDescent="0.25">
      <c r="B853" s="154"/>
      <c r="C853" s="154"/>
      <c r="D853" s="154"/>
      <c r="E853" s="154"/>
      <c r="F853" s="154"/>
      <c r="G853" s="154"/>
      <c r="H853" s="154"/>
      <c r="I853" s="154"/>
      <c r="J853" s="155"/>
      <c r="K853" s="154"/>
      <c r="L853" s="155"/>
      <c r="M853" s="154"/>
      <c r="N853" s="155"/>
      <c r="O853" s="154"/>
      <c r="P853" s="155"/>
      <c r="Q853" s="154"/>
      <c r="R853" s="154"/>
    </row>
    <row r="854" spans="2:18" x14ac:dyDescent="0.25">
      <c r="B854" s="154"/>
      <c r="C854" s="154"/>
      <c r="D854" s="154"/>
      <c r="E854" s="154"/>
      <c r="F854" s="154"/>
      <c r="G854" s="154"/>
      <c r="H854" s="154"/>
      <c r="I854" s="154"/>
      <c r="J854" s="155"/>
      <c r="K854" s="154"/>
      <c r="L854" s="155"/>
      <c r="M854" s="154"/>
      <c r="N854" s="155"/>
      <c r="O854" s="154"/>
      <c r="P854" s="155"/>
      <c r="Q854" s="154"/>
      <c r="R854" s="154"/>
    </row>
    <row r="855" spans="2:18" x14ac:dyDescent="0.25">
      <c r="B855" s="154"/>
      <c r="C855" s="154"/>
      <c r="D855" s="154"/>
      <c r="E855" s="154"/>
      <c r="F855" s="154"/>
      <c r="G855" s="154"/>
      <c r="H855" s="154"/>
      <c r="I855" s="154"/>
      <c r="J855" s="155"/>
      <c r="K855" s="154"/>
      <c r="L855" s="155"/>
      <c r="M855" s="154"/>
      <c r="N855" s="155"/>
      <c r="O855" s="154"/>
      <c r="P855" s="155"/>
      <c r="Q855" s="154"/>
      <c r="R855" s="154"/>
    </row>
    <row r="856" spans="2:18" x14ac:dyDescent="0.25">
      <c r="B856" s="154"/>
      <c r="C856" s="154"/>
      <c r="D856" s="154"/>
      <c r="E856" s="154"/>
      <c r="F856" s="154"/>
      <c r="G856" s="154"/>
      <c r="H856" s="154"/>
      <c r="I856" s="154"/>
      <c r="J856" s="155"/>
      <c r="K856" s="154"/>
      <c r="L856" s="155"/>
      <c r="M856" s="154"/>
      <c r="N856" s="155"/>
      <c r="O856" s="154"/>
      <c r="P856" s="155"/>
      <c r="Q856" s="154"/>
      <c r="R856" s="154"/>
    </row>
    <row r="857" spans="2:18" x14ac:dyDescent="0.25">
      <c r="B857" s="154"/>
      <c r="C857" s="154"/>
      <c r="D857" s="154"/>
      <c r="E857" s="154"/>
      <c r="F857" s="154"/>
      <c r="G857" s="154"/>
      <c r="H857" s="154"/>
      <c r="I857" s="154"/>
      <c r="J857" s="155"/>
      <c r="K857" s="154"/>
      <c r="L857" s="155"/>
      <c r="M857" s="154"/>
      <c r="N857" s="155"/>
      <c r="O857" s="154"/>
      <c r="P857" s="155"/>
      <c r="Q857" s="154"/>
      <c r="R857" s="154"/>
    </row>
    <row r="858" spans="2:18" x14ac:dyDescent="0.25">
      <c r="B858" s="154"/>
      <c r="C858" s="154"/>
      <c r="D858" s="154"/>
      <c r="E858" s="154"/>
      <c r="F858" s="154"/>
      <c r="G858" s="154"/>
      <c r="H858" s="154"/>
      <c r="I858" s="154"/>
      <c r="J858" s="155"/>
      <c r="K858" s="154"/>
      <c r="L858" s="155"/>
      <c r="M858" s="154"/>
      <c r="N858" s="155"/>
      <c r="O858" s="154"/>
      <c r="P858" s="155"/>
      <c r="Q858" s="154"/>
      <c r="R858" s="154"/>
    </row>
    <row r="859" spans="2:18" x14ac:dyDescent="0.25">
      <c r="B859" s="154"/>
      <c r="C859" s="154"/>
      <c r="D859" s="154"/>
      <c r="E859" s="154"/>
      <c r="F859" s="154"/>
      <c r="G859" s="154"/>
      <c r="H859" s="154"/>
      <c r="I859" s="154"/>
      <c r="J859" s="155"/>
      <c r="K859" s="154"/>
      <c r="L859" s="155"/>
      <c r="M859" s="154"/>
      <c r="N859" s="155"/>
      <c r="O859" s="154"/>
      <c r="P859" s="155"/>
      <c r="Q859" s="154"/>
      <c r="R859" s="154"/>
    </row>
    <row r="860" spans="2:18" x14ac:dyDescent="0.25">
      <c r="B860" s="154"/>
      <c r="C860" s="154"/>
      <c r="D860" s="154"/>
      <c r="E860" s="154"/>
      <c r="F860" s="154"/>
      <c r="G860" s="154"/>
      <c r="H860" s="154"/>
      <c r="I860" s="154"/>
      <c r="J860" s="155"/>
      <c r="K860" s="154"/>
      <c r="L860" s="155"/>
      <c r="M860" s="154"/>
      <c r="N860" s="155"/>
      <c r="O860" s="154"/>
      <c r="P860" s="155"/>
      <c r="Q860" s="154"/>
      <c r="R860" s="154"/>
    </row>
    <row r="861" spans="2:18" x14ac:dyDescent="0.25">
      <c r="B861" s="154"/>
      <c r="C861" s="154"/>
      <c r="D861" s="154"/>
      <c r="E861" s="154"/>
      <c r="F861" s="154"/>
      <c r="G861" s="154"/>
      <c r="H861" s="154"/>
      <c r="I861" s="154"/>
      <c r="J861" s="155"/>
      <c r="K861" s="154"/>
      <c r="L861" s="155"/>
      <c r="M861" s="154"/>
      <c r="N861" s="155"/>
      <c r="O861" s="154"/>
      <c r="P861" s="155"/>
      <c r="Q861" s="154"/>
      <c r="R861" s="154"/>
    </row>
    <row r="862" spans="2:18" x14ac:dyDescent="0.25">
      <c r="B862" s="154"/>
      <c r="C862" s="154"/>
      <c r="D862" s="154"/>
      <c r="E862" s="154"/>
      <c r="F862" s="154"/>
      <c r="G862" s="154"/>
      <c r="H862" s="154"/>
      <c r="I862" s="154"/>
      <c r="J862" s="155"/>
      <c r="K862" s="154"/>
      <c r="L862" s="155"/>
      <c r="M862" s="154"/>
      <c r="N862" s="155"/>
      <c r="O862" s="154"/>
      <c r="P862" s="155"/>
      <c r="Q862" s="154"/>
      <c r="R862" s="154"/>
    </row>
    <row r="863" spans="2:18" x14ac:dyDescent="0.25">
      <c r="B863" s="154"/>
      <c r="C863" s="154"/>
      <c r="D863" s="154"/>
      <c r="E863" s="154"/>
      <c r="F863" s="154"/>
      <c r="G863" s="154"/>
      <c r="H863" s="154"/>
      <c r="I863" s="154"/>
      <c r="J863" s="155"/>
      <c r="K863" s="154"/>
      <c r="L863" s="155"/>
      <c r="M863" s="154"/>
      <c r="N863" s="155"/>
      <c r="O863" s="154"/>
      <c r="P863" s="155"/>
      <c r="Q863" s="154"/>
      <c r="R863" s="154"/>
    </row>
    <row r="864" spans="2:18" x14ac:dyDescent="0.25">
      <c r="B864" s="154"/>
      <c r="C864" s="154"/>
      <c r="D864" s="154"/>
      <c r="E864" s="154"/>
      <c r="F864" s="154"/>
      <c r="G864" s="154"/>
      <c r="H864" s="154"/>
      <c r="I864" s="154"/>
      <c r="J864" s="155"/>
      <c r="K864" s="154"/>
      <c r="L864" s="155"/>
      <c r="M864" s="154"/>
      <c r="N864" s="155"/>
      <c r="O864" s="154"/>
      <c r="P864" s="155"/>
      <c r="Q864" s="154"/>
      <c r="R864" s="154"/>
    </row>
    <row r="865" spans="2:18" x14ac:dyDescent="0.25">
      <c r="B865" s="154"/>
      <c r="C865" s="154"/>
      <c r="D865" s="154"/>
      <c r="E865" s="154"/>
      <c r="F865" s="154"/>
      <c r="G865" s="154"/>
      <c r="H865" s="154"/>
      <c r="I865" s="154"/>
      <c r="J865" s="155"/>
      <c r="K865" s="154"/>
      <c r="L865" s="155"/>
      <c r="M865" s="154"/>
      <c r="N865" s="155"/>
      <c r="O865" s="154"/>
      <c r="P865" s="155"/>
      <c r="Q865" s="154"/>
      <c r="R865" s="154"/>
    </row>
    <row r="866" spans="2:18" x14ac:dyDescent="0.25">
      <c r="B866" s="154"/>
      <c r="C866" s="154"/>
      <c r="D866" s="154"/>
      <c r="E866" s="154"/>
      <c r="F866" s="154"/>
      <c r="G866" s="154"/>
      <c r="H866" s="154"/>
      <c r="I866" s="154"/>
      <c r="J866" s="155"/>
      <c r="K866" s="154"/>
      <c r="L866" s="155"/>
      <c r="M866" s="154"/>
      <c r="N866" s="155"/>
      <c r="O866" s="154"/>
      <c r="P866" s="155"/>
      <c r="Q866" s="154"/>
      <c r="R866" s="154"/>
    </row>
    <row r="867" spans="2:18" x14ac:dyDescent="0.25">
      <c r="B867" s="154"/>
      <c r="C867" s="154"/>
      <c r="D867" s="154"/>
      <c r="E867" s="154"/>
      <c r="F867" s="154"/>
      <c r="G867" s="154"/>
      <c r="H867" s="154"/>
      <c r="I867" s="154"/>
      <c r="J867" s="155"/>
      <c r="K867" s="154"/>
      <c r="L867" s="155"/>
      <c r="M867" s="154"/>
      <c r="N867" s="155"/>
      <c r="O867" s="154"/>
      <c r="P867" s="155"/>
      <c r="Q867" s="154"/>
      <c r="R867" s="154"/>
    </row>
    <row r="868" spans="2:18" x14ac:dyDescent="0.25">
      <c r="B868" s="154"/>
      <c r="C868" s="154"/>
      <c r="D868" s="154"/>
      <c r="E868" s="154"/>
      <c r="F868" s="154"/>
      <c r="G868" s="154"/>
      <c r="H868" s="154"/>
      <c r="I868" s="154"/>
      <c r="J868" s="155"/>
      <c r="K868" s="154"/>
      <c r="L868" s="155"/>
      <c r="M868" s="154"/>
      <c r="N868" s="155"/>
      <c r="O868" s="154"/>
      <c r="P868" s="155"/>
      <c r="Q868" s="154"/>
      <c r="R868" s="154"/>
    </row>
    <row r="869" spans="2:18" x14ac:dyDescent="0.25">
      <c r="B869" s="154"/>
      <c r="C869" s="154"/>
      <c r="D869" s="154"/>
      <c r="E869" s="154"/>
      <c r="F869" s="154"/>
      <c r="G869" s="154"/>
      <c r="H869" s="154"/>
      <c r="I869" s="154"/>
      <c r="J869" s="155"/>
      <c r="K869" s="154"/>
      <c r="L869" s="155"/>
      <c r="M869" s="154"/>
      <c r="N869" s="155"/>
      <c r="O869" s="154"/>
      <c r="P869" s="155"/>
      <c r="Q869" s="154"/>
      <c r="R869" s="154"/>
    </row>
    <row r="870" spans="2:18" x14ac:dyDescent="0.25">
      <c r="B870" s="154"/>
      <c r="C870" s="154"/>
      <c r="D870" s="154"/>
      <c r="E870" s="154"/>
      <c r="F870" s="154"/>
      <c r="G870" s="154"/>
      <c r="H870" s="154"/>
      <c r="I870" s="154"/>
      <c r="J870" s="155"/>
      <c r="K870" s="154"/>
      <c r="L870" s="155"/>
      <c r="M870" s="154"/>
      <c r="N870" s="155"/>
      <c r="O870" s="154"/>
      <c r="P870" s="155"/>
      <c r="Q870" s="154"/>
      <c r="R870" s="154"/>
    </row>
    <row r="871" spans="2:18" x14ac:dyDescent="0.25">
      <c r="B871" s="154"/>
      <c r="C871" s="154"/>
      <c r="D871" s="154"/>
      <c r="E871" s="154"/>
      <c r="F871" s="154"/>
      <c r="G871" s="154"/>
      <c r="H871" s="154"/>
      <c r="I871" s="154"/>
      <c r="J871" s="155"/>
      <c r="K871" s="154"/>
      <c r="L871" s="155"/>
      <c r="M871" s="154"/>
      <c r="N871" s="155"/>
      <c r="O871" s="154"/>
      <c r="P871" s="155"/>
      <c r="Q871" s="154"/>
      <c r="R871" s="154"/>
    </row>
    <row r="872" spans="2:18" x14ac:dyDescent="0.25">
      <c r="B872" s="154"/>
      <c r="C872" s="154"/>
      <c r="D872" s="154"/>
      <c r="E872" s="154"/>
      <c r="F872" s="154"/>
      <c r="G872" s="154"/>
      <c r="H872" s="154"/>
      <c r="I872" s="154"/>
      <c r="J872" s="155"/>
      <c r="K872" s="154"/>
      <c r="L872" s="155"/>
      <c r="M872" s="154"/>
      <c r="N872" s="155"/>
      <c r="O872" s="154"/>
      <c r="P872" s="155"/>
      <c r="Q872" s="154"/>
      <c r="R872" s="154"/>
    </row>
    <row r="873" spans="2:18" x14ac:dyDescent="0.25">
      <c r="B873" s="154"/>
      <c r="C873" s="154"/>
      <c r="D873" s="154"/>
      <c r="E873" s="154"/>
      <c r="F873" s="154"/>
      <c r="G873" s="154"/>
      <c r="H873" s="154"/>
      <c r="I873" s="154"/>
      <c r="J873" s="155"/>
      <c r="K873" s="154"/>
      <c r="L873" s="155"/>
      <c r="M873" s="154"/>
      <c r="N873" s="155"/>
      <c r="O873" s="154"/>
      <c r="P873" s="155"/>
      <c r="Q873" s="154"/>
      <c r="R873" s="154"/>
    </row>
    <row r="874" spans="2:18" x14ac:dyDescent="0.25">
      <c r="B874" s="154"/>
      <c r="C874" s="154"/>
      <c r="D874" s="154"/>
      <c r="E874" s="154"/>
      <c r="F874" s="154"/>
      <c r="G874" s="154"/>
      <c r="H874" s="154"/>
      <c r="I874" s="154"/>
      <c r="J874" s="155"/>
      <c r="K874" s="154"/>
      <c r="L874" s="155"/>
      <c r="M874" s="154"/>
      <c r="N874" s="155"/>
      <c r="O874" s="154"/>
      <c r="P874" s="155"/>
      <c r="Q874" s="154"/>
      <c r="R874" s="154"/>
    </row>
    <row r="875" spans="2:18" x14ac:dyDescent="0.25">
      <c r="B875" s="154"/>
      <c r="C875" s="154"/>
      <c r="D875" s="154"/>
      <c r="E875" s="154"/>
      <c r="F875" s="154"/>
      <c r="G875" s="154"/>
      <c r="H875" s="154"/>
      <c r="I875" s="154"/>
      <c r="J875" s="155"/>
      <c r="K875" s="154"/>
      <c r="L875" s="155"/>
      <c r="M875" s="154"/>
      <c r="N875" s="155"/>
      <c r="O875" s="154"/>
      <c r="P875" s="155"/>
      <c r="Q875" s="154"/>
      <c r="R875" s="154"/>
    </row>
    <row r="876" spans="2:18" x14ac:dyDescent="0.25">
      <c r="B876" s="154"/>
      <c r="C876" s="154"/>
      <c r="D876" s="154"/>
      <c r="E876" s="154"/>
      <c r="F876" s="154"/>
      <c r="G876" s="154"/>
      <c r="H876" s="154"/>
      <c r="I876" s="154"/>
      <c r="J876" s="155"/>
      <c r="K876" s="154"/>
      <c r="L876" s="155"/>
      <c r="M876" s="154"/>
      <c r="N876" s="155"/>
      <c r="O876" s="154"/>
      <c r="P876" s="155"/>
      <c r="Q876" s="154"/>
      <c r="R876" s="154"/>
    </row>
    <row r="877" spans="2:18" x14ac:dyDescent="0.25">
      <c r="B877" s="154"/>
      <c r="C877" s="154"/>
      <c r="D877" s="154"/>
      <c r="E877" s="154"/>
      <c r="F877" s="154"/>
      <c r="G877" s="154"/>
      <c r="H877" s="154"/>
      <c r="I877" s="154"/>
      <c r="J877" s="155"/>
      <c r="K877" s="154"/>
      <c r="L877" s="155"/>
      <c r="M877" s="154"/>
      <c r="N877" s="155"/>
      <c r="O877" s="154"/>
      <c r="P877" s="155"/>
      <c r="Q877" s="154"/>
      <c r="R877" s="154"/>
    </row>
    <row r="878" spans="2:18" x14ac:dyDescent="0.25">
      <c r="B878" s="154"/>
      <c r="C878" s="154"/>
      <c r="D878" s="154"/>
      <c r="E878" s="154"/>
      <c r="F878" s="154"/>
      <c r="G878" s="154"/>
      <c r="H878" s="154"/>
      <c r="I878" s="154"/>
      <c r="J878" s="155"/>
      <c r="K878" s="154"/>
      <c r="L878" s="155"/>
      <c r="M878" s="154"/>
      <c r="N878" s="155"/>
      <c r="O878" s="154"/>
      <c r="P878" s="155"/>
      <c r="Q878" s="154"/>
      <c r="R878" s="154"/>
    </row>
    <row r="879" spans="2:18" x14ac:dyDescent="0.25">
      <c r="B879" s="154"/>
      <c r="C879" s="154"/>
      <c r="D879" s="154"/>
      <c r="E879" s="154"/>
      <c r="F879" s="154"/>
      <c r="G879" s="154"/>
      <c r="H879" s="154"/>
      <c r="I879" s="154"/>
      <c r="J879" s="155"/>
      <c r="K879" s="154"/>
      <c r="L879" s="155"/>
      <c r="M879" s="154"/>
      <c r="N879" s="155"/>
      <c r="O879" s="154"/>
      <c r="P879" s="155"/>
      <c r="Q879" s="154"/>
      <c r="R879" s="154"/>
    </row>
    <row r="880" spans="2:18" x14ac:dyDescent="0.25">
      <c r="B880" s="154"/>
      <c r="C880" s="154"/>
      <c r="D880" s="154"/>
      <c r="E880" s="154"/>
      <c r="F880" s="154"/>
      <c r="G880" s="154"/>
      <c r="H880" s="154"/>
      <c r="I880" s="154"/>
      <c r="J880" s="155"/>
      <c r="K880" s="154"/>
      <c r="L880" s="155"/>
      <c r="M880" s="154"/>
      <c r="N880" s="155"/>
      <c r="O880" s="154"/>
      <c r="P880" s="155"/>
      <c r="Q880" s="154"/>
      <c r="R880" s="154"/>
    </row>
    <row r="881" spans="2:18" x14ac:dyDescent="0.25">
      <c r="B881" s="154"/>
      <c r="C881" s="154"/>
      <c r="D881" s="154"/>
      <c r="E881" s="154"/>
      <c r="F881" s="154"/>
      <c r="G881" s="154"/>
      <c r="H881" s="154"/>
      <c r="I881" s="154"/>
      <c r="J881" s="155"/>
      <c r="K881" s="154"/>
      <c r="L881" s="155"/>
      <c r="M881" s="154"/>
      <c r="N881" s="155"/>
      <c r="O881" s="154"/>
      <c r="P881" s="155"/>
      <c r="Q881" s="154"/>
      <c r="R881" s="154"/>
    </row>
    <row r="882" spans="2:18" x14ac:dyDescent="0.25">
      <c r="B882" s="154"/>
      <c r="C882" s="154"/>
      <c r="D882" s="154"/>
      <c r="E882" s="154"/>
      <c r="F882" s="154"/>
      <c r="G882" s="154"/>
      <c r="H882" s="154"/>
      <c r="I882" s="154"/>
      <c r="J882" s="155"/>
      <c r="K882" s="154"/>
      <c r="L882" s="155"/>
      <c r="M882" s="154"/>
      <c r="N882" s="155"/>
      <c r="O882" s="154"/>
      <c r="P882" s="155"/>
      <c r="Q882" s="154"/>
      <c r="R882" s="154"/>
    </row>
    <row r="883" spans="2:18" x14ac:dyDescent="0.25">
      <c r="B883" s="154"/>
      <c r="C883" s="154"/>
      <c r="D883" s="154"/>
      <c r="E883" s="154"/>
      <c r="F883" s="154"/>
      <c r="G883" s="154"/>
      <c r="H883" s="154"/>
      <c r="I883" s="154"/>
      <c r="J883" s="155"/>
      <c r="K883" s="154"/>
      <c r="L883" s="155"/>
      <c r="M883" s="154"/>
      <c r="N883" s="155"/>
      <c r="O883" s="154"/>
      <c r="P883" s="155"/>
      <c r="Q883" s="154"/>
      <c r="R883" s="154"/>
    </row>
    <row r="884" spans="2:18" x14ac:dyDescent="0.25">
      <c r="B884" s="154"/>
      <c r="C884" s="154"/>
      <c r="D884" s="154"/>
      <c r="E884" s="154"/>
      <c r="F884" s="154"/>
      <c r="G884" s="154"/>
      <c r="H884" s="154"/>
      <c r="I884" s="154"/>
      <c r="J884" s="155"/>
      <c r="K884" s="154"/>
      <c r="L884" s="155"/>
      <c r="M884" s="154"/>
      <c r="N884" s="155"/>
      <c r="O884" s="154"/>
      <c r="P884" s="155"/>
      <c r="Q884" s="154"/>
      <c r="R884" s="154"/>
    </row>
    <row r="885" spans="2:18" x14ac:dyDescent="0.25">
      <c r="B885" s="154"/>
      <c r="C885" s="154"/>
      <c r="D885" s="154"/>
      <c r="E885" s="154"/>
      <c r="F885" s="154"/>
      <c r="G885" s="154"/>
      <c r="H885" s="154"/>
      <c r="I885" s="154"/>
      <c r="J885" s="155"/>
      <c r="K885" s="154"/>
      <c r="L885" s="155"/>
      <c r="M885" s="154"/>
      <c r="N885" s="155"/>
      <c r="O885" s="154"/>
      <c r="P885" s="155"/>
      <c r="Q885" s="154"/>
      <c r="R885" s="154"/>
    </row>
    <row r="886" spans="2:18" x14ac:dyDescent="0.25">
      <c r="B886" s="154"/>
      <c r="C886" s="154"/>
      <c r="D886" s="154"/>
      <c r="E886" s="154"/>
      <c r="F886" s="154"/>
      <c r="G886" s="154"/>
      <c r="H886" s="154"/>
      <c r="I886" s="154"/>
      <c r="J886" s="155"/>
      <c r="K886" s="154"/>
      <c r="L886" s="155"/>
      <c r="M886" s="154"/>
      <c r="N886" s="155"/>
      <c r="O886" s="154"/>
      <c r="P886" s="155"/>
      <c r="Q886" s="154"/>
      <c r="R886" s="154"/>
    </row>
    <row r="887" spans="2:18" x14ac:dyDescent="0.25">
      <c r="B887" s="154"/>
      <c r="C887" s="154"/>
      <c r="D887" s="154"/>
      <c r="E887" s="154"/>
      <c r="F887" s="154"/>
      <c r="G887" s="154"/>
      <c r="H887" s="154"/>
      <c r="I887" s="154"/>
      <c r="J887" s="155"/>
      <c r="K887" s="154"/>
      <c r="L887" s="155"/>
      <c r="M887" s="154"/>
      <c r="N887" s="155"/>
      <c r="O887" s="154"/>
      <c r="P887" s="155"/>
      <c r="Q887" s="154"/>
      <c r="R887" s="154"/>
    </row>
    <row r="888" spans="2:18" x14ac:dyDescent="0.25">
      <c r="B888" s="154"/>
      <c r="C888" s="154"/>
      <c r="D888" s="154"/>
      <c r="E888" s="154"/>
      <c r="F888" s="154"/>
      <c r="G888" s="154"/>
      <c r="H888" s="154"/>
      <c r="I888" s="154"/>
      <c r="J888" s="155"/>
      <c r="K888" s="154"/>
      <c r="L888" s="155"/>
      <c r="M888" s="154"/>
      <c r="N888" s="155"/>
      <c r="O888" s="154"/>
      <c r="P888" s="155"/>
      <c r="Q888" s="154"/>
      <c r="R888" s="154"/>
    </row>
    <row r="889" spans="2:18" x14ac:dyDescent="0.25">
      <c r="B889" s="154"/>
      <c r="C889" s="154"/>
      <c r="D889" s="154"/>
      <c r="E889" s="154"/>
      <c r="F889" s="154"/>
      <c r="G889" s="154"/>
      <c r="H889" s="154"/>
      <c r="I889" s="154"/>
      <c r="J889" s="155"/>
      <c r="K889" s="154"/>
      <c r="L889" s="155"/>
      <c r="M889" s="154"/>
      <c r="N889" s="155"/>
      <c r="O889" s="154"/>
      <c r="P889" s="155"/>
      <c r="Q889" s="154"/>
      <c r="R889" s="154"/>
    </row>
    <row r="890" spans="2:18" x14ac:dyDescent="0.25">
      <c r="B890" s="154"/>
      <c r="C890" s="154"/>
      <c r="D890" s="154"/>
      <c r="E890" s="154"/>
      <c r="F890" s="154"/>
      <c r="G890" s="154"/>
      <c r="H890" s="154"/>
      <c r="I890" s="154"/>
      <c r="J890" s="155"/>
      <c r="K890" s="154"/>
      <c r="L890" s="155"/>
      <c r="M890" s="154"/>
      <c r="N890" s="155"/>
      <c r="O890" s="154"/>
      <c r="P890" s="155"/>
      <c r="Q890" s="154"/>
      <c r="R890" s="154"/>
    </row>
    <row r="891" spans="2:18" x14ac:dyDescent="0.25">
      <c r="B891" s="154"/>
      <c r="C891" s="154"/>
      <c r="D891" s="154"/>
      <c r="E891" s="154"/>
      <c r="F891" s="154"/>
      <c r="G891" s="154"/>
      <c r="H891" s="154"/>
      <c r="I891" s="154"/>
      <c r="J891" s="155"/>
      <c r="K891" s="154"/>
      <c r="L891" s="155"/>
      <c r="M891" s="154"/>
      <c r="N891" s="155"/>
      <c r="O891" s="154"/>
      <c r="P891" s="155"/>
      <c r="Q891" s="154"/>
      <c r="R891" s="154"/>
    </row>
    <row r="892" spans="2:18" x14ac:dyDescent="0.25">
      <c r="B892" s="154"/>
      <c r="C892" s="154"/>
      <c r="D892" s="154"/>
      <c r="E892" s="154"/>
      <c r="F892" s="154"/>
      <c r="G892" s="154"/>
      <c r="H892" s="154"/>
      <c r="I892" s="154"/>
      <c r="J892" s="155"/>
      <c r="K892" s="154"/>
      <c r="L892" s="155"/>
      <c r="M892" s="154"/>
      <c r="N892" s="155"/>
      <c r="O892" s="154"/>
      <c r="P892" s="155"/>
      <c r="Q892" s="154"/>
      <c r="R892" s="154"/>
    </row>
    <row r="893" spans="2:18" x14ac:dyDescent="0.25">
      <c r="B893" s="154"/>
      <c r="C893" s="154"/>
      <c r="D893" s="154"/>
      <c r="E893" s="154"/>
      <c r="F893" s="154"/>
      <c r="G893" s="154"/>
      <c r="H893" s="154"/>
      <c r="I893" s="154"/>
      <c r="J893" s="155"/>
      <c r="K893" s="154"/>
      <c r="L893" s="155"/>
      <c r="M893" s="154"/>
      <c r="N893" s="155"/>
      <c r="O893" s="154"/>
      <c r="P893" s="155"/>
      <c r="Q893" s="154"/>
      <c r="R893" s="154"/>
    </row>
    <row r="894" spans="2:18" x14ac:dyDescent="0.25">
      <c r="B894" s="154"/>
      <c r="C894" s="154"/>
      <c r="D894" s="154"/>
      <c r="E894" s="154"/>
      <c r="F894" s="154"/>
      <c r="G894" s="154"/>
      <c r="H894" s="154"/>
      <c r="I894" s="154"/>
      <c r="J894" s="155"/>
      <c r="K894" s="154"/>
      <c r="L894" s="155"/>
      <c r="M894" s="154"/>
      <c r="N894" s="155"/>
      <c r="O894" s="154"/>
      <c r="P894" s="155"/>
      <c r="Q894" s="154"/>
      <c r="R894" s="154"/>
    </row>
    <row r="895" spans="2:18" x14ac:dyDescent="0.25">
      <c r="B895" s="154"/>
      <c r="C895" s="154"/>
      <c r="D895" s="154"/>
      <c r="E895" s="154"/>
      <c r="F895" s="154"/>
      <c r="G895" s="154"/>
      <c r="H895" s="154"/>
      <c r="I895" s="154"/>
      <c r="J895" s="155"/>
      <c r="K895" s="154"/>
      <c r="L895" s="155"/>
      <c r="M895" s="154"/>
      <c r="N895" s="155"/>
      <c r="O895" s="154"/>
      <c r="P895" s="155"/>
      <c r="Q895" s="154"/>
      <c r="R895" s="154"/>
    </row>
    <row r="896" spans="2:18" x14ac:dyDescent="0.25">
      <c r="B896" s="154"/>
      <c r="C896" s="154"/>
      <c r="D896" s="154"/>
      <c r="E896" s="154"/>
      <c r="F896" s="154"/>
      <c r="G896" s="154"/>
      <c r="H896" s="154"/>
      <c r="I896" s="154"/>
      <c r="J896" s="155"/>
      <c r="K896" s="154"/>
      <c r="L896" s="155"/>
      <c r="M896" s="154"/>
      <c r="N896" s="155"/>
      <c r="O896" s="154"/>
      <c r="P896" s="155"/>
      <c r="Q896" s="154"/>
      <c r="R896" s="154"/>
    </row>
    <row r="897" spans="2:18" x14ac:dyDescent="0.25">
      <c r="B897" s="154"/>
      <c r="C897" s="154"/>
      <c r="D897" s="154"/>
      <c r="E897" s="154"/>
      <c r="F897" s="154"/>
      <c r="G897" s="154"/>
      <c r="H897" s="154"/>
      <c r="I897" s="154"/>
      <c r="J897" s="155"/>
      <c r="K897" s="154"/>
      <c r="L897" s="155"/>
      <c r="M897" s="154"/>
      <c r="N897" s="155"/>
      <c r="O897" s="154"/>
      <c r="P897" s="155"/>
      <c r="Q897" s="154"/>
      <c r="R897" s="154"/>
    </row>
    <row r="898" spans="2:18" x14ac:dyDescent="0.25">
      <c r="B898" s="154"/>
      <c r="C898" s="154"/>
      <c r="D898" s="154"/>
      <c r="E898" s="154"/>
      <c r="F898" s="154"/>
      <c r="G898" s="154"/>
      <c r="H898" s="154"/>
      <c r="I898" s="154"/>
      <c r="J898" s="155"/>
      <c r="K898" s="154"/>
      <c r="L898" s="155"/>
      <c r="M898" s="154"/>
      <c r="N898" s="155"/>
      <c r="O898" s="154"/>
      <c r="P898" s="155"/>
      <c r="Q898" s="154"/>
      <c r="R898" s="154"/>
    </row>
    <row r="899" spans="2:18" x14ac:dyDescent="0.25">
      <c r="B899" s="154"/>
      <c r="C899" s="154"/>
      <c r="D899" s="154"/>
      <c r="E899" s="154"/>
      <c r="F899" s="154"/>
      <c r="G899" s="154"/>
      <c r="H899" s="154"/>
      <c r="I899" s="154"/>
      <c r="J899" s="155"/>
      <c r="K899" s="154"/>
      <c r="L899" s="155"/>
      <c r="M899" s="154"/>
      <c r="N899" s="155"/>
      <c r="O899" s="154"/>
      <c r="P899" s="155"/>
      <c r="Q899" s="154"/>
      <c r="R899" s="154"/>
    </row>
    <row r="900" spans="2:18" x14ac:dyDescent="0.25">
      <c r="B900" s="154"/>
      <c r="C900" s="154"/>
      <c r="D900" s="154"/>
      <c r="E900" s="154"/>
      <c r="F900" s="154"/>
      <c r="G900" s="154"/>
      <c r="H900" s="154"/>
      <c r="I900" s="154"/>
      <c r="J900" s="155"/>
      <c r="K900" s="154"/>
      <c r="L900" s="155"/>
      <c r="M900" s="154"/>
      <c r="N900" s="155"/>
      <c r="O900" s="154"/>
      <c r="P900" s="155"/>
      <c r="Q900" s="154"/>
      <c r="R900" s="154"/>
    </row>
    <row r="901" spans="2:18" x14ac:dyDescent="0.25">
      <c r="B901" s="154"/>
      <c r="C901" s="154"/>
      <c r="D901" s="154"/>
      <c r="E901" s="154"/>
      <c r="F901" s="154"/>
      <c r="G901" s="154"/>
      <c r="H901" s="154"/>
      <c r="I901" s="154"/>
      <c r="J901" s="155"/>
      <c r="K901" s="154"/>
      <c r="L901" s="155"/>
      <c r="M901" s="154"/>
      <c r="N901" s="155"/>
      <c r="O901" s="154"/>
      <c r="P901" s="155"/>
      <c r="Q901" s="154"/>
      <c r="R901" s="154"/>
    </row>
    <row r="902" spans="2:18" x14ac:dyDescent="0.25">
      <c r="B902" s="154"/>
      <c r="C902" s="154"/>
      <c r="D902" s="154"/>
      <c r="E902" s="154"/>
      <c r="F902" s="154"/>
      <c r="G902" s="154"/>
      <c r="H902" s="154"/>
      <c r="I902" s="154"/>
      <c r="J902" s="155"/>
      <c r="K902" s="154"/>
      <c r="L902" s="155"/>
      <c r="M902" s="154"/>
      <c r="N902" s="155"/>
      <c r="O902" s="154"/>
      <c r="P902" s="155"/>
      <c r="Q902" s="154"/>
      <c r="R902" s="154"/>
    </row>
    <row r="903" spans="2:18" x14ac:dyDescent="0.25">
      <c r="B903" s="154"/>
      <c r="C903" s="154"/>
      <c r="D903" s="154"/>
      <c r="E903" s="154"/>
      <c r="F903" s="154"/>
      <c r="G903" s="154"/>
      <c r="H903" s="154"/>
      <c r="I903" s="154"/>
      <c r="J903" s="155"/>
      <c r="K903" s="154"/>
      <c r="L903" s="155"/>
      <c r="M903" s="154"/>
      <c r="N903" s="155"/>
      <c r="O903" s="154"/>
      <c r="P903" s="155"/>
      <c r="Q903" s="154"/>
      <c r="R903" s="154"/>
    </row>
    <row r="904" spans="2:18" x14ac:dyDescent="0.25">
      <c r="B904" s="154"/>
      <c r="C904" s="154"/>
      <c r="D904" s="154"/>
      <c r="E904" s="154"/>
      <c r="F904" s="154"/>
      <c r="G904" s="154"/>
      <c r="H904" s="154"/>
      <c r="I904" s="154"/>
      <c r="J904" s="155"/>
      <c r="K904" s="154"/>
      <c r="L904" s="155"/>
      <c r="M904" s="154"/>
      <c r="N904" s="155"/>
      <c r="O904" s="154"/>
      <c r="P904" s="155"/>
      <c r="Q904" s="154"/>
      <c r="R904" s="154"/>
    </row>
    <row r="905" spans="2:18" x14ac:dyDescent="0.25">
      <c r="B905" s="154"/>
      <c r="C905" s="154"/>
      <c r="D905" s="154"/>
      <c r="E905" s="154"/>
      <c r="F905" s="154"/>
      <c r="G905" s="154"/>
      <c r="H905" s="154"/>
      <c r="I905" s="154"/>
      <c r="J905" s="155"/>
      <c r="K905" s="154"/>
      <c r="L905" s="155"/>
      <c r="M905" s="154"/>
      <c r="N905" s="155"/>
      <c r="O905" s="154"/>
      <c r="P905" s="155"/>
      <c r="Q905" s="154"/>
      <c r="R905" s="154"/>
    </row>
    <row r="906" spans="2:18" x14ac:dyDescent="0.25">
      <c r="B906" s="154"/>
      <c r="C906" s="154"/>
      <c r="D906" s="154"/>
      <c r="E906" s="154"/>
      <c r="F906" s="154"/>
      <c r="G906" s="154"/>
      <c r="H906" s="154"/>
      <c r="I906" s="154"/>
      <c r="J906" s="155"/>
      <c r="K906" s="154"/>
      <c r="L906" s="155"/>
      <c r="M906" s="154"/>
      <c r="N906" s="155"/>
      <c r="O906" s="154"/>
      <c r="P906" s="155"/>
      <c r="Q906" s="154"/>
      <c r="R906" s="154"/>
    </row>
    <row r="907" spans="2:18" x14ac:dyDescent="0.25">
      <c r="B907" s="154"/>
      <c r="C907" s="154"/>
      <c r="D907" s="154"/>
      <c r="E907" s="154"/>
      <c r="F907" s="154"/>
      <c r="G907" s="154"/>
      <c r="H907" s="154"/>
      <c r="I907" s="154"/>
      <c r="J907" s="155"/>
      <c r="K907" s="154"/>
      <c r="L907" s="155"/>
      <c r="M907" s="154"/>
      <c r="N907" s="155"/>
      <c r="O907" s="154"/>
      <c r="P907" s="155"/>
      <c r="Q907" s="154"/>
      <c r="R907" s="154"/>
    </row>
    <row r="908" spans="2:18" x14ac:dyDescent="0.25">
      <c r="B908" s="154"/>
      <c r="C908" s="154"/>
      <c r="D908" s="154"/>
      <c r="E908" s="154"/>
      <c r="F908" s="154"/>
      <c r="G908" s="154"/>
      <c r="H908" s="154"/>
      <c r="I908" s="154"/>
      <c r="J908" s="155"/>
      <c r="K908" s="154"/>
      <c r="L908" s="155"/>
      <c r="M908" s="154"/>
      <c r="N908" s="155"/>
      <c r="O908" s="154"/>
      <c r="P908" s="155"/>
      <c r="Q908" s="154"/>
      <c r="R908" s="154"/>
    </row>
    <row r="909" spans="2:18" x14ac:dyDescent="0.25">
      <c r="B909" s="154"/>
      <c r="C909" s="154"/>
      <c r="D909" s="154"/>
      <c r="E909" s="154"/>
      <c r="F909" s="154"/>
      <c r="G909" s="154"/>
      <c r="H909" s="154"/>
      <c r="I909" s="154"/>
      <c r="J909" s="155"/>
      <c r="K909" s="154"/>
      <c r="L909" s="155"/>
      <c r="M909" s="154"/>
      <c r="N909" s="155"/>
      <c r="O909" s="154"/>
      <c r="P909" s="155"/>
      <c r="Q909" s="154"/>
      <c r="R909" s="154"/>
    </row>
    <row r="910" spans="2:18" x14ac:dyDescent="0.25">
      <c r="B910" s="154"/>
      <c r="C910" s="154"/>
      <c r="D910" s="154"/>
      <c r="E910" s="154"/>
      <c r="F910" s="154"/>
      <c r="G910" s="154"/>
      <c r="H910" s="154"/>
      <c r="I910" s="154"/>
      <c r="J910" s="155"/>
      <c r="K910" s="154"/>
      <c r="L910" s="155"/>
      <c r="M910" s="154"/>
      <c r="N910" s="155"/>
      <c r="O910" s="154"/>
      <c r="P910" s="155"/>
      <c r="Q910" s="154"/>
      <c r="R910" s="154"/>
    </row>
    <row r="911" spans="2:18" x14ac:dyDescent="0.25">
      <c r="B911" s="154"/>
      <c r="C911" s="154"/>
      <c r="D911" s="154"/>
      <c r="E911" s="154"/>
      <c r="F911" s="154"/>
      <c r="G911" s="154"/>
      <c r="H911" s="154"/>
      <c r="I911" s="154"/>
      <c r="J911" s="155"/>
      <c r="K911" s="154"/>
      <c r="L911" s="155"/>
      <c r="M911" s="154"/>
      <c r="N911" s="155"/>
      <c r="O911" s="154"/>
      <c r="P911" s="155"/>
      <c r="Q911" s="154"/>
      <c r="R911" s="154"/>
    </row>
    <row r="912" spans="2:18" x14ac:dyDescent="0.25">
      <c r="B912" s="154"/>
      <c r="C912" s="154"/>
      <c r="D912" s="154"/>
      <c r="E912" s="154"/>
      <c r="F912" s="154"/>
      <c r="G912" s="154"/>
      <c r="H912" s="154"/>
      <c r="I912" s="154"/>
      <c r="J912" s="155"/>
      <c r="K912" s="154"/>
      <c r="L912" s="155"/>
      <c r="M912" s="154"/>
      <c r="N912" s="155"/>
      <c r="O912" s="154"/>
      <c r="P912" s="155"/>
      <c r="Q912" s="154"/>
      <c r="R912" s="154"/>
    </row>
    <row r="913" spans="2:18" x14ac:dyDescent="0.25">
      <c r="B913" s="154"/>
      <c r="C913" s="154"/>
      <c r="D913" s="154"/>
      <c r="E913" s="154"/>
      <c r="F913" s="154"/>
      <c r="G913" s="154"/>
      <c r="H913" s="154"/>
      <c r="I913" s="154"/>
      <c r="J913" s="155"/>
      <c r="K913" s="154"/>
      <c r="L913" s="155"/>
      <c r="M913" s="154"/>
      <c r="N913" s="155"/>
      <c r="O913" s="154"/>
      <c r="P913" s="155"/>
      <c r="Q913" s="154"/>
      <c r="R913" s="154"/>
    </row>
    <row r="914" spans="2:18" x14ac:dyDescent="0.25">
      <c r="B914" s="154"/>
      <c r="C914" s="154"/>
      <c r="D914" s="154"/>
      <c r="E914" s="154"/>
      <c r="F914" s="154"/>
      <c r="G914" s="154"/>
      <c r="H914" s="154"/>
      <c r="I914" s="154"/>
      <c r="J914" s="155"/>
      <c r="K914" s="154"/>
      <c r="L914" s="155"/>
      <c r="M914" s="154"/>
      <c r="N914" s="155"/>
      <c r="O914" s="154"/>
      <c r="P914" s="155"/>
      <c r="Q914" s="154"/>
      <c r="R914" s="154"/>
    </row>
    <row r="915" spans="2:18" x14ac:dyDescent="0.25">
      <c r="B915" s="154"/>
      <c r="C915" s="154"/>
      <c r="D915" s="154"/>
      <c r="E915" s="154"/>
      <c r="F915" s="154"/>
      <c r="G915" s="154"/>
      <c r="H915" s="154"/>
      <c r="I915" s="154"/>
      <c r="J915" s="155"/>
      <c r="K915" s="154"/>
      <c r="L915" s="155"/>
      <c r="M915" s="154"/>
      <c r="N915" s="155"/>
      <c r="O915" s="154"/>
      <c r="P915" s="155"/>
      <c r="Q915" s="154"/>
      <c r="R915" s="154"/>
    </row>
    <row r="916" spans="2:18" x14ac:dyDescent="0.25">
      <c r="B916" s="154"/>
      <c r="C916" s="154"/>
      <c r="D916" s="154"/>
      <c r="E916" s="154"/>
      <c r="F916" s="154"/>
      <c r="G916" s="154"/>
      <c r="H916" s="154"/>
      <c r="I916" s="154"/>
      <c r="J916" s="155"/>
      <c r="K916" s="154"/>
      <c r="L916" s="155"/>
      <c r="M916" s="154"/>
      <c r="N916" s="155"/>
      <c r="O916" s="154"/>
      <c r="P916" s="155"/>
      <c r="Q916" s="154"/>
      <c r="R916" s="154"/>
    </row>
    <row r="917" spans="2:18" x14ac:dyDescent="0.25">
      <c r="B917" s="154"/>
      <c r="C917" s="154"/>
      <c r="D917" s="154"/>
      <c r="E917" s="154"/>
      <c r="F917" s="154"/>
      <c r="G917" s="154"/>
      <c r="H917" s="154"/>
      <c r="I917" s="154"/>
      <c r="J917" s="155"/>
      <c r="K917" s="154"/>
      <c r="L917" s="155"/>
      <c r="M917" s="154"/>
      <c r="N917" s="155"/>
      <c r="O917" s="154"/>
      <c r="P917" s="155"/>
      <c r="Q917" s="154"/>
      <c r="R917" s="154"/>
    </row>
    <row r="918" spans="2:18" x14ac:dyDescent="0.25">
      <c r="B918" s="154"/>
      <c r="C918" s="154"/>
      <c r="D918" s="154"/>
      <c r="E918" s="154"/>
      <c r="F918" s="154"/>
      <c r="G918" s="154"/>
      <c r="H918" s="154"/>
      <c r="I918" s="154"/>
      <c r="J918" s="155"/>
      <c r="K918" s="154"/>
      <c r="L918" s="155"/>
      <c r="M918" s="154"/>
      <c r="N918" s="155"/>
      <c r="O918" s="154"/>
      <c r="P918" s="155"/>
      <c r="Q918" s="154"/>
      <c r="R918" s="154"/>
    </row>
    <row r="919" spans="2:18" x14ac:dyDescent="0.25">
      <c r="B919" s="154"/>
      <c r="C919" s="154"/>
      <c r="D919" s="154"/>
      <c r="E919" s="154"/>
      <c r="F919" s="154"/>
      <c r="G919" s="154"/>
      <c r="H919" s="154"/>
      <c r="I919" s="154"/>
      <c r="J919" s="155"/>
      <c r="K919" s="154"/>
      <c r="L919" s="155"/>
      <c r="M919" s="154"/>
      <c r="N919" s="155"/>
      <c r="O919" s="154"/>
      <c r="P919" s="155"/>
      <c r="Q919" s="154"/>
      <c r="R919" s="154"/>
    </row>
    <row r="920" spans="2:18" x14ac:dyDescent="0.25">
      <c r="B920" s="154"/>
      <c r="C920" s="154"/>
      <c r="D920" s="154"/>
      <c r="E920" s="154"/>
      <c r="F920" s="154"/>
      <c r="G920" s="154"/>
      <c r="H920" s="154"/>
      <c r="I920" s="154"/>
      <c r="J920" s="155"/>
      <c r="K920" s="154"/>
      <c r="L920" s="155"/>
      <c r="M920" s="154"/>
      <c r="N920" s="155"/>
      <c r="O920" s="154"/>
      <c r="P920" s="155"/>
      <c r="Q920" s="154"/>
      <c r="R920" s="154"/>
    </row>
    <row r="921" spans="2:18" x14ac:dyDescent="0.25">
      <c r="B921" s="154"/>
      <c r="C921" s="154"/>
      <c r="D921" s="154"/>
      <c r="E921" s="154"/>
      <c r="F921" s="154"/>
      <c r="G921" s="154"/>
      <c r="H921" s="154"/>
      <c r="I921" s="154"/>
      <c r="J921" s="155"/>
      <c r="K921" s="154"/>
      <c r="L921" s="155"/>
      <c r="M921" s="154"/>
      <c r="N921" s="155"/>
      <c r="O921" s="154"/>
      <c r="P921" s="155"/>
      <c r="Q921" s="154"/>
      <c r="R921" s="154"/>
    </row>
    <row r="922" spans="2:18" x14ac:dyDescent="0.25">
      <c r="B922" s="154"/>
      <c r="C922" s="154"/>
      <c r="D922" s="154"/>
      <c r="E922" s="154"/>
      <c r="F922" s="154"/>
      <c r="G922" s="154"/>
      <c r="H922" s="154"/>
      <c r="I922" s="154"/>
      <c r="J922" s="155"/>
      <c r="K922" s="154"/>
      <c r="L922" s="155"/>
      <c r="M922" s="154"/>
      <c r="N922" s="155"/>
      <c r="O922" s="154"/>
      <c r="P922" s="155"/>
      <c r="Q922" s="154"/>
      <c r="R922" s="154"/>
    </row>
    <row r="923" spans="2:18" x14ac:dyDescent="0.25">
      <c r="B923" s="154"/>
      <c r="C923" s="154"/>
      <c r="D923" s="154"/>
      <c r="E923" s="154"/>
      <c r="F923" s="154"/>
      <c r="G923" s="154"/>
      <c r="H923" s="154"/>
      <c r="I923" s="154"/>
      <c r="J923" s="155"/>
      <c r="K923" s="154"/>
      <c r="L923" s="155"/>
      <c r="M923" s="154"/>
      <c r="N923" s="155"/>
      <c r="O923" s="154"/>
      <c r="P923" s="155"/>
      <c r="Q923" s="154"/>
      <c r="R923" s="154"/>
    </row>
    <row r="924" spans="2:18" x14ac:dyDescent="0.25">
      <c r="B924" s="154"/>
      <c r="C924" s="154"/>
      <c r="D924" s="154"/>
      <c r="E924" s="154"/>
      <c r="F924" s="154"/>
      <c r="G924" s="154"/>
      <c r="H924" s="154"/>
      <c r="I924" s="154"/>
      <c r="J924" s="155"/>
      <c r="K924" s="154"/>
      <c r="L924" s="155"/>
      <c r="M924" s="154"/>
      <c r="N924" s="155"/>
      <c r="O924" s="154"/>
      <c r="P924" s="155"/>
      <c r="Q924" s="154"/>
      <c r="R924" s="154"/>
    </row>
    <row r="925" spans="2:18" x14ac:dyDescent="0.25">
      <c r="B925" s="154"/>
      <c r="C925" s="154"/>
      <c r="D925" s="154"/>
      <c r="E925" s="154"/>
      <c r="F925" s="154"/>
      <c r="G925" s="154"/>
      <c r="H925" s="154"/>
      <c r="I925" s="154"/>
      <c r="J925" s="155"/>
      <c r="K925" s="154"/>
      <c r="L925" s="155"/>
      <c r="M925" s="154"/>
      <c r="N925" s="155"/>
      <c r="O925" s="154"/>
      <c r="P925" s="155"/>
      <c r="Q925" s="154"/>
      <c r="R925" s="154"/>
    </row>
    <row r="926" spans="2:18" x14ac:dyDescent="0.25">
      <c r="B926" s="154"/>
      <c r="C926" s="154"/>
      <c r="D926" s="154"/>
      <c r="E926" s="154"/>
      <c r="F926" s="154"/>
      <c r="G926" s="154"/>
      <c r="H926" s="154"/>
      <c r="I926" s="154"/>
      <c r="J926" s="155"/>
      <c r="K926" s="154"/>
      <c r="L926" s="155"/>
      <c r="M926" s="154"/>
      <c r="N926" s="155"/>
      <c r="O926" s="154"/>
      <c r="P926" s="155"/>
      <c r="Q926" s="154"/>
      <c r="R926" s="154"/>
    </row>
    <row r="927" spans="2:18" x14ac:dyDescent="0.25">
      <c r="B927" s="154"/>
      <c r="C927" s="154"/>
      <c r="D927" s="154"/>
      <c r="E927" s="154"/>
      <c r="F927" s="154"/>
      <c r="G927" s="154"/>
      <c r="H927" s="154"/>
      <c r="I927" s="154"/>
      <c r="J927" s="155"/>
      <c r="K927" s="154"/>
      <c r="L927" s="155"/>
      <c r="M927" s="154"/>
      <c r="N927" s="155"/>
      <c r="O927" s="154"/>
      <c r="P927" s="155"/>
      <c r="Q927" s="154"/>
      <c r="R927" s="154"/>
    </row>
    <row r="928" spans="2:18" x14ac:dyDescent="0.25">
      <c r="B928" s="154"/>
      <c r="C928" s="154"/>
      <c r="D928" s="154"/>
      <c r="E928" s="154"/>
      <c r="F928" s="154"/>
      <c r="G928" s="154"/>
      <c r="H928" s="154"/>
      <c r="I928" s="154"/>
      <c r="J928" s="155"/>
      <c r="K928" s="154"/>
      <c r="L928" s="155"/>
      <c r="M928" s="154"/>
      <c r="N928" s="155"/>
      <c r="O928" s="154"/>
      <c r="P928" s="155"/>
      <c r="Q928" s="154"/>
      <c r="R928" s="154"/>
    </row>
    <row r="929" spans="2:18" x14ac:dyDescent="0.25">
      <c r="B929" s="154"/>
      <c r="C929" s="154"/>
      <c r="D929" s="154"/>
      <c r="E929" s="154"/>
      <c r="F929" s="154"/>
      <c r="G929" s="154"/>
      <c r="H929" s="154"/>
      <c r="I929" s="154"/>
      <c r="J929" s="155"/>
      <c r="K929" s="154"/>
      <c r="L929" s="155"/>
      <c r="M929" s="154"/>
      <c r="N929" s="155"/>
      <c r="O929" s="154"/>
      <c r="P929" s="155"/>
      <c r="Q929" s="154"/>
      <c r="R929" s="154"/>
    </row>
    <row r="930" spans="2:18" x14ac:dyDescent="0.25">
      <c r="B930" s="154"/>
      <c r="C930" s="154"/>
      <c r="D930" s="154"/>
      <c r="E930" s="154"/>
      <c r="F930" s="154"/>
      <c r="G930" s="154"/>
      <c r="H930" s="154"/>
      <c r="I930" s="154"/>
      <c r="J930" s="155"/>
      <c r="K930" s="154"/>
      <c r="L930" s="155"/>
      <c r="M930" s="154"/>
      <c r="N930" s="155"/>
      <c r="O930" s="154"/>
      <c r="P930" s="155"/>
      <c r="Q930" s="154"/>
      <c r="R930" s="154"/>
    </row>
    <row r="931" spans="2:18" x14ac:dyDescent="0.25">
      <c r="B931" s="154"/>
      <c r="C931" s="154"/>
      <c r="D931" s="154"/>
      <c r="E931" s="154"/>
      <c r="F931" s="154"/>
      <c r="G931" s="154"/>
      <c r="H931" s="154"/>
      <c r="I931" s="154"/>
      <c r="J931" s="155"/>
      <c r="K931" s="154"/>
      <c r="L931" s="155"/>
      <c r="M931" s="154"/>
      <c r="N931" s="155"/>
      <c r="O931" s="154"/>
      <c r="P931" s="155"/>
      <c r="Q931" s="154"/>
      <c r="R931" s="154"/>
    </row>
    <row r="932" spans="2:18" x14ac:dyDescent="0.25">
      <c r="B932" s="154"/>
      <c r="C932" s="154"/>
      <c r="D932" s="154"/>
      <c r="E932" s="154"/>
      <c r="F932" s="154"/>
      <c r="G932" s="154"/>
      <c r="H932" s="154"/>
      <c r="I932" s="154"/>
      <c r="J932" s="155"/>
      <c r="K932" s="154"/>
      <c r="L932" s="155"/>
      <c r="M932" s="154"/>
      <c r="N932" s="155"/>
      <c r="O932" s="154"/>
      <c r="P932" s="155"/>
      <c r="Q932" s="154"/>
      <c r="R932" s="154"/>
    </row>
    <row r="933" spans="2:18" x14ac:dyDescent="0.25">
      <c r="B933" s="154"/>
      <c r="C933" s="154"/>
      <c r="D933" s="154"/>
      <c r="E933" s="154"/>
      <c r="F933" s="154"/>
      <c r="G933" s="154"/>
      <c r="H933" s="154"/>
      <c r="I933" s="154"/>
      <c r="J933" s="155"/>
      <c r="K933" s="154"/>
      <c r="L933" s="155"/>
      <c r="M933" s="154"/>
      <c r="N933" s="155"/>
      <c r="O933" s="154"/>
      <c r="P933" s="155"/>
      <c r="Q933" s="154"/>
      <c r="R933" s="154"/>
    </row>
    <row r="934" spans="2:18" x14ac:dyDescent="0.25">
      <c r="B934" s="154"/>
      <c r="C934" s="154"/>
      <c r="D934" s="154"/>
      <c r="E934" s="154"/>
      <c r="F934" s="154"/>
      <c r="G934" s="154"/>
      <c r="H934" s="154"/>
      <c r="I934" s="154"/>
      <c r="J934" s="155"/>
      <c r="K934" s="154"/>
      <c r="L934" s="155"/>
      <c r="M934" s="154"/>
      <c r="N934" s="155"/>
      <c r="O934" s="154"/>
      <c r="P934" s="155"/>
      <c r="Q934" s="154"/>
      <c r="R934" s="154"/>
    </row>
    <row r="935" spans="2:18" x14ac:dyDescent="0.25">
      <c r="B935" s="154"/>
      <c r="C935" s="154"/>
      <c r="D935" s="154"/>
      <c r="E935" s="154"/>
      <c r="F935" s="154"/>
      <c r="G935" s="154"/>
      <c r="H935" s="154"/>
      <c r="I935" s="154"/>
      <c r="J935" s="155"/>
      <c r="K935" s="154"/>
      <c r="L935" s="155"/>
      <c r="M935" s="154"/>
      <c r="N935" s="155"/>
      <c r="O935" s="154"/>
      <c r="P935" s="155"/>
      <c r="Q935" s="154"/>
      <c r="R935" s="154"/>
    </row>
    <row r="936" spans="2:18" x14ac:dyDescent="0.25">
      <c r="B936" s="154"/>
      <c r="C936" s="154"/>
      <c r="D936" s="154"/>
      <c r="E936" s="154"/>
      <c r="F936" s="154"/>
      <c r="G936" s="154"/>
      <c r="H936" s="154"/>
      <c r="I936" s="154"/>
      <c r="J936" s="155"/>
      <c r="K936" s="154"/>
      <c r="L936" s="155"/>
      <c r="M936" s="154"/>
      <c r="N936" s="155"/>
      <c r="O936" s="154"/>
      <c r="P936" s="155"/>
      <c r="Q936" s="154"/>
      <c r="R936" s="154"/>
    </row>
    <row r="937" spans="2:18" x14ac:dyDescent="0.25">
      <c r="B937" s="154"/>
      <c r="C937" s="154"/>
      <c r="D937" s="154"/>
      <c r="E937" s="154"/>
      <c r="F937" s="154"/>
      <c r="G937" s="154"/>
      <c r="H937" s="154"/>
      <c r="I937" s="154"/>
      <c r="J937" s="155"/>
      <c r="K937" s="154"/>
      <c r="L937" s="155"/>
      <c r="M937" s="154"/>
      <c r="N937" s="155"/>
      <c r="O937" s="154"/>
      <c r="P937" s="155"/>
      <c r="Q937" s="154"/>
      <c r="R937" s="154"/>
    </row>
    <row r="938" spans="2:18" x14ac:dyDescent="0.25">
      <c r="B938" s="154"/>
      <c r="C938" s="154"/>
      <c r="D938" s="154"/>
      <c r="E938" s="154"/>
      <c r="F938" s="154"/>
      <c r="G938" s="154"/>
      <c r="H938" s="154"/>
      <c r="I938" s="154"/>
      <c r="J938" s="155"/>
      <c r="K938" s="154"/>
      <c r="L938" s="155"/>
      <c r="M938" s="154"/>
      <c r="N938" s="155"/>
      <c r="O938" s="154"/>
      <c r="P938" s="155"/>
      <c r="Q938" s="154"/>
      <c r="R938" s="154"/>
    </row>
    <row r="939" spans="2:18" x14ac:dyDescent="0.25">
      <c r="B939" s="154"/>
      <c r="C939" s="154"/>
      <c r="D939" s="154"/>
      <c r="E939" s="154"/>
      <c r="F939" s="154"/>
      <c r="G939" s="154"/>
      <c r="H939" s="154"/>
      <c r="I939" s="154"/>
      <c r="J939" s="155"/>
      <c r="K939" s="154"/>
      <c r="L939" s="155"/>
      <c r="M939" s="154"/>
      <c r="N939" s="155"/>
      <c r="O939" s="154"/>
      <c r="P939" s="155"/>
      <c r="Q939" s="154"/>
      <c r="R939" s="154"/>
    </row>
    <row r="940" spans="2:18" x14ac:dyDescent="0.25">
      <c r="B940" s="154"/>
      <c r="C940" s="154"/>
      <c r="D940" s="154"/>
      <c r="E940" s="154"/>
      <c r="F940" s="154"/>
      <c r="G940" s="154"/>
      <c r="H940" s="154"/>
      <c r="I940" s="154"/>
      <c r="J940" s="155"/>
      <c r="K940" s="154"/>
      <c r="L940" s="155"/>
      <c r="M940" s="154"/>
      <c r="N940" s="155"/>
      <c r="O940" s="154"/>
      <c r="P940" s="155"/>
      <c r="Q940" s="154"/>
      <c r="R940" s="154"/>
    </row>
    <row r="941" spans="2:18" x14ac:dyDescent="0.25">
      <c r="B941" s="154"/>
      <c r="C941" s="154"/>
      <c r="D941" s="154"/>
      <c r="E941" s="154"/>
      <c r="F941" s="154"/>
      <c r="G941" s="154"/>
      <c r="H941" s="154"/>
      <c r="I941" s="154"/>
      <c r="J941" s="155"/>
      <c r="K941" s="154"/>
      <c r="L941" s="155"/>
      <c r="M941" s="154"/>
      <c r="N941" s="155"/>
      <c r="O941" s="154"/>
      <c r="P941" s="155"/>
      <c r="Q941" s="154"/>
      <c r="R941" s="154"/>
    </row>
    <row r="942" spans="2:18" x14ac:dyDescent="0.25">
      <c r="B942" s="154"/>
      <c r="C942" s="154"/>
      <c r="D942" s="154"/>
      <c r="E942" s="154"/>
      <c r="F942" s="154"/>
      <c r="G942" s="154"/>
      <c r="H942" s="154"/>
      <c r="I942" s="154"/>
      <c r="J942" s="155"/>
      <c r="K942" s="154"/>
      <c r="L942" s="155"/>
      <c r="M942" s="154"/>
      <c r="N942" s="155"/>
      <c r="O942" s="154"/>
      <c r="P942" s="155"/>
      <c r="Q942" s="154"/>
      <c r="R942" s="154"/>
    </row>
    <row r="943" spans="2:18" x14ac:dyDescent="0.25">
      <c r="B943" s="154"/>
      <c r="C943" s="154"/>
      <c r="D943" s="154"/>
      <c r="E943" s="154"/>
      <c r="F943" s="154"/>
      <c r="G943" s="154"/>
      <c r="H943" s="154"/>
      <c r="I943" s="154"/>
      <c r="J943" s="155"/>
      <c r="K943" s="154"/>
      <c r="L943" s="155"/>
      <c r="M943" s="154"/>
      <c r="N943" s="155"/>
      <c r="O943" s="154"/>
      <c r="P943" s="155"/>
      <c r="Q943" s="154"/>
      <c r="R943" s="154"/>
    </row>
    <row r="944" spans="2:18" x14ac:dyDescent="0.25">
      <c r="B944" s="154"/>
      <c r="C944" s="154"/>
      <c r="D944" s="154"/>
      <c r="E944" s="154"/>
      <c r="F944" s="154"/>
      <c r="G944" s="154"/>
      <c r="H944" s="154"/>
      <c r="I944" s="154"/>
      <c r="J944" s="155"/>
      <c r="K944" s="154"/>
      <c r="L944" s="155"/>
      <c r="M944" s="154"/>
      <c r="N944" s="155"/>
      <c r="O944" s="154"/>
      <c r="P944" s="155"/>
      <c r="Q944" s="154"/>
      <c r="R944" s="154"/>
    </row>
    <row r="945" spans="2:18" x14ac:dyDescent="0.25">
      <c r="B945" s="154"/>
      <c r="C945" s="154"/>
      <c r="D945" s="154"/>
      <c r="E945" s="154"/>
      <c r="F945" s="154"/>
      <c r="G945" s="154"/>
      <c r="H945" s="154"/>
      <c r="I945" s="154"/>
      <c r="J945" s="155"/>
      <c r="K945" s="154"/>
      <c r="L945" s="155"/>
      <c r="M945" s="154"/>
      <c r="N945" s="155"/>
      <c r="O945" s="154"/>
      <c r="P945" s="155"/>
      <c r="Q945" s="154"/>
      <c r="R945" s="154"/>
    </row>
    <row r="946" spans="2:18" x14ac:dyDescent="0.25">
      <c r="B946" s="154"/>
      <c r="C946" s="154"/>
      <c r="D946" s="154"/>
      <c r="E946" s="154"/>
      <c r="F946" s="154"/>
      <c r="G946" s="154"/>
      <c r="H946" s="154"/>
      <c r="I946" s="154"/>
      <c r="J946" s="155"/>
      <c r="K946" s="154"/>
      <c r="L946" s="155"/>
      <c r="M946" s="154"/>
      <c r="N946" s="155"/>
      <c r="O946" s="154"/>
      <c r="P946" s="155"/>
      <c r="Q946" s="154"/>
      <c r="R946" s="154"/>
    </row>
    <row r="947" spans="2:18" x14ac:dyDescent="0.25">
      <c r="B947" s="154"/>
      <c r="C947" s="154"/>
      <c r="D947" s="154"/>
      <c r="E947" s="154"/>
      <c r="F947" s="154"/>
      <c r="G947" s="154"/>
      <c r="H947" s="154"/>
      <c r="I947" s="154"/>
      <c r="J947" s="155"/>
      <c r="K947" s="154"/>
      <c r="L947" s="155"/>
      <c r="M947" s="154"/>
      <c r="N947" s="155"/>
      <c r="O947" s="154"/>
      <c r="P947" s="155"/>
      <c r="Q947" s="154"/>
      <c r="R947" s="154"/>
    </row>
    <row r="948" spans="2:18" x14ac:dyDescent="0.25">
      <c r="B948" s="154"/>
      <c r="C948" s="154"/>
      <c r="D948" s="154"/>
      <c r="E948" s="154"/>
      <c r="F948" s="154"/>
      <c r="G948" s="154"/>
      <c r="H948" s="154"/>
      <c r="I948" s="154"/>
      <c r="J948" s="155"/>
      <c r="K948" s="154"/>
      <c r="L948" s="155"/>
      <c r="M948" s="154"/>
      <c r="N948" s="155"/>
      <c r="O948" s="154"/>
      <c r="P948" s="155"/>
      <c r="Q948" s="154"/>
      <c r="R948" s="154"/>
    </row>
    <row r="949" spans="2:18" x14ac:dyDescent="0.25">
      <c r="B949" s="154"/>
      <c r="C949" s="154"/>
      <c r="D949" s="154"/>
      <c r="E949" s="154"/>
      <c r="F949" s="154"/>
      <c r="G949" s="154"/>
      <c r="H949" s="154"/>
      <c r="I949" s="154"/>
      <c r="J949" s="155"/>
      <c r="K949" s="154"/>
      <c r="L949" s="155"/>
      <c r="M949" s="154"/>
      <c r="N949" s="155"/>
      <c r="O949" s="154"/>
      <c r="P949" s="155"/>
      <c r="Q949" s="154"/>
      <c r="R949" s="154"/>
    </row>
    <row r="950" spans="2:18" x14ac:dyDescent="0.25">
      <c r="B950" s="154"/>
      <c r="C950" s="154"/>
      <c r="D950" s="154"/>
      <c r="E950" s="154"/>
      <c r="F950" s="154"/>
      <c r="G950" s="154"/>
      <c r="H950" s="154"/>
      <c r="I950" s="154"/>
      <c r="J950" s="155"/>
      <c r="K950" s="154"/>
      <c r="L950" s="155"/>
      <c r="M950" s="154"/>
      <c r="N950" s="155"/>
      <c r="O950" s="154"/>
      <c r="P950" s="155"/>
      <c r="Q950" s="154"/>
      <c r="R950" s="154"/>
    </row>
    <row r="951" spans="2:18" x14ac:dyDescent="0.25">
      <c r="B951" s="154"/>
      <c r="C951" s="154"/>
      <c r="D951" s="154"/>
      <c r="E951" s="154"/>
      <c r="F951" s="154"/>
      <c r="G951" s="154"/>
      <c r="H951" s="154"/>
      <c r="I951" s="154"/>
      <c r="J951" s="155"/>
      <c r="K951" s="154"/>
      <c r="L951" s="155"/>
      <c r="M951" s="154"/>
      <c r="N951" s="155"/>
      <c r="O951" s="154"/>
      <c r="P951" s="155"/>
      <c r="Q951" s="154"/>
      <c r="R951" s="154"/>
    </row>
    <row r="952" spans="2:18" x14ac:dyDescent="0.25">
      <c r="B952" s="154"/>
      <c r="C952" s="154"/>
      <c r="D952" s="154"/>
      <c r="E952" s="154"/>
      <c r="F952" s="154"/>
      <c r="G952" s="154"/>
      <c r="H952" s="154"/>
      <c r="I952" s="154"/>
      <c r="J952" s="155"/>
      <c r="K952" s="154"/>
      <c r="L952" s="155"/>
      <c r="M952" s="154"/>
      <c r="N952" s="155"/>
      <c r="O952" s="154"/>
      <c r="P952" s="155"/>
      <c r="Q952" s="154"/>
      <c r="R952" s="154"/>
    </row>
    <row r="953" spans="2:18" x14ac:dyDescent="0.25">
      <c r="B953" s="154"/>
      <c r="C953" s="154"/>
      <c r="D953" s="154"/>
      <c r="E953" s="154"/>
      <c r="F953" s="154"/>
      <c r="G953" s="154"/>
      <c r="H953" s="154"/>
      <c r="I953" s="154"/>
      <c r="J953" s="155"/>
      <c r="K953" s="154"/>
      <c r="L953" s="155"/>
      <c r="M953" s="154"/>
      <c r="N953" s="155"/>
      <c r="O953" s="154"/>
      <c r="P953" s="155"/>
      <c r="Q953" s="154"/>
      <c r="R953" s="154"/>
    </row>
    <row r="954" spans="2:18" x14ac:dyDescent="0.25">
      <c r="B954" s="154"/>
      <c r="C954" s="154"/>
      <c r="D954" s="154"/>
      <c r="E954" s="154"/>
      <c r="F954" s="154"/>
      <c r="G954" s="154"/>
      <c r="H954" s="154"/>
      <c r="I954" s="154"/>
      <c r="J954" s="155"/>
      <c r="K954" s="154"/>
      <c r="L954" s="155"/>
      <c r="M954" s="154"/>
      <c r="N954" s="155"/>
      <c r="O954" s="154"/>
      <c r="P954" s="155"/>
      <c r="Q954" s="154"/>
      <c r="R954" s="154"/>
    </row>
    <row r="955" spans="2:18" x14ac:dyDescent="0.25">
      <c r="B955" s="154"/>
      <c r="C955" s="154"/>
      <c r="D955" s="154"/>
      <c r="E955" s="154"/>
      <c r="F955" s="154"/>
      <c r="G955" s="154"/>
      <c r="H955" s="154"/>
      <c r="I955" s="154"/>
      <c r="J955" s="155"/>
      <c r="K955" s="154"/>
      <c r="L955" s="155"/>
      <c r="M955" s="154"/>
      <c r="N955" s="155"/>
      <c r="O955" s="154"/>
      <c r="P955" s="155"/>
      <c r="Q955" s="154"/>
      <c r="R955" s="154"/>
    </row>
    <row r="956" spans="2:18" x14ac:dyDescent="0.25">
      <c r="B956" s="154"/>
      <c r="C956" s="154"/>
      <c r="D956" s="154"/>
      <c r="E956" s="154"/>
      <c r="F956" s="154"/>
      <c r="G956" s="154"/>
      <c r="H956" s="154"/>
      <c r="I956" s="154"/>
      <c r="J956" s="155"/>
      <c r="K956" s="154"/>
      <c r="L956" s="155"/>
      <c r="M956" s="154"/>
      <c r="N956" s="155"/>
      <c r="O956" s="154"/>
      <c r="P956" s="155"/>
      <c r="Q956" s="154"/>
      <c r="R956" s="154"/>
    </row>
    <row r="957" spans="2:18" x14ac:dyDescent="0.25">
      <c r="B957" s="154"/>
      <c r="C957" s="154"/>
      <c r="D957" s="154"/>
      <c r="E957" s="154"/>
      <c r="F957" s="154"/>
      <c r="G957" s="154"/>
      <c r="H957" s="154"/>
      <c r="I957" s="154"/>
      <c r="J957" s="155"/>
      <c r="K957" s="154"/>
      <c r="L957" s="155"/>
      <c r="M957" s="154"/>
      <c r="N957" s="155"/>
      <c r="O957" s="154"/>
      <c r="P957" s="155"/>
      <c r="Q957" s="154"/>
      <c r="R957" s="154"/>
    </row>
    <row r="958" spans="2:18" x14ac:dyDescent="0.25">
      <c r="B958" s="154"/>
      <c r="C958" s="154"/>
      <c r="D958" s="154"/>
      <c r="E958" s="154"/>
      <c r="F958" s="154"/>
      <c r="G958" s="154"/>
      <c r="H958" s="154"/>
      <c r="I958" s="154"/>
      <c r="J958" s="155"/>
      <c r="K958" s="154"/>
      <c r="L958" s="155"/>
      <c r="M958" s="154"/>
      <c r="N958" s="155"/>
      <c r="O958" s="154"/>
      <c r="P958" s="155"/>
      <c r="Q958" s="154"/>
      <c r="R958" s="154"/>
    </row>
    <row r="959" spans="2:18" x14ac:dyDescent="0.25">
      <c r="B959" s="154"/>
      <c r="C959" s="154"/>
      <c r="D959" s="154"/>
      <c r="E959" s="154"/>
      <c r="F959" s="154"/>
      <c r="G959" s="154"/>
      <c r="H959" s="154"/>
      <c r="I959" s="154"/>
      <c r="J959" s="155"/>
      <c r="K959" s="154"/>
      <c r="L959" s="155"/>
      <c r="M959" s="154"/>
      <c r="N959" s="155"/>
      <c r="O959" s="154"/>
      <c r="P959" s="155"/>
      <c r="Q959" s="154"/>
      <c r="R959" s="154"/>
    </row>
    <row r="960" spans="2:18" x14ac:dyDescent="0.25">
      <c r="B960" s="154"/>
      <c r="C960" s="154"/>
      <c r="D960" s="154"/>
      <c r="E960" s="154"/>
      <c r="F960" s="154"/>
      <c r="G960" s="154"/>
      <c r="H960" s="154"/>
      <c r="I960" s="154"/>
      <c r="J960" s="155"/>
      <c r="K960" s="154"/>
      <c r="L960" s="155"/>
      <c r="M960" s="154"/>
      <c r="N960" s="155"/>
      <c r="O960" s="154"/>
      <c r="P960" s="155"/>
      <c r="Q960" s="154"/>
      <c r="R960" s="154"/>
    </row>
    <row r="961" spans="2:18" x14ac:dyDescent="0.25">
      <c r="B961" s="154"/>
      <c r="C961" s="154"/>
      <c r="D961" s="154"/>
      <c r="E961" s="154"/>
      <c r="F961" s="154"/>
      <c r="G961" s="154"/>
      <c r="H961" s="154"/>
      <c r="I961" s="154"/>
      <c r="J961" s="155"/>
      <c r="K961" s="154"/>
      <c r="L961" s="155"/>
      <c r="M961" s="154"/>
      <c r="N961" s="155"/>
      <c r="O961" s="154"/>
      <c r="P961" s="155"/>
      <c r="Q961" s="154"/>
      <c r="R961" s="154"/>
    </row>
    <row r="962" spans="2:18" x14ac:dyDescent="0.25">
      <c r="B962" s="154"/>
      <c r="C962" s="154"/>
      <c r="D962" s="154"/>
      <c r="E962" s="154"/>
      <c r="F962" s="154"/>
      <c r="G962" s="154"/>
      <c r="H962" s="154"/>
      <c r="I962" s="154"/>
      <c r="J962" s="155"/>
      <c r="K962" s="154"/>
      <c r="L962" s="155"/>
      <c r="M962" s="154"/>
      <c r="N962" s="155"/>
      <c r="O962" s="154"/>
      <c r="P962" s="155"/>
      <c r="Q962" s="154"/>
      <c r="R962" s="154"/>
    </row>
    <row r="963" spans="2:18" x14ac:dyDescent="0.25">
      <c r="B963" s="154"/>
      <c r="C963" s="154"/>
      <c r="D963" s="154"/>
      <c r="E963" s="154"/>
      <c r="F963" s="154"/>
      <c r="G963" s="154"/>
      <c r="H963" s="154"/>
      <c r="I963" s="154"/>
      <c r="J963" s="155"/>
      <c r="K963" s="154"/>
      <c r="L963" s="155"/>
      <c r="M963" s="154"/>
      <c r="N963" s="155"/>
      <c r="O963" s="154"/>
      <c r="P963" s="155"/>
      <c r="Q963" s="154"/>
      <c r="R963" s="154"/>
    </row>
    <row r="964" spans="2:18" x14ac:dyDescent="0.25">
      <c r="B964" s="154"/>
      <c r="C964" s="154"/>
      <c r="D964" s="154"/>
      <c r="E964" s="154"/>
      <c r="F964" s="154"/>
      <c r="G964" s="154"/>
      <c r="H964" s="154"/>
      <c r="I964" s="154"/>
      <c r="J964" s="155"/>
      <c r="K964" s="154"/>
      <c r="L964" s="155"/>
      <c r="M964" s="154"/>
      <c r="N964" s="155"/>
      <c r="O964" s="154"/>
      <c r="P964" s="155"/>
      <c r="Q964" s="154"/>
      <c r="R964" s="154"/>
    </row>
    <row r="965" spans="2:18" x14ac:dyDescent="0.25">
      <c r="B965" s="154"/>
      <c r="C965" s="154"/>
      <c r="D965" s="154"/>
      <c r="E965" s="154"/>
      <c r="F965" s="154"/>
      <c r="G965" s="154"/>
      <c r="H965" s="154"/>
      <c r="I965" s="154"/>
      <c r="J965" s="155"/>
      <c r="K965" s="154"/>
      <c r="L965" s="155"/>
      <c r="M965" s="154"/>
      <c r="N965" s="155"/>
      <c r="O965" s="154"/>
      <c r="P965" s="155"/>
      <c r="Q965" s="154"/>
      <c r="R965" s="154"/>
    </row>
    <row r="966" spans="2:18" x14ac:dyDescent="0.25">
      <c r="B966" s="154"/>
      <c r="C966" s="154"/>
      <c r="D966" s="154"/>
      <c r="E966" s="154"/>
      <c r="F966" s="154"/>
      <c r="G966" s="154"/>
      <c r="H966" s="154"/>
      <c r="I966" s="154"/>
      <c r="J966" s="155"/>
      <c r="K966" s="154"/>
      <c r="L966" s="155"/>
      <c r="M966" s="154"/>
      <c r="N966" s="155"/>
      <c r="O966" s="154"/>
      <c r="P966" s="155"/>
      <c r="Q966" s="154"/>
      <c r="R966" s="154"/>
    </row>
    <row r="967" spans="2:18" x14ac:dyDescent="0.25">
      <c r="B967" s="154"/>
      <c r="C967" s="154"/>
      <c r="D967" s="154"/>
      <c r="E967" s="154"/>
      <c r="F967" s="154"/>
      <c r="G967" s="154"/>
      <c r="H967" s="154"/>
      <c r="I967" s="154"/>
      <c r="J967" s="155"/>
      <c r="K967" s="154"/>
      <c r="L967" s="155"/>
      <c r="M967" s="154"/>
      <c r="N967" s="155"/>
      <c r="O967" s="154"/>
      <c r="P967" s="155"/>
      <c r="Q967" s="154"/>
      <c r="R967" s="154"/>
    </row>
    <row r="968" spans="2:18" x14ac:dyDescent="0.25">
      <c r="B968" s="154"/>
      <c r="C968" s="154"/>
      <c r="D968" s="154"/>
      <c r="E968" s="154"/>
      <c r="F968" s="154"/>
      <c r="G968" s="154"/>
      <c r="H968" s="154"/>
      <c r="I968" s="154"/>
      <c r="J968" s="155"/>
      <c r="K968" s="154"/>
      <c r="L968" s="155"/>
      <c r="M968" s="154"/>
      <c r="N968" s="155"/>
      <c r="O968" s="154"/>
      <c r="P968" s="155"/>
      <c r="Q968" s="154"/>
      <c r="R968" s="154"/>
    </row>
    <row r="969" spans="2:18" x14ac:dyDescent="0.25">
      <c r="B969" s="154"/>
      <c r="C969" s="154"/>
      <c r="D969" s="154"/>
      <c r="E969" s="154"/>
      <c r="F969" s="154"/>
      <c r="G969" s="154"/>
      <c r="H969" s="154"/>
      <c r="I969" s="154"/>
      <c r="J969" s="155"/>
      <c r="K969" s="154"/>
      <c r="L969" s="155"/>
      <c r="M969" s="154"/>
      <c r="N969" s="155"/>
      <c r="O969" s="154"/>
      <c r="P969" s="155"/>
      <c r="Q969" s="154"/>
      <c r="R969" s="154"/>
    </row>
    <row r="970" spans="2:18" x14ac:dyDescent="0.25">
      <c r="B970" s="154"/>
      <c r="C970" s="154"/>
      <c r="D970" s="154"/>
      <c r="E970" s="154"/>
      <c r="F970" s="154"/>
      <c r="G970" s="154"/>
      <c r="H970" s="154"/>
      <c r="I970" s="154"/>
      <c r="J970" s="155"/>
      <c r="K970" s="154"/>
      <c r="L970" s="155"/>
      <c r="M970" s="154"/>
      <c r="N970" s="155"/>
      <c r="O970" s="154"/>
      <c r="P970" s="155"/>
      <c r="Q970" s="154"/>
      <c r="R970" s="154"/>
    </row>
    <row r="971" spans="2:18" x14ac:dyDescent="0.25">
      <c r="B971" s="154"/>
      <c r="C971" s="154"/>
      <c r="D971" s="154"/>
      <c r="E971" s="154"/>
      <c r="F971" s="154"/>
      <c r="G971" s="154"/>
      <c r="H971" s="154"/>
      <c r="I971" s="154"/>
      <c r="J971" s="155"/>
      <c r="K971" s="154"/>
      <c r="L971" s="155"/>
      <c r="M971" s="154"/>
      <c r="N971" s="155"/>
      <c r="O971" s="154"/>
      <c r="P971" s="155"/>
      <c r="Q971" s="154"/>
      <c r="R971" s="154"/>
    </row>
    <row r="972" spans="2:18" x14ac:dyDescent="0.25">
      <c r="B972" s="154"/>
      <c r="C972" s="154"/>
      <c r="D972" s="154"/>
      <c r="E972" s="154"/>
      <c r="F972" s="154"/>
      <c r="G972" s="154"/>
      <c r="H972" s="154"/>
      <c r="I972" s="154"/>
      <c r="J972" s="155"/>
      <c r="K972" s="154"/>
      <c r="L972" s="155"/>
      <c r="M972" s="154"/>
      <c r="N972" s="155"/>
      <c r="O972" s="154"/>
      <c r="P972" s="155"/>
      <c r="Q972" s="154"/>
      <c r="R972" s="154"/>
    </row>
    <row r="973" spans="2:18" x14ac:dyDescent="0.25">
      <c r="B973" s="154"/>
      <c r="C973" s="154"/>
      <c r="D973" s="154"/>
      <c r="E973" s="154"/>
      <c r="F973" s="154"/>
      <c r="G973" s="154"/>
      <c r="H973" s="154"/>
      <c r="I973" s="154"/>
      <c r="J973" s="155"/>
      <c r="K973" s="154"/>
      <c r="L973" s="155"/>
      <c r="M973" s="154"/>
      <c r="N973" s="155"/>
      <c r="O973" s="154"/>
      <c r="P973" s="155"/>
      <c r="Q973" s="154"/>
      <c r="R973" s="154"/>
    </row>
    <row r="974" spans="2:18" x14ac:dyDescent="0.25">
      <c r="B974" s="154"/>
      <c r="C974" s="154"/>
      <c r="D974" s="154"/>
      <c r="E974" s="154"/>
      <c r="F974" s="154"/>
      <c r="G974" s="154"/>
      <c r="H974" s="154"/>
      <c r="I974" s="154"/>
      <c r="J974" s="155"/>
      <c r="K974" s="154"/>
      <c r="L974" s="155"/>
      <c r="M974" s="154"/>
      <c r="N974" s="155"/>
      <c r="O974" s="154"/>
      <c r="P974" s="155"/>
      <c r="Q974" s="154"/>
      <c r="R974" s="154"/>
    </row>
    <row r="975" spans="2:18" x14ac:dyDescent="0.25">
      <c r="B975" s="154"/>
      <c r="C975" s="154"/>
      <c r="D975" s="154"/>
      <c r="E975" s="154"/>
      <c r="F975" s="154"/>
      <c r="G975" s="154"/>
      <c r="H975" s="154"/>
      <c r="I975" s="154"/>
      <c r="J975" s="155"/>
      <c r="K975" s="154"/>
      <c r="L975" s="155"/>
      <c r="M975" s="154"/>
      <c r="N975" s="155"/>
      <c r="O975" s="154"/>
      <c r="P975" s="155"/>
      <c r="Q975" s="154"/>
      <c r="R975" s="154"/>
    </row>
    <row r="976" spans="2:18" x14ac:dyDescent="0.25">
      <c r="B976" s="154"/>
      <c r="C976" s="154"/>
      <c r="D976" s="154"/>
      <c r="E976" s="154"/>
      <c r="F976" s="154"/>
      <c r="G976" s="154"/>
      <c r="H976" s="154"/>
      <c r="I976" s="154"/>
      <c r="J976" s="155"/>
      <c r="K976" s="154"/>
      <c r="L976" s="155"/>
      <c r="M976" s="154"/>
      <c r="N976" s="155"/>
      <c r="O976" s="154"/>
      <c r="P976" s="155"/>
      <c r="Q976" s="154"/>
      <c r="R976" s="154"/>
    </row>
    <row r="977" spans="2:18" x14ac:dyDescent="0.25">
      <c r="B977" s="154"/>
      <c r="C977" s="154"/>
      <c r="D977" s="154"/>
      <c r="E977" s="154"/>
      <c r="F977" s="154"/>
      <c r="G977" s="154"/>
      <c r="H977" s="154"/>
      <c r="I977" s="154"/>
      <c r="J977" s="155"/>
      <c r="K977" s="154"/>
      <c r="L977" s="155"/>
      <c r="M977" s="154"/>
      <c r="N977" s="155"/>
      <c r="O977" s="154"/>
      <c r="P977" s="155"/>
      <c r="Q977" s="154"/>
      <c r="R977" s="154"/>
    </row>
    <row r="978" spans="2:18" x14ac:dyDescent="0.25">
      <c r="B978" s="154"/>
      <c r="C978" s="154"/>
      <c r="D978" s="154"/>
      <c r="E978" s="154"/>
      <c r="F978" s="154"/>
      <c r="G978" s="154"/>
      <c r="H978" s="154"/>
      <c r="I978" s="154"/>
      <c r="J978" s="155"/>
      <c r="K978" s="154"/>
      <c r="L978" s="155"/>
      <c r="M978" s="154"/>
      <c r="N978" s="155"/>
      <c r="O978" s="154"/>
      <c r="P978" s="155"/>
      <c r="Q978" s="154"/>
      <c r="R978" s="154"/>
    </row>
    <row r="979" spans="2:18" x14ac:dyDescent="0.25">
      <c r="B979" s="154"/>
      <c r="C979" s="154"/>
      <c r="D979" s="154"/>
      <c r="E979" s="154"/>
      <c r="F979" s="154"/>
      <c r="G979" s="154"/>
      <c r="H979" s="154"/>
      <c r="I979" s="154"/>
      <c r="J979" s="155"/>
      <c r="K979" s="154"/>
      <c r="L979" s="155"/>
      <c r="M979" s="154"/>
      <c r="N979" s="155"/>
      <c r="O979" s="154"/>
      <c r="P979" s="155"/>
      <c r="Q979" s="154"/>
      <c r="R979" s="154"/>
    </row>
    <row r="980" spans="2:18" x14ac:dyDescent="0.25">
      <c r="B980" s="154"/>
      <c r="C980" s="154"/>
      <c r="D980" s="154"/>
      <c r="E980" s="154"/>
      <c r="F980" s="154"/>
      <c r="G980" s="154"/>
      <c r="H980" s="154"/>
      <c r="I980" s="154"/>
      <c r="J980" s="155"/>
      <c r="K980" s="154"/>
      <c r="L980" s="155"/>
      <c r="M980" s="154"/>
      <c r="N980" s="155"/>
      <c r="O980" s="154"/>
      <c r="P980" s="155"/>
      <c r="Q980" s="154"/>
      <c r="R980" s="154"/>
    </row>
    <row r="981" spans="2:18" x14ac:dyDescent="0.25">
      <c r="B981" s="154"/>
      <c r="C981" s="154"/>
      <c r="D981" s="154"/>
      <c r="E981" s="154"/>
      <c r="F981" s="154"/>
      <c r="G981" s="154"/>
      <c r="H981" s="154"/>
      <c r="I981" s="154"/>
      <c r="J981" s="155"/>
      <c r="K981" s="154"/>
      <c r="L981" s="155"/>
      <c r="M981" s="154"/>
      <c r="N981" s="155"/>
      <c r="O981" s="154"/>
      <c r="P981" s="155"/>
      <c r="Q981" s="154"/>
      <c r="R981" s="154"/>
    </row>
    <row r="982" spans="2:18" x14ac:dyDescent="0.25">
      <c r="B982" s="154"/>
      <c r="C982" s="154"/>
      <c r="D982" s="154"/>
      <c r="E982" s="154"/>
      <c r="F982" s="154"/>
      <c r="G982" s="154"/>
      <c r="H982" s="154"/>
      <c r="I982" s="154"/>
      <c r="J982" s="155"/>
      <c r="K982" s="154"/>
      <c r="L982" s="155"/>
      <c r="M982" s="154"/>
      <c r="N982" s="155"/>
      <c r="O982" s="154"/>
      <c r="P982" s="155"/>
      <c r="Q982" s="154"/>
      <c r="R982" s="154"/>
    </row>
    <row r="983" spans="2:18" x14ac:dyDescent="0.25">
      <c r="B983" s="154"/>
      <c r="C983" s="154"/>
      <c r="D983" s="154"/>
      <c r="E983" s="154"/>
      <c r="F983" s="154"/>
      <c r="G983" s="154"/>
      <c r="H983" s="154"/>
      <c r="I983" s="154"/>
      <c r="J983" s="155"/>
      <c r="K983" s="154"/>
      <c r="L983" s="155"/>
      <c r="M983" s="154"/>
      <c r="N983" s="155"/>
      <c r="O983" s="154"/>
      <c r="P983" s="155"/>
      <c r="Q983" s="154"/>
      <c r="R983" s="154"/>
    </row>
    <row r="984" spans="2:18" x14ac:dyDescent="0.25">
      <c r="B984" s="154"/>
      <c r="C984" s="154"/>
      <c r="D984" s="154"/>
      <c r="E984" s="154"/>
      <c r="F984" s="154"/>
      <c r="G984" s="154"/>
      <c r="H984" s="154"/>
      <c r="I984" s="154"/>
      <c r="J984" s="155"/>
      <c r="K984" s="154"/>
      <c r="L984" s="155"/>
      <c r="M984" s="154"/>
      <c r="N984" s="155"/>
      <c r="O984" s="154"/>
      <c r="P984" s="155"/>
      <c r="Q984" s="154"/>
      <c r="R984" s="154"/>
    </row>
    <row r="985" spans="2:18" x14ac:dyDescent="0.25">
      <c r="B985" s="154"/>
      <c r="C985" s="154"/>
      <c r="D985" s="154"/>
      <c r="E985" s="154"/>
      <c r="F985" s="154"/>
      <c r="G985" s="154"/>
      <c r="H985" s="154"/>
      <c r="I985" s="154"/>
      <c r="J985" s="155"/>
      <c r="K985" s="154"/>
      <c r="L985" s="155"/>
      <c r="M985" s="154"/>
      <c r="N985" s="155"/>
      <c r="O985" s="154"/>
      <c r="P985" s="155"/>
      <c r="Q985" s="154"/>
      <c r="R985" s="154"/>
    </row>
    <row r="986" spans="2:18" x14ac:dyDescent="0.25">
      <c r="B986" s="154"/>
      <c r="C986" s="154"/>
      <c r="D986" s="154"/>
      <c r="E986" s="154"/>
      <c r="F986" s="154"/>
      <c r="G986" s="154"/>
      <c r="H986" s="154"/>
      <c r="I986" s="154"/>
      <c r="J986" s="155"/>
      <c r="K986" s="154"/>
      <c r="L986" s="155"/>
      <c r="M986" s="154"/>
      <c r="N986" s="155"/>
      <c r="O986" s="154"/>
      <c r="P986" s="155"/>
      <c r="Q986" s="154"/>
      <c r="R986" s="154"/>
    </row>
    <row r="987" spans="2:18" x14ac:dyDescent="0.25">
      <c r="B987" s="154"/>
      <c r="C987" s="154"/>
      <c r="D987" s="154"/>
      <c r="E987" s="154"/>
      <c r="F987" s="154"/>
      <c r="G987" s="154"/>
      <c r="H987" s="154"/>
      <c r="I987" s="154"/>
      <c r="J987" s="155"/>
      <c r="K987" s="154"/>
      <c r="L987" s="155"/>
      <c r="M987" s="154"/>
      <c r="N987" s="155"/>
      <c r="O987" s="154"/>
      <c r="P987" s="155"/>
      <c r="Q987" s="154"/>
      <c r="R987" s="154"/>
    </row>
    <row r="988" spans="2:18" x14ac:dyDescent="0.25">
      <c r="B988" s="154"/>
      <c r="C988" s="154"/>
      <c r="D988" s="154"/>
      <c r="E988" s="154"/>
      <c r="F988" s="154"/>
      <c r="G988" s="154"/>
      <c r="H988" s="154"/>
      <c r="I988" s="154"/>
      <c r="J988" s="155"/>
      <c r="K988" s="154"/>
      <c r="L988" s="155"/>
      <c r="M988" s="154"/>
      <c r="N988" s="155"/>
      <c r="O988" s="154"/>
      <c r="P988" s="155"/>
      <c r="Q988" s="154"/>
      <c r="R988" s="154"/>
    </row>
    <row r="989" spans="2:18" x14ac:dyDescent="0.25">
      <c r="B989" s="154"/>
      <c r="C989" s="154"/>
      <c r="D989" s="154"/>
      <c r="E989" s="154"/>
      <c r="F989" s="154"/>
      <c r="G989" s="154"/>
      <c r="H989" s="154"/>
      <c r="I989" s="154"/>
      <c r="J989" s="155"/>
      <c r="K989" s="154"/>
      <c r="L989" s="155"/>
      <c r="M989" s="154"/>
      <c r="N989" s="155"/>
      <c r="O989" s="154"/>
      <c r="P989" s="155"/>
      <c r="Q989" s="154"/>
      <c r="R989" s="154"/>
    </row>
    <row r="990" spans="2:18" x14ac:dyDescent="0.25">
      <c r="B990" s="154"/>
      <c r="C990" s="154"/>
      <c r="D990" s="154"/>
      <c r="E990" s="154"/>
      <c r="F990" s="154"/>
      <c r="G990" s="154"/>
      <c r="H990" s="154"/>
      <c r="I990" s="154"/>
      <c r="J990" s="155"/>
      <c r="K990" s="154"/>
      <c r="L990" s="155"/>
      <c r="M990" s="154"/>
      <c r="N990" s="155"/>
      <c r="O990" s="154"/>
      <c r="P990" s="155"/>
      <c r="Q990" s="154"/>
      <c r="R990" s="154"/>
    </row>
    <row r="991" spans="2:18" x14ac:dyDescent="0.25">
      <c r="B991" s="154"/>
      <c r="C991" s="154"/>
      <c r="D991" s="154"/>
      <c r="E991" s="154"/>
      <c r="F991" s="154"/>
      <c r="G991" s="154"/>
      <c r="H991" s="154"/>
      <c r="I991" s="154"/>
      <c r="J991" s="155"/>
      <c r="K991" s="154"/>
      <c r="L991" s="155"/>
      <c r="M991" s="154"/>
      <c r="N991" s="155"/>
      <c r="O991" s="154"/>
      <c r="P991" s="155"/>
      <c r="Q991" s="154"/>
      <c r="R991" s="154"/>
    </row>
    <row r="992" spans="2:18" x14ac:dyDescent="0.25">
      <c r="B992" s="154"/>
      <c r="C992" s="154"/>
      <c r="D992" s="154"/>
      <c r="E992" s="154"/>
      <c r="F992" s="154"/>
      <c r="G992" s="154"/>
      <c r="H992" s="154"/>
      <c r="I992" s="154"/>
      <c r="J992" s="155"/>
      <c r="K992" s="154"/>
      <c r="L992" s="155"/>
      <c r="M992" s="154"/>
      <c r="N992" s="155"/>
      <c r="O992" s="154"/>
      <c r="P992" s="155"/>
      <c r="Q992" s="154"/>
      <c r="R992" s="154"/>
    </row>
    <row r="993" spans="2:18" x14ac:dyDescent="0.25">
      <c r="B993" s="154"/>
      <c r="C993" s="154"/>
      <c r="D993" s="154"/>
      <c r="E993" s="154"/>
      <c r="F993" s="154"/>
      <c r="G993" s="154"/>
      <c r="H993" s="154"/>
      <c r="I993" s="154"/>
      <c r="J993" s="155"/>
      <c r="K993" s="154"/>
      <c r="L993" s="155"/>
      <c r="M993" s="154"/>
      <c r="N993" s="155"/>
      <c r="O993" s="154"/>
      <c r="P993" s="155"/>
      <c r="Q993" s="154"/>
      <c r="R993" s="154"/>
    </row>
    <row r="994" spans="2:18" x14ac:dyDescent="0.25">
      <c r="B994" s="154"/>
      <c r="C994" s="154"/>
      <c r="D994" s="154"/>
      <c r="E994" s="154"/>
      <c r="F994" s="154"/>
      <c r="G994" s="154"/>
      <c r="H994" s="154"/>
      <c r="I994" s="154"/>
      <c r="J994" s="155"/>
      <c r="K994" s="154"/>
      <c r="L994" s="155"/>
      <c r="M994" s="154"/>
      <c r="N994" s="155"/>
      <c r="O994" s="154"/>
      <c r="P994" s="155"/>
      <c r="Q994" s="154"/>
      <c r="R994" s="154"/>
    </row>
    <row r="995" spans="2:18" x14ac:dyDescent="0.25">
      <c r="B995" s="154"/>
      <c r="C995" s="154"/>
      <c r="D995" s="154"/>
      <c r="E995" s="154"/>
      <c r="F995" s="154"/>
      <c r="G995" s="154"/>
      <c r="H995" s="154"/>
      <c r="I995" s="154"/>
      <c r="J995" s="155"/>
      <c r="K995" s="154"/>
      <c r="L995" s="155"/>
      <c r="M995" s="154"/>
      <c r="N995" s="155"/>
      <c r="O995" s="154"/>
      <c r="P995" s="155"/>
      <c r="Q995" s="154"/>
      <c r="R995" s="154"/>
    </row>
    <row r="996" spans="2:18" x14ac:dyDescent="0.25">
      <c r="B996" s="154"/>
      <c r="C996" s="154"/>
      <c r="D996" s="154"/>
      <c r="E996" s="154"/>
      <c r="F996" s="154"/>
      <c r="G996" s="154"/>
      <c r="H996" s="154"/>
      <c r="I996" s="154"/>
      <c r="J996" s="155"/>
      <c r="K996" s="154"/>
      <c r="L996" s="155"/>
      <c r="M996" s="154"/>
      <c r="N996" s="155"/>
      <c r="O996" s="154"/>
      <c r="P996" s="155"/>
      <c r="Q996" s="154"/>
      <c r="R996" s="154"/>
    </row>
    <row r="997" spans="2:18" x14ac:dyDescent="0.25">
      <c r="B997" s="154"/>
      <c r="C997" s="154"/>
      <c r="D997" s="154"/>
      <c r="E997" s="154"/>
      <c r="F997" s="154"/>
      <c r="G997" s="154"/>
      <c r="H997" s="154"/>
      <c r="I997" s="154"/>
      <c r="J997" s="155"/>
      <c r="K997" s="154"/>
      <c r="L997" s="155"/>
      <c r="M997" s="154"/>
      <c r="N997" s="155"/>
      <c r="O997" s="154"/>
      <c r="P997" s="155"/>
      <c r="Q997" s="154"/>
      <c r="R997" s="154"/>
    </row>
    <row r="998" spans="2:18" x14ac:dyDescent="0.25">
      <c r="B998" s="154"/>
      <c r="C998" s="154"/>
      <c r="D998" s="154"/>
      <c r="E998" s="154"/>
      <c r="F998" s="154"/>
      <c r="G998" s="154"/>
      <c r="H998" s="154"/>
      <c r="I998" s="154"/>
      <c r="J998" s="155"/>
      <c r="K998" s="154"/>
      <c r="L998" s="155"/>
      <c r="M998" s="154"/>
      <c r="N998" s="155"/>
      <c r="O998" s="154"/>
      <c r="P998" s="155"/>
      <c r="Q998" s="154"/>
      <c r="R998" s="154"/>
    </row>
    <row r="999" spans="2:18" x14ac:dyDescent="0.25">
      <c r="B999" s="154"/>
      <c r="C999" s="154"/>
      <c r="D999" s="154"/>
      <c r="E999" s="154"/>
      <c r="F999" s="154"/>
      <c r="G999" s="154"/>
      <c r="H999" s="154"/>
      <c r="I999" s="154"/>
      <c r="J999" s="155"/>
      <c r="K999" s="154"/>
      <c r="L999" s="155"/>
      <c r="M999" s="154"/>
      <c r="N999" s="155"/>
      <c r="O999" s="154"/>
      <c r="P999" s="155"/>
      <c r="Q999" s="154"/>
      <c r="R999" s="154"/>
    </row>
    <row r="1000" spans="2:18" x14ac:dyDescent="0.25">
      <c r="B1000" s="154"/>
      <c r="C1000" s="154"/>
      <c r="D1000" s="154"/>
      <c r="E1000" s="154"/>
      <c r="F1000" s="154"/>
      <c r="G1000" s="154"/>
      <c r="H1000" s="154"/>
      <c r="I1000" s="154"/>
      <c r="J1000" s="155"/>
      <c r="K1000" s="154"/>
      <c r="L1000" s="155"/>
      <c r="M1000" s="154"/>
      <c r="N1000" s="155"/>
      <c r="O1000" s="154"/>
      <c r="P1000" s="155"/>
      <c r="Q1000" s="154"/>
      <c r="R1000" s="154"/>
    </row>
    <row r="1001" spans="2:18" x14ac:dyDescent="0.25">
      <c r="B1001" s="154"/>
      <c r="C1001" s="154"/>
      <c r="D1001" s="154"/>
      <c r="E1001" s="154"/>
      <c r="F1001" s="154"/>
      <c r="G1001" s="154"/>
      <c r="H1001" s="154"/>
      <c r="I1001" s="154"/>
      <c r="J1001" s="155"/>
      <c r="K1001" s="154"/>
      <c r="L1001" s="155"/>
      <c r="M1001" s="154"/>
      <c r="N1001" s="155"/>
      <c r="O1001" s="154"/>
      <c r="P1001" s="155"/>
      <c r="Q1001" s="154"/>
      <c r="R1001" s="154"/>
    </row>
    <row r="1002" spans="2:18" x14ac:dyDescent="0.25">
      <c r="B1002" s="154"/>
      <c r="C1002" s="154"/>
      <c r="D1002" s="154"/>
      <c r="E1002" s="154"/>
      <c r="F1002" s="154"/>
      <c r="G1002" s="154"/>
      <c r="H1002" s="154"/>
      <c r="I1002" s="154"/>
      <c r="J1002" s="155"/>
      <c r="K1002" s="154"/>
      <c r="L1002" s="155"/>
      <c r="M1002" s="154"/>
      <c r="N1002" s="155"/>
      <c r="O1002" s="154"/>
      <c r="P1002" s="155"/>
      <c r="Q1002" s="154"/>
      <c r="R1002" s="154"/>
    </row>
    <row r="1003" spans="2:18" x14ac:dyDescent="0.25">
      <c r="B1003" s="154"/>
      <c r="C1003" s="154"/>
      <c r="D1003" s="154"/>
      <c r="E1003" s="154"/>
      <c r="F1003" s="154"/>
      <c r="G1003" s="154"/>
      <c r="H1003" s="154"/>
      <c r="I1003" s="154"/>
      <c r="J1003" s="155"/>
      <c r="K1003" s="154"/>
      <c r="L1003" s="155"/>
      <c r="M1003" s="154"/>
      <c r="N1003" s="155"/>
      <c r="O1003" s="154"/>
      <c r="P1003" s="155"/>
      <c r="Q1003" s="154"/>
      <c r="R1003" s="154"/>
    </row>
    <row r="1004" spans="2:18" x14ac:dyDescent="0.25">
      <c r="B1004" s="154"/>
      <c r="C1004" s="154"/>
      <c r="D1004" s="154"/>
      <c r="E1004" s="154"/>
      <c r="F1004" s="154"/>
      <c r="G1004" s="154"/>
      <c r="H1004" s="154"/>
      <c r="I1004" s="154"/>
      <c r="J1004" s="155"/>
      <c r="K1004" s="154"/>
      <c r="L1004" s="155"/>
      <c r="M1004" s="154"/>
      <c r="N1004" s="155"/>
      <c r="O1004" s="154"/>
      <c r="P1004" s="155"/>
      <c r="Q1004" s="154"/>
      <c r="R1004" s="154"/>
    </row>
    <row r="1005" spans="2:18" x14ac:dyDescent="0.25">
      <c r="B1005" s="154"/>
      <c r="C1005" s="154"/>
      <c r="D1005" s="154"/>
      <c r="E1005" s="154"/>
      <c r="F1005" s="154"/>
      <c r="G1005" s="154"/>
      <c r="H1005" s="154"/>
      <c r="I1005" s="154"/>
      <c r="J1005" s="155"/>
      <c r="K1005" s="154"/>
      <c r="L1005" s="155"/>
      <c r="M1005" s="154"/>
      <c r="N1005" s="155"/>
      <c r="O1005" s="154"/>
      <c r="P1005" s="155"/>
      <c r="Q1005" s="154"/>
      <c r="R1005" s="154"/>
    </row>
    <row r="1006" spans="2:18" x14ac:dyDescent="0.25">
      <c r="B1006" s="154"/>
      <c r="C1006" s="154"/>
      <c r="D1006" s="154"/>
      <c r="E1006" s="154"/>
      <c r="F1006" s="154"/>
      <c r="G1006" s="154"/>
      <c r="H1006" s="154"/>
      <c r="I1006" s="154"/>
      <c r="J1006" s="155"/>
      <c r="K1006" s="154"/>
      <c r="L1006" s="155"/>
      <c r="M1006" s="154"/>
      <c r="N1006" s="155"/>
      <c r="O1006" s="154"/>
      <c r="P1006" s="155"/>
      <c r="Q1006" s="154"/>
      <c r="R1006" s="154"/>
    </row>
    <row r="1007" spans="2:18" x14ac:dyDescent="0.25">
      <c r="B1007" s="154"/>
      <c r="C1007" s="154"/>
      <c r="D1007" s="154"/>
      <c r="E1007" s="154"/>
      <c r="F1007" s="154"/>
      <c r="G1007" s="154"/>
      <c r="H1007" s="154"/>
      <c r="I1007" s="154"/>
      <c r="J1007" s="155"/>
      <c r="K1007" s="154"/>
      <c r="L1007" s="155"/>
      <c r="M1007" s="154"/>
      <c r="N1007" s="155"/>
      <c r="O1007" s="154"/>
      <c r="P1007" s="155"/>
      <c r="Q1007" s="154"/>
      <c r="R1007" s="154"/>
    </row>
    <row r="1008" spans="2:18" x14ac:dyDescent="0.25">
      <c r="B1008" s="154"/>
      <c r="C1008" s="154"/>
      <c r="D1008" s="154"/>
      <c r="E1008" s="154"/>
      <c r="F1008" s="154"/>
      <c r="G1008" s="154"/>
      <c r="H1008" s="154"/>
      <c r="I1008" s="154"/>
      <c r="J1008" s="155"/>
      <c r="K1008" s="154"/>
      <c r="L1008" s="155"/>
      <c r="M1008" s="154"/>
      <c r="N1008" s="155"/>
      <c r="O1008" s="154"/>
      <c r="P1008" s="155"/>
      <c r="Q1008" s="154"/>
      <c r="R1008" s="154"/>
    </row>
    <row r="1009" spans="2:18" x14ac:dyDescent="0.25">
      <c r="B1009" s="154"/>
      <c r="C1009" s="154"/>
      <c r="D1009" s="154"/>
      <c r="E1009" s="154"/>
      <c r="F1009" s="154"/>
      <c r="G1009" s="154"/>
      <c r="H1009" s="154"/>
      <c r="I1009" s="154"/>
      <c r="J1009" s="155"/>
      <c r="K1009" s="154"/>
      <c r="L1009" s="155"/>
      <c r="M1009" s="154"/>
      <c r="N1009" s="155"/>
      <c r="O1009" s="154"/>
      <c r="P1009" s="155"/>
      <c r="Q1009" s="154"/>
      <c r="R1009" s="154"/>
    </row>
    <row r="1010" spans="2:18" x14ac:dyDescent="0.25">
      <c r="B1010" s="154"/>
      <c r="C1010" s="154"/>
      <c r="D1010" s="154"/>
      <c r="E1010" s="154"/>
      <c r="F1010" s="154"/>
      <c r="G1010" s="154"/>
      <c r="H1010" s="154"/>
      <c r="I1010" s="154"/>
      <c r="J1010" s="155"/>
      <c r="K1010" s="154"/>
      <c r="L1010" s="155"/>
      <c r="M1010" s="154"/>
      <c r="N1010" s="155"/>
      <c r="O1010" s="154"/>
      <c r="P1010" s="155"/>
      <c r="Q1010" s="154"/>
      <c r="R1010" s="154"/>
    </row>
    <row r="1011" spans="2:18" x14ac:dyDescent="0.25">
      <c r="B1011" s="154"/>
      <c r="C1011" s="154"/>
      <c r="D1011" s="154"/>
      <c r="E1011" s="154"/>
      <c r="F1011" s="154"/>
      <c r="G1011" s="154"/>
      <c r="H1011" s="154"/>
      <c r="I1011" s="154"/>
      <c r="J1011" s="155"/>
      <c r="K1011" s="154"/>
      <c r="L1011" s="155"/>
      <c r="M1011" s="154"/>
      <c r="N1011" s="155"/>
      <c r="O1011" s="154"/>
      <c r="P1011" s="155"/>
      <c r="Q1011" s="154"/>
      <c r="R1011" s="154"/>
    </row>
    <row r="1012" spans="2:18" x14ac:dyDescent="0.25">
      <c r="B1012" s="154"/>
      <c r="C1012" s="154"/>
      <c r="D1012" s="154"/>
      <c r="E1012" s="154"/>
      <c r="F1012" s="154"/>
      <c r="G1012" s="154"/>
      <c r="H1012" s="154"/>
      <c r="I1012" s="154"/>
      <c r="J1012" s="155"/>
      <c r="K1012" s="154"/>
      <c r="L1012" s="155"/>
      <c r="M1012" s="154"/>
      <c r="N1012" s="155"/>
      <c r="O1012" s="154"/>
      <c r="P1012" s="155"/>
      <c r="Q1012" s="154"/>
      <c r="R1012" s="154"/>
    </row>
    <row r="1013" spans="2:18" x14ac:dyDescent="0.25">
      <c r="B1013" s="154"/>
      <c r="C1013" s="154"/>
      <c r="D1013" s="154"/>
      <c r="E1013" s="154"/>
      <c r="F1013" s="154"/>
      <c r="G1013" s="154"/>
      <c r="H1013" s="154"/>
      <c r="I1013" s="154"/>
      <c r="J1013" s="155"/>
      <c r="K1013" s="154"/>
      <c r="L1013" s="155"/>
      <c r="M1013" s="154"/>
      <c r="N1013" s="155"/>
      <c r="O1013" s="154"/>
      <c r="P1013" s="155"/>
      <c r="Q1013" s="154"/>
      <c r="R1013" s="154"/>
    </row>
    <row r="1014" spans="2:18" x14ac:dyDescent="0.25">
      <c r="B1014" s="154"/>
      <c r="C1014" s="154"/>
      <c r="D1014" s="154"/>
      <c r="E1014" s="154"/>
      <c r="F1014" s="154"/>
      <c r="G1014" s="154"/>
      <c r="H1014" s="154"/>
      <c r="I1014" s="154"/>
      <c r="J1014" s="155"/>
      <c r="K1014" s="154"/>
      <c r="L1014" s="155"/>
      <c r="M1014" s="154"/>
      <c r="N1014" s="155"/>
      <c r="O1014" s="154"/>
      <c r="P1014" s="155"/>
      <c r="Q1014" s="154"/>
      <c r="R1014" s="154"/>
    </row>
    <row r="1015" spans="2:18" x14ac:dyDescent="0.25">
      <c r="B1015" s="154"/>
      <c r="C1015" s="154"/>
      <c r="D1015" s="154"/>
      <c r="E1015" s="154"/>
      <c r="F1015" s="154"/>
      <c r="G1015" s="154"/>
      <c r="H1015" s="154"/>
      <c r="I1015" s="154"/>
      <c r="J1015" s="155"/>
      <c r="K1015" s="154"/>
      <c r="L1015" s="155"/>
      <c r="M1015" s="154"/>
      <c r="N1015" s="155"/>
      <c r="O1015" s="154"/>
      <c r="P1015" s="155"/>
      <c r="Q1015" s="154"/>
      <c r="R1015" s="154"/>
    </row>
    <row r="1016" spans="2:18" x14ac:dyDescent="0.25">
      <c r="B1016" s="154"/>
      <c r="C1016" s="154"/>
      <c r="D1016" s="154"/>
      <c r="E1016" s="154"/>
      <c r="F1016" s="154"/>
      <c r="G1016" s="154"/>
      <c r="H1016" s="154"/>
      <c r="I1016" s="154"/>
      <c r="J1016" s="155"/>
      <c r="K1016" s="154"/>
      <c r="L1016" s="155"/>
      <c r="M1016" s="154"/>
      <c r="N1016" s="155"/>
      <c r="O1016" s="154"/>
      <c r="P1016" s="155"/>
      <c r="Q1016" s="154"/>
      <c r="R1016" s="154"/>
    </row>
    <row r="1017" spans="2:18" x14ac:dyDescent="0.25">
      <c r="B1017" s="154"/>
      <c r="C1017" s="154"/>
      <c r="D1017" s="154"/>
      <c r="E1017" s="154"/>
      <c r="F1017" s="154"/>
      <c r="G1017" s="154"/>
      <c r="H1017" s="154"/>
      <c r="I1017" s="154"/>
      <c r="J1017" s="155"/>
      <c r="K1017" s="154"/>
      <c r="L1017" s="155"/>
      <c r="M1017" s="154"/>
      <c r="N1017" s="155"/>
      <c r="O1017" s="154"/>
      <c r="P1017" s="155"/>
      <c r="Q1017" s="154"/>
      <c r="R1017" s="154"/>
    </row>
    <row r="1018" spans="2:18" x14ac:dyDescent="0.25">
      <c r="B1018" s="154"/>
      <c r="C1018" s="154"/>
      <c r="D1018" s="154"/>
      <c r="E1018" s="154"/>
      <c r="F1018" s="154"/>
      <c r="G1018" s="154"/>
      <c r="H1018" s="154"/>
      <c r="I1018" s="154"/>
      <c r="J1018" s="155"/>
      <c r="K1018" s="154"/>
      <c r="L1018" s="155"/>
      <c r="M1018" s="154"/>
      <c r="N1018" s="155"/>
      <c r="O1018" s="154"/>
      <c r="P1018" s="155"/>
      <c r="Q1018" s="154"/>
      <c r="R1018" s="154"/>
    </row>
    <row r="1019" spans="2:18" x14ac:dyDescent="0.25">
      <c r="B1019" s="154"/>
      <c r="C1019" s="154"/>
      <c r="D1019" s="154"/>
      <c r="E1019" s="154"/>
      <c r="F1019" s="154"/>
      <c r="G1019" s="154"/>
      <c r="H1019" s="154"/>
      <c r="I1019" s="154"/>
      <c r="J1019" s="155"/>
      <c r="K1019" s="154"/>
      <c r="L1019" s="155"/>
      <c r="M1019" s="154"/>
      <c r="N1019" s="155"/>
      <c r="O1019" s="154"/>
      <c r="P1019" s="155"/>
      <c r="Q1019" s="154"/>
      <c r="R1019" s="154"/>
    </row>
    <row r="1020" spans="2:18" x14ac:dyDescent="0.25">
      <c r="B1020" s="154"/>
      <c r="C1020" s="154"/>
      <c r="D1020" s="154"/>
      <c r="E1020" s="154"/>
      <c r="F1020" s="154"/>
      <c r="G1020" s="154"/>
      <c r="H1020" s="154"/>
      <c r="I1020" s="154"/>
      <c r="J1020" s="155"/>
      <c r="K1020" s="154"/>
      <c r="L1020" s="155"/>
      <c r="M1020" s="154"/>
      <c r="N1020" s="155"/>
      <c r="O1020" s="154"/>
      <c r="P1020" s="155"/>
      <c r="Q1020" s="154"/>
      <c r="R1020" s="154"/>
    </row>
    <row r="1021" spans="2:18" x14ac:dyDescent="0.25">
      <c r="B1021" s="154"/>
      <c r="C1021" s="154"/>
      <c r="D1021" s="154"/>
      <c r="E1021" s="154"/>
      <c r="F1021" s="154"/>
      <c r="G1021" s="154"/>
      <c r="H1021" s="154"/>
      <c r="I1021" s="154"/>
      <c r="J1021" s="155"/>
      <c r="K1021" s="154"/>
      <c r="L1021" s="155"/>
      <c r="M1021" s="154"/>
      <c r="N1021" s="155"/>
      <c r="O1021" s="154"/>
      <c r="P1021" s="155"/>
      <c r="Q1021" s="154"/>
      <c r="R1021" s="154"/>
    </row>
    <row r="1022" spans="2:18" x14ac:dyDescent="0.25">
      <c r="B1022" s="154"/>
      <c r="C1022" s="154"/>
      <c r="D1022" s="154"/>
      <c r="E1022" s="154"/>
      <c r="F1022" s="154"/>
      <c r="G1022" s="154"/>
      <c r="H1022" s="154"/>
      <c r="I1022" s="154"/>
      <c r="J1022" s="155"/>
      <c r="K1022" s="154"/>
      <c r="L1022" s="155"/>
      <c r="M1022" s="154"/>
      <c r="N1022" s="155"/>
      <c r="O1022" s="154"/>
      <c r="P1022" s="155"/>
      <c r="Q1022" s="154"/>
      <c r="R1022" s="154"/>
    </row>
    <row r="1023" spans="2:18" x14ac:dyDescent="0.25">
      <c r="B1023" s="154"/>
      <c r="C1023" s="154"/>
      <c r="D1023" s="154"/>
      <c r="E1023" s="154"/>
      <c r="F1023" s="154"/>
      <c r="G1023" s="154"/>
      <c r="H1023" s="154"/>
      <c r="I1023" s="154"/>
      <c r="J1023" s="155"/>
      <c r="K1023" s="154"/>
      <c r="L1023" s="155"/>
      <c r="M1023" s="154"/>
      <c r="N1023" s="155"/>
      <c r="O1023" s="154"/>
      <c r="P1023" s="155"/>
      <c r="Q1023" s="154"/>
      <c r="R1023" s="154"/>
    </row>
    <row r="1024" spans="2:18" x14ac:dyDescent="0.25">
      <c r="B1024" s="154"/>
      <c r="C1024" s="154"/>
      <c r="D1024" s="154"/>
      <c r="E1024" s="154"/>
      <c r="F1024" s="154"/>
      <c r="G1024" s="154"/>
      <c r="H1024" s="154"/>
      <c r="I1024" s="154"/>
      <c r="J1024" s="155"/>
      <c r="K1024" s="154"/>
      <c r="L1024" s="155"/>
      <c r="M1024" s="154"/>
      <c r="N1024" s="155"/>
      <c r="O1024" s="154"/>
      <c r="P1024" s="155"/>
      <c r="Q1024" s="154"/>
      <c r="R1024" s="154"/>
    </row>
    <row r="1025" spans="2:18" x14ac:dyDescent="0.25">
      <c r="B1025" s="154"/>
      <c r="C1025" s="154"/>
      <c r="D1025" s="154"/>
      <c r="E1025" s="154"/>
      <c r="F1025" s="154"/>
      <c r="G1025" s="154"/>
      <c r="H1025" s="154"/>
      <c r="I1025" s="154"/>
      <c r="J1025" s="155"/>
      <c r="K1025" s="154"/>
      <c r="L1025" s="155"/>
      <c r="M1025" s="154"/>
      <c r="N1025" s="155"/>
      <c r="O1025" s="154"/>
      <c r="P1025" s="155"/>
      <c r="Q1025" s="154"/>
      <c r="R1025" s="154"/>
    </row>
    <row r="1026" spans="2:18" x14ac:dyDescent="0.25">
      <c r="B1026" s="154"/>
      <c r="C1026" s="154"/>
      <c r="D1026" s="154"/>
      <c r="E1026" s="154"/>
      <c r="F1026" s="154"/>
      <c r="G1026" s="154"/>
      <c r="H1026" s="154"/>
      <c r="I1026" s="154"/>
      <c r="J1026" s="155"/>
      <c r="K1026" s="154"/>
      <c r="L1026" s="155"/>
      <c r="M1026" s="154"/>
      <c r="N1026" s="155"/>
      <c r="O1026" s="154"/>
      <c r="P1026" s="155"/>
      <c r="Q1026" s="154"/>
      <c r="R1026" s="154"/>
    </row>
    <row r="1027" spans="2:18" x14ac:dyDescent="0.25">
      <c r="B1027" s="154"/>
      <c r="C1027" s="154"/>
      <c r="D1027" s="154"/>
      <c r="E1027" s="154"/>
      <c r="F1027" s="154"/>
      <c r="G1027" s="154"/>
      <c r="H1027" s="154"/>
      <c r="I1027" s="154"/>
      <c r="J1027" s="155"/>
      <c r="K1027" s="154"/>
      <c r="L1027" s="155"/>
      <c r="M1027" s="154"/>
      <c r="N1027" s="155"/>
      <c r="O1027" s="154"/>
      <c r="P1027" s="155"/>
      <c r="Q1027" s="154"/>
      <c r="R1027" s="154"/>
    </row>
    <row r="1028" spans="2:18" x14ac:dyDescent="0.25">
      <c r="B1028" s="154"/>
      <c r="C1028" s="154"/>
      <c r="D1028" s="154"/>
      <c r="E1028" s="154"/>
      <c r="F1028" s="154"/>
      <c r="G1028" s="154"/>
      <c r="H1028" s="154"/>
      <c r="I1028" s="154"/>
      <c r="J1028" s="155"/>
      <c r="K1028" s="154"/>
      <c r="L1028" s="155"/>
      <c r="M1028" s="154"/>
      <c r="N1028" s="155"/>
      <c r="O1028" s="154"/>
      <c r="P1028" s="155"/>
      <c r="Q1028" s="154"/>
      <c r="R1028" s="154"/>
    </row>
    <row r="1029" spans="2:18" x14ac:dyDescent="0.25">
      <c r="B1029" s="154"/>
      <c r="C1029" s="154"/>
      <c r="D1029" s="154"/>
      <c r="E1029" s="154"/>
      <c r="F1029" s="154"/>
      <c r="G1029" s="154"/>
      <c r="H1029" s="154"/>
      <c r="I1029" s="154"/>
      <c r="J1029" s="155"/>
      <c r="K1029" s="154"/>
      <c r="L1029" s="155"/>
      <c r="M1029" s="154"/>
      <c r="N1029" s="155"/>
      <c r="O1029" s="154"/>
      <c r="P1029" s="155"/>
      <c r="Q1029" s="154"/>
      <c r="R1029" s="154"/>
    </row>
    <row r="1030" spans="2:18" x14ac:dyDescent="0.25">
      <c r="B1030" s="154"/>
      <c r="C1030" s="154"/>
      <c r="D1030" s="154"/>
      <c r="E1030" s="154"/>
      <c r="F1030" s="154"/>
      <c r="G1030" s="154"/>
      <c r="H1030" s="154"/>
      <c r="I1030" s="154"/>
      <c r="J1030" s="155"/>
      <c r="K1030" s="154"/>
      <c r="L1030" s="155"/>
      <c r="M1030" s="154"/>
      <c r="N1030" s="155"/>
      <c r="O1030" s="154"/>
      <c r="P1030" s="155"/>
      <c r="Q1030" s="154"/>
      <c r="R1030" s="154"/>
    </row>
    <row r="1031" spans="2:18" x14ac:dyDescent="0.25">
      <c r="B1031" s="154"/>
      <c r="C1031" s="154"/>
      <c r="D1031" s="154"/>
      <c r="E1031" s="154"/>
      <c r="F1031" s="154"/>
      <c r="G1031" s="154"/>
      <c r="H1031" s="154"/>
      <c r="I1031" s="154"/>
      <c r="J1031" s="155"/>
      <c r="K1031" s="154"/>
      <c r="L1031" s="155"/>
      <c r="M1031" s="154"/>
      <c r="N1031" s="155"/>
      <c r="O1031" s="154"/>
      <c r="P1031" s="155"/>
      <c r="Q1031" s="154"/>
      <c r="R1031" s="154"/>
    </row>
    <row r="1032" spans="2:18" x14ac:dyDescent="0.25">
      <c r="B1032" s="154"/>
      <c r="C1032" s="154"/>
      <c r="D1032" s="154"/>
      <c r="E1032" s="154"/>
      <c r="F1032" s="154"/>
      <c r="G1032" s="154"/>
      <c r="H1032" s="154"/>
      <c r="I1032" s="154"/>
      <c r="J1032" s="155"/>
      <c r="K1032" s="154"/>
      <c r="L1032" s="155"/>
      <c r="M1032" s="154"/>
      <c r="N1032" s="155"/>
      <c r="O1032" s="154"/>
      <c r="P1032" s="155"/>
      <c r="Q1032" s="154"/>
      <c r="R1032" s="154"/>
    </row>
    <row r="1033" spans="2:18" x14ac:dyDescent="0.25">
      <c r="B1033" s="154"/>
      <c r="C1033" s="154"/>
      <c r="D1033" s="154"/>
      <c r="E1033" s="154"/>
      <c r="F1033" s="154"/>
      <c r="G1033" s="154"/>
      <c r="H1033" s="154"/>
      <c r="I1033" s="154"/>
      <c r="J1033" s="155"/>
      <c r="K1033" s="154"/>
      <c r="L1033" s="155"/>
      <c r="M1033" s="154"/>
      <c r="N1033" s="155"/>
      <c r="O1033" s="154"/>
      <c r="P1033" s="155"/>
      <c r="Q1033" s="154"/>
      <c r="R1033" s="154"/>
    </row>
    <row r="1034" spans="2:18" x14ac:dyDescent="0.25">
      <c r="B1034" s="154"/>
      <c r="C1034" s="154"/>
      <c r="D1034" s="154"/>
      <c r="E1034" s="154"/>
      <c r="F1034" s="154"/>
      <c r="G1034" s="154"/>
      <c r="H1034" s="154"/>
      <c r="I1034" s="154"/>
      <c r="J1034" s="155"/>
      <c r="K1034" s="154"/>
      <c r="L1034" s="155"/>
      <c r="M1034" s="154"/>
      <c r="N1034" s="155"/>
      <c r="O1034" s="154"/>
      <c r="P1034" s="155"/>
      <c r="Q1034" s="154"/>
      <c r="R1034" s="154"/>
    </row>
    <row r="1035" spans="2:18" x14ac:dyDescent="0.25">
      <c r="B1035" s="154"/>
      <c r="C1035" s="154"/>
      <c r="D1035" s="154"/>
      <c r="E1035" s="154"/>
      <c r="F1035" s="154"/>
      <c r="G1035" s="154"/>
      <c r="H1035" s="154"/>
      <c r="I1035" s="154"/>
      <c r="J1035" s="155"/>
      <c r="K1035" s="154"/>
      <c r="L1035" s="155"/>
      <c r="M1035" s="154"/>
      <c r="N1035" s="155"/>
      <c r="O1035" s="154"/>
      <c r="P1035" s="155"/>
      <c r="Q1035" s="154"/>
      <c r="R1035" s="154"/>
    </row>
    <row r="1036" spans="2:18" x14ac:dyDescent="0.25">
      <c r="B1036" s="154"/>
      <c r="C1036" s="154"/>
      <c r="D1036" s="154"/>
      <c r="E1036" s="154"/>
      <c r="F1036" s="154"/>
      <c r="G1036" s="154"/>
      <c r="H1036" s="154"/>
      <c r="I1036" s="154"/>
      <c r="J1036" s="155"/>
      <c r="K1036" s="154"/>
      <c r="L1036" s="155"/>
      <c r="M1036" s="154"/>
      <c r="N1036" s="155"/>
      <c r="O1036" s="154"/>
      <c r="P1036" s="155"/>
      <c r="Q1036" s="154"/>
      <c r="R1036" s="154"/>
    </row>
    <row r="1037" spans="2:18" x14ac:dyDescent="0.25">
      <c r="B1037" s="154"/>
      <c r="C1037" s="154"/>
      <c r="D1037" s="154"/>
      <c r="E1037" s="154"/>
      <c r="F1037" s="154"/>
      <c r="G1037" s="154"/>
      <c r="H1037" s="154"/>
      <c r="I1037" s="154"/>
      <c r="J1037" s="155"/>
      <c r="K1037" s="154"/>
      <c r="L1037" s="155"/>
      <c r="M1037" s="154"/>
      <c r="N1037" s="155"/>
      <c r="O1037" s="154"/>
      <c r="P1037" s="155"/>
      <c r="Q1037" s="154"/>
      <c r="R1037" s="154"/>
    </row>
    <row r="1038" spans="2:18" x14ac:dyDescent="0.25">
      <c r="B1038" s="154"/>
      <c r="C1038" s="154"/>
      <c r="D1038" s="154"/>
      <c r="E1038" s="154"/>
      <c r="F1038" s="154"/>
      <c r="G1038" s="154"/>
      <c r="H1038" s="154"/>
      <c r="I1038" s="154"/>
      <c r="J1038" s="155"/>
      <c r="K1038" s="154"/>
      <c r="L1038" s="155"/>
      <c r="M1038" s="154"/>
      <c r="N1038" s="155"/>
      <c r="O1038" s="154"/>
      <c r="P1038" s="155"/>
      <c r="Q1038" s="154"/>
      <c r="R1038" s="154"/>
    </row>
    <row r="1039" spans="2:18" x14ac:dyDescent="0.25">
      <c r="B1039" s="154"/>
      <c r="C1039" s="154"/>
      <c r="D1039" s="154"/>
      <c r="E1039" s="154"/>
      <c r="F1039" s="154"/>
      <c r="G1039" s="154"/>
      <c r="H1039" s="154"/>
      <c r="I1039" s="154"/>
      <c r="J1039" s="155"/>
      <c r="K1039" s="154"/>
      <c r="L1039" s="155"/>
      <c r="M1039" s="154"/>
      <c r="N1039" s="155"/>
      <c r="O1039" s="154"/>
      <c r="P1039" s="155"/>
      <c r="Q1039" s="154"/>
      <c r="R1039" s="154"/>
    </row>
    <row r="1040" spans="2:18" x14ac:dyDescent="0.25">
      <c r="B1040" s="154"/>
      <c r="C1040" s="154"/>
      <c r="D1040" s="154"/>
      <c r="E1040" s="154"/>
      <c r="F1040" s="154"/>
      <c r="G1040" s="154"/>
      <c r="H1040" s="154"/>
      <c r="I1040" s="154"/>
      <c r="J1040" s="155"/>
      <c r="K1040" s="154"/>
      <c r="L1040" s="155"/>
      <c r="M1040" s="154"/>
      <c r="N1040" s="155"/>
      <c r="O1040" s="154"/>
      <c r="P1040" s="155"/>
      <c r="Q1040" s="154"/>
      <c r="R1040" s="154"/>
    </row>
    <row r="1041" spans="2:18" x14ac:dyDescent="0.25">
      <c r="B1041" s="154"/>
      <c r="C1041" s="154"/>
      <c r="D1041" s="154"/>
      <c r="E1041" s="154"/>
      <c r="F1041" s="154"/>
      <c r="G1041" s="154"/>
      <c r="H1041" s="154"/>
      <c r="I1041" s="154"/>
      <c r="J1041" s="155"/>
      <c r="K1041" s="154"/>
      <c r="L1041" s="155"/>
      <c r="M1041" s="154"/>
      <c r="N1041" s="155"/>
      <c r="O1041" s="154"/>
      <c r="P1041" s="155"/>
      <c r="Q1041" s="154"/>
      <c r="R1041" s="154"/>
    </row>
    <row r="1042" spans="2:18" x14ac:dyDescent="0.25">
      <c r="B1042" s="154"/>
      <c r="C1042" s="154"/>
      <c r="D1042" s="154"/>
      <c r="E1042" s="154"/>
      <c r="F1042" s="154"/>
      <c r="G1042" s="154"/>
      <c r="H1042" s="154"/>
      <c r="I1042" s="154"/>
      <c r="J1042" s="155"/>
      <c r="K1042" s="154"/>
      <c r="L1042" s="155"/>
      <c r="M1042" s="154"/>
      <c r="N1042" s="155"/>
      <c r="O1042" s="154"/>
      <c r="P1042" s="155"/>
      <c r="Q1042" s="154"/>
      <c r="R1042" s="154"/>
    </row>
    <row r="1043" spans="2:18" x14ac:dyDescent="0.25">
      <c r="B1043" s="154"/>
      <c r="C1043" s="154"/>
      <c r="D1043" s="154"/>
      <c r="E1043" s="154"/>
      <c r="F1043" s="154"/>
      <c r="G1043" s="154"/>
      <c r="H1043" s="154"/>
      <c r="I1043" s="154"/>
      <c r="J1043" s="155"/>
      <c r="K1043" s="154"/>
      <c r="L1043" s="155"/>
      <c r="M1043" s="154"/>
      <c r="N1043" s="155"/>
      <c r="O1043" s="154"/>
      <c r="P1043" s="155"/>
      <c r="Q1043" s="154"/>
      <c r="R1043" s="154"/>
    </row>
    <row r="1044" spans="2:18" x14ac:dyDescent="0.25">
      <c r="B1044" s="154"/>
      <c r="C1044" s="154"/>
      <c r="D1044" s="154"/>
      <c r="E1044" s="154"/>
      <c r="F1044" s="154"/>
      <c r="G1044" s="154"/>
      <c r="H1044" s="154"/>
      <c r="I1044" s="154"/>
      <c r="J1044" s="155"/>
      <c r="K1044" s="154"/>
      <c r="L1044" s="155"/>
      <c r="M1044" s="154"/>
      <c r="N1044" s="155"/>
      <c r="O1044" s="154"/>
      <c r="P1044" s="155"/>
      <c r="Q1044" s="154"/>
      <c r="R1044" s="154"/>
    </row>
    <row r="1045" spans="2:18" x14ac:dyDescent="0.25">
      <c r="B1045" s="154"/>
      <c r="C1045" s="154"/>
      <c r="D1045" s="154"/>
      <c r="E1045" s="154"/>
      <c r="F1045" s="154"/>
      <c r="G1045" s="154"/>
      <c r="H1045" s="154"/>
      <c r="I1045" s="154"/>
      <c r="J1045" s="155"/>
      <c r="K1045" s="154"/>
      <c r="L1045" s="155"/>
      <c r="M1045" s="154"/>
      <c r="N1045" s="155"/>
      <c r="O1045" s="154"/>
      <c r="P1045" s="155"/>
      <c r="Q1045" s="154"/>
      <c r="R1045" s="154"/>
    </row>
    <row r="1046" spans="2:18" x14ac:dyDescent="0.25">
      <c r="B1046" s="154"/>
      <c r="C1046" s="154"/>
      <c r="D1046" s="154"/>
      <c r="E1046" s="154"/>
      <c r="F1046" s="154"/>
      <c r="G1046" s="154"/>
      <c r="H1046" s="154"/>
      <c r="I1046" s="154"/>
      <c r="J1046" s="155"/>
      <c r="K1046" s="154"/>
      <c r="L1046" s="155"/>
      <c r="M1046" s="154"/>
      <c r="N1046" s="155"/>
      <c r="O1046" s="154"/>
      <c r="P1046" s="155"/>
      <c r="Q1046" s="154"/>
      <c r="R1046" s="154"/>
    </row>
    <row r="1047" spans="2:18" x14ac:dyDescent="0.25">
      <c r="B1047" s="154"/>
      <c r="C1047" s="154"/>
      <c r="D1047" s="154"/>
      <c r="E1047" s="154"/>
      <c r="F1047" s="154"/>
      <c r="G1047" s="154"/>
      <c r="H1047" s="154"/>
      <c r="I1047" s="154"/>
      <c r="J1047" s="155"/>
      <c r="K1047" s="154"/>
      <c r="L1047" s="155"/>
      <c r="M1047" s="154"/>
      <c r="N1047" s="155"/>
      <c r="O1047" s="154"/>
      <c r="P1047" s="155"/>
      <c r="Q1047" s="154"/>
      <c r="R1047" s="154"/>
    </row>
    <row r="1048" spans="2:18" x14ac:dyDescent="0.25">
      <c r="B1048" s="154"/>
      <c r="C1048" s="154"/>
      <c r="D1048" s="154"/>
      <c r="E1048" s="154"/>
      <c r="F1048" s="154"/>
      <c r="G1048" s="154"/>
      <c r="H1048" s="154"/>
      <c r="I1048" s="154"/>
      <c r="J1048" s="155"/>
      <c r="K1048" s="154"/>
      <c r="L1048" s="155"/>
      <c r="M1048" s="154"/>
      <c r="N1048" s="155"/>
      <c r="O1048" s="154"/>
      <c r="P1048" s="155"/>
      <c r="Q1048" s="154"/>
      <c r="R1048" s="154"/>
    </row>
    <row r="1049" spans="2:18" x14ac:dyDescent="0.25">
      <c r="B1049" s="154"/>
      <c r="C1049" s="154"/>
      <c r="D1049" s="154"/>
      <c r="E1049" s="154"/>
      <c r="F1049" s="154"/>
      <c r="G1049" s="154"/>
      <c r="H1049" s="154"/>
      <c r="I1049" s="154"/>
      <c r="J1049" s="155"/>
      <c r="K1049" s="154"/>
      <c r="L1049" s="155"/>
      <c r="M1049" s="154"/>
      <c r="N1049" s="155"/>
      <c r="O1049" s="154"/>
      <c r="P1049" s="155"/>
      <c r="Q1049" s="154"/>
      <c r="R1049" s="154"/>
    </row>
    <row r="1050" spans="2:18" x14ac:dyDescent="0.25">
      <c r="B1050" s="154"/>
      <c r="C1050" s="154"/>
      <c r="D1050" s="154"/>
      <c r="E1050" s="154"/>
      <c r="F1050" s="154"/>
      <c r="G1050" s="154"/>
      <c r="H1050" s="154"/>
      <c r="I1050" s="154"/>
      <c r="J1050" s="155"/>
      <c r="K1050" s="154"/>
      <c r="L1050" s="155"/>
      <c r="M1050" s="154"/>
      <c r="N1050" s="155"/>
      <c r="O1050" s="154"/>
      <c r="P1050" s="155"/>
      <c r="Q1050" s="154"/>
      <c r="R1050" s="154"/>
    </row>
    <row r="1051" spans="2:18" x14ac:dyDescent="0.25">
      <c r="B1051" s="154"/>
      <c r="C1051" s="154"/>
      <c r="D1051" s="154"/>
      <c r="E1051" s="154"/>
      <c r="F1051" s="154"/>
      <c r="G1051" s="154"/>
      <c r="H1051" s="154"/>
      <c r="I1051" s="154"/>
      <c r="J1051" s="155"/>
      <c r="K1051" s="154"/>
      <c r="L1051" s="155"/>
      <c r="M1051" s="154"/>
      <c r="N1051" s="155"/>
      <c r="O1051" s="154"/>
      <c r="P1051" s="155"/>
      <c r="Q1051" s="154"/>
      <c r="R1051" s="154"/>
    </row>
    <row r="1052" spans="2:18" x14ac:dyDescent="0.25">
      <c r="B1052" s="154"/>
      <c r="C1052" s="154"/>
      <c r="D1052" s="154"/>
      <c r="E1052" s="154"/>
      <c r="F1052" s="154"/>
      <c r="G1052" s="154"/>
      <c r="H1052" s="154"/>
      <c r="I1052" s="154"/>
      <c r="J1052" s="155"/>
      <c r="K1052" s="154"/>
      <c r="L1052" s="155"/>
      <c r="M1052" s="154"/>
      <c r="N1052" s="155"/>
      <c r="O1052" s="154"/>
      <c r="P1052" s="155"/>
      <c r="Q1052" s="154"/>
      <c r="R1052" s="154"/>
    </row>
    <row r="1053" spans="2:18" x14ac:dyDescent="0.25">
      <c r="B1053" s="154"/>
      <c r="C1053" s="154"/>
      <c r="D1053" s="154"/>
      <c r="E1053" s="154"/>
      <c r="F1053" s="154"/>
      <c r="G1053" s="154"/>
      <c r="H1053" s="154"/>
      <c r="I1053" s="154"/>
      <c r="J1053" s="155"/>
      <c r="K1053" s="154"/>
      <c r="L1053" s="155"/>
      <c r="M1053" s="154"/>
      <c r="N1053" s="155"/>
      <c r="O1053" s="154"/>
      <c r="P1053" s="155"/>
      <c r="Q1053" s="154"/>
      <c r="R1053" s="154"/>
    </row>
    <row r="1054" spans="2:18" x14ac:dyDescent="0.25">
      <c r="B1054" s="154"/>
      <c r="C1054" s="154"/>
      <c r="D1054" s="154"/>
      <c r="E1054" s="154"/>
      <c r="F1054" s="154"/>
      <c r="G1054" s="154"/>
      <c r="H1054" s="154"/>
      <c r="I1054" s="154"/>
      <c r="J1054" s="155"/>
      <c r="K1054" s="154"/>
      <c r="L1054" s="155"/>
      <c r="M1054" s="154"/>
      <c r="N1054" s="155"/>
      <c r="O1054" s="154"/>
      <c r="P1054" s="155"/>
      <c r="Q1054" s="154"/>
      <c r="R1054" s="154"/>
    </row>
    <row r="1055" spans="2:18" x14ac:dyDescent="0.25">
      <c r="B1055" s="154"/>
      <c r="C1055" s="154"/>
      <c r="D1055" s="154"/>
      <c r="E1055" s="154"/>
      <c r="F1055" s="154"/>
      <c r="G1055" s="154"/>
      <c r="H1055" s="154"/>
      <c r="I1055" s="154"/>
      <c r="J1055" s="155"/>
      <c r="K1055" s="154"/>
      <c r="L1055" s="155"/>
      <c r="M1055" s="154"/>
      <c r="N1055" s="155"/>
      <c r="O1055" s="154"/>
      <c r="P1055" s="155"/>
      <c r="Q1055" s="154"/>
      <c r="R1055" s="154"/>
    </row>
    <row r="1056" spans="2:18" x14ac:dyDescent="0.25">
      <c r="B1056" s="154"/>
      <c r="C1056" s="154"/>
      <c r="D1056" s="154"/>
      <c r="E1056" s="154"/>
      <c r="F1056" s="154"/>
      <c r="G1056" s="154"/>
      <c r="H1056" s="154"/>
      <c r="I1056" s="154"/>
      <c r="J1056" s="155"/>
      <c r="K1056" s="154"/>
      <c r="L1056" s="155"/>
      <c r="M1056" s="154"/>
      <c r="N1056" s="155"/>
      <c r="O1056" s="154"/>
      <c r="P1056" s="155"/>
      <c r="Q1056" s="154"/>
      <c r="R1056" s="154"/>
    </row>
    <row r="1057" spans="2:18" x14ac:dyDescent="0.25">
      <c r="B1057" s="154"/>
      <c r="C1057" s="154"/>
      <c r="D1057" s="154"/>
      <c r="E1057" s="154"/>
      <c r="F1057" s="154"/>
      <c r="G1057" s="154"/>
      <c r="H1057" s="154"/>
      <c r="I1057" s="154"/>
      <c r="J1057" s="155"/>
      <c r="K1057" s="154"/>
      <c r="L1057" s="155"/>
      <c r="M1057" s="154"/>
      <c r="N1057" s="155"/>
      <c r="O1057" s="154"/>
      <c r="P1057" s="155"/>
      <c r="Q1057" s="154"/>
      <c r="R1057" s="154"/>
    </row>
    <row r="1058" spans="2:18" x14ac:dyDescent="0.25">
      <c r="B1058" s="154"/>
      <c r="C1058" s="154"/>
      <c r="D1058" s="154"/>
      <c r="E1058" s="154"/>
      <c r="F1058" s="154"/>
      <c r="G1058" s="154"/>
      <c r="H1058" s="154"/>
      <c r="I1058" s="154"/>
      <c r="J1058" s="155"/>
      <c r="K1058" s="154"/>
      <c r="L1058" s="155"/>
      <c r="M1058" s="154"/>
      <c r="N1058" s="155"/>
      <c r="O1058" s="154"/>
      <c r="P1058" s="155"/>
      <c r="Q1058" s="154"/>
      <c r="R1058" s="154"/>
    </row>
    <row r="1059" spans="2:18" x14ac:dyDescent="0.25">
      <c r="B1059" s="154"/>
      <c r="C1059" s="154"/>
      <c r="D1059" s="154"/>
      <c r="E1059" s="154"/>
      <c r="F1059" s="154"/>
      <c r="G1059" s="154"/>
      <c r="H1059" s="154"/>
      <c r="I1059" s="154"/>
      <c r="J1059" s="155"/>
      <c r="K1059" s="154"/>
      <c r="L1059" s="155"/>
      <c r="M1059" s="154"/>
      <c r="N1059" s="155"/>
      <c r="O1059" s="154"/>
      <c r="P1059" s="155"/>
      <c r="Q1059" s="154"/>
      <c r="R1059" s="154"/>
    </row>
    <row r="1060" spans="2:18" x14ac:dyDescent="0.25">
      <c r="B1060" s="154"/>
      <c r="C1060" s="154"/>
      <c r="D1060" s="154"/>
      <c r="E1060" s="154"/>
      <c r="F1060" s="154"/>
      <c r="G1060" s="154"/>
      <c r="H1060" s="154"/>
      <c r="I1060" s="154"/>
      <c r="J1060" s="155"/>
      <c r="K1060" s="154"/>
      <c r="L1060" s="155"/>
      <c r="M1060" s="154"/>
      <c r="N1060" s="155"/>
      <c r="O1060" s="154"/>
      <c r="P1060" s="155"/>
      <c r="Q1060" s="154"/>
      <c r="R1060" s="154"/>
    </row>
    <row r="1061" spans="2:18" x14ac:dyDescent="0.25">
      <c r="B1061" s="154"/>
      <c r="C1061" s="154"/>
      <c r="D1061" s="154"/>
      <c r="E1061" s="154"/>
      <c r="F1061" s="154"/>
      <c r="G1061" s="154"/>
      <c r="H1061" s="154"/>
      <c r="I1061" s="154"/>
      <c r="J1061" s="155"/>
      <c r="K1061" s="154"/>
      <c r="L1061" s="155"/>
      <c r="M1061" s="154"/>
      <c r="N1061" s="155"/>
      <c r="O1061" s="154"/>
      <c r="P1061" s="155"/>
      <c r="Q1061" s="154"/>
      <c r="R1061" s="154"/>
    </row>
    <row r="1062" spans="2:18" x14ac:dyDescent="0.25">
      <c r="B1062" s="154"/>
      <c r="C1062" s="154"/>
      <c r="D1062" s="154"/>
      <c r="E1062" s="154"/>
      <c r="F1062" s="154"/>
      <c r="G1062" s="154"/>
      <c r="H1062" s="154"/>
      <c r="I1062" s="154"/>
      <c r="J1062" s="155"/>
      <c r="K1062" s="154"/>
      <c r="L1062" s="155"/>
      <c r="M1062" s="154"/>
      <c r="N1062" s="155"/>
      <c r="O1062" s="154"/>
      <c r="P1062" s="155"/>
      <c r="Q1062" s="154"/>
      <c r="R1062" s="154"/>
    </row>
    <row r="1063" spans="2:18" x14ac:dyDescent="0.25">
      <c r="B1063" s="154"/>
      <c r="C1063" s="154"/>
      <c r="D1063" s="154"/>
      <c r="E1063" s="154"/>
      <c r="F1063" s="154"/>
      <c r="G1063" s="154"/>
      <c r="H1063" s="154"/>
      <c r="I1063" s="154"/>
      <c r="J1063" s="155"/>
      <c r="K1063" s="154"/>
      <c r="L1063" s="155"/>
      <c r="M1063" s="154"/>
      <c r="N1063" s="155"/>
      <c r="O1063" s="154"/>
      <c r="P1063" s="155"/>
      <c r="Q1063" s="154"/>
      <c r="R1063" s="154"/>
    </row>
    <row r="1064" spans="2:18" x14ac:dyDescent="0.25">
      <c r="B1064" s="154"/>
      <c r="C1064" s="154"/>
      <c r="D1064" s="154"/>
      <c r="E1064" s="154"/>
      <c r="F1064" s="154"/>
      <c r="G1064" s="154"/>
      <c r="H1064" s="154"/>
      <c r="I1064" s="154"/>
      <c r="J1064" s="155"/>
      <c r="K1064" s="154"/>
      <c r="L1064" s="155"/>
      <c r="M1064" s="154"/>
      <c r="N1064" s="155"/>
      <c r="O1064" s="154"/>
      <c r="P1064" s="155"/>
      <c r="Q1064" s="154"/>
      <c r="R1064" s="154"/>
    </row>
    <row r="1065" spans="2:18" x14ac:dyDescent="0.25">
      <c r="B1065" s="154"/>
      <c r="C1065" s="154"/>
      <c r="D1065" s="154"/>
      <c r="E1065" s="154"/>
      <c r="F1065" s="154"/>
      <c r="G1065" s="154"/>
      <c r="H1065" s="154"/>
      <c r="I1065" s="154"/>
      <c r="J1065" s="155"/>
      <c r="K1065" s="154"/>
      <c r="L1065" s="155"/>
      <c r="M1065" s="154"/>
      <c r="N1065" s="155"/>
      <c r="O1065" s="154"/>
      <c r="P1065" s="155"/>
      <c r="Q1065" s="154"/>
      <c r="R1065" s="154"/>
    </row>
    <row r="1066" spans="2:18" x14ac:dyDescent="0.25">
      <c r="B1066" s="154"/>
      <c r="C1066" s="154"/>
      <c r="D1066" s="154"/>
      <c r="E1066" s="154"/>
      <c r="F1066" s="154"/>
      <c r="G1066" s="154"/>
      <c r="H1066" s="154"/>
      <c r="I1066" s="154"/>
      <c r="J1066" s="155"/>
      <c r="K1066" s="154"/>
      <c r="L1066" s="155"/>
      <c r="M1066" s="154"/>
      <c r="N1066" s="155"/>
      <c r="O1066" s="154"/>
      <c r="P1066" s="155"/>
      <c r="Q1066" s="154"/>
      <c r="R1066" s="154"/>
    </row>
    <row r="1067" spans="2:18" x14ac:dyDescent="0.25">
      <c r="B1067" s="154"/>
      <c r="C1067" s="154"/>
      <c r="D1067" s="154"/>
      <c r="E1067" s="154"/>
      <c r="F1067" s="154"/>
      <c r="G1067" s="154"/>
      <c r="H1067" s="154"/>
      <c r="I1067" s="154"/>
      <c r="J1067" s="155"/>
      <c r="K1067" s="154"/>
      <c r="L1067" s="155"/>
      <c r="M1067" s="154"/>
      <c r="N1067" s="155"/>
      <c r="O1067" s="154"/>
      <c r="P1067" s="155"/>
      <c r="Q1067" s="154"/>
      <c r="R1067" s="154"/>
    </row>
    <row r="1068" spans="2:18" x14ac:dyDescent="0.25">
      <c r="B1068" s="154"/>
      <c r="C1068" s="154"/>
      <c r="D1068" s="154"/>
      <c r="E1068" s="154"/>
      <c r="F1068" s="154"/>
      <c r="G1068" s="154"/>
      <c r="H1068" s="154"/>
      <c r="I1068" s="154"/>
      <c r="J1068" s="155"/>
      <c r="K1068" s="154"/>
      <c r="L1068" s="155"/>
      <c r="M1068" s="154"/>
      <c r="N1068" s="155"/>
      <c r="O1068" s="154"/>
      <c r="P1068" s="155"/>
      <c r="Q1068" s="154"/>
      <c r="R1068" s="154"/>
    </row>
    <row r="1069" spans="2:18" x14ac:dyDescent="0.25">
      <c r="B1069" s="154"/>
      <c r="C1069" s="154"/>
      <c r="D1069" s="154"/>
      <c r="E1069" s="154"/>
      <c r="F1069" s="154"/>
      <c r="G1069" s="154"/>
      <c r="H1069" s="154"/>
      <c r="I1069" s="154"/>
      <c r="J1069" s="155"/>
      <c r="K1069" s="154"/>
      <c r="L1069" s="155"/>
      <c r="M1069" s="154"/>
      <c r="N1069" s="155"/>
      <c r="O1069" s="154"/>
      <c r="P1069" s="155"/>
      <c r="Q1069" s="154"/>
      <c r="R1069" s="154"/>
    </row>
    <row r="1070" spans="2:18" x14ac:dyDescent="0.25">
      <c r="B1070" s="154"/>
      <c r="C1070" s="154"/>
      <c r="D1070" s="154"/>
      <c r="E1070" s="154"/>
      <c r="F1070" s="154"/>
      <c r="G1070" s="154"/>
      <c r="H1070" s="154"/>
      <c r="I1070" s="154"/>
      <c r="J1070" s="155"/>
      <c r="K1070" s="154"/>
      <c r="L1070" s="155"/>
      <c r="M1070" s="154"/>
      <c r="N1070" s="155"/>
      <c r="O1070" s="154"/>
      <c r="P1070" s="155"/>
      <c r="Q1070" s="154"/>
      <c r="R1070" s="154"/>
    </row>
    <row r="1071" spans="2:18" x14ac:dyDescent="0.25">
      <c r="B1071" s="154"/>
      <c r="C1071" s="154"/>
      <c r="D1071" s="154"/>
      <c r="E1071" s="154"/>
      <c r="F1071" s="154"/>
      <c r="G1071" s="154"/>
      <c r="H1071" s="154"/>
      <c r="I1071" s="154"/>
      <c r="J1071" s="155"/>
      <c r="K1071" s="154"/>
      <c r="L1071" s="155"/>
      <c r="M1071" s="154"/>
      <c r="N1071" s="155"/>
      <c r="O1071" s="154"/>
      <c r="P1071" s="155"/>
      <c r="Q1071" s="154"/>
      <c r="R1071" s="154"/>
    </row>
    <row r="1072" spans="2:18" x14ac:dyDescent="0.25">
      <c r="B1072" s="154"/>
      <c r="C1072" s="154"/>
      <c r="D1072" s="154"/>
      <c r="E1072" s="154"/>
      <c r="F1072" s="154"/>
      <c r="G1072" s="154"/>
      <c r="H1072" s="154"/>
      <c r="I1072" s="154"/>
      <c r="J1072" s="155"/>
      <c r="K1072" s="154"/>
      <c r="L1072" s="155"/>
      <c r="M1072" s="154"/>
      <c r="N1072" s="155"/>
      <c r="O1072" s="154"/>
      <c r="P1072" s="155"/>
      <c r="Q1072" s="154"/>
      <c r="R1072" s="154"/>
    </row>
    <row r="1073" spans="2:18" x14ac:dyDescent="0.25">
      <c r="B1073" s="154"/>
      <c r="C1073" s="154"/>
      <c r="D1073" s="154"/>
      <c r="E1073" s="154"/>
      <c r="F1073" s="154"/>
      <c r="G1073" s="154"/>
      <c r="H1073" s="154"/>
      <c r="I1073" s="154"/>
      <c r="J1073" s="155"/>
      <c r="K1073" s="154"/>
      <c r="L1073" s="155"/>
      <c r="M1073" s="154"/>
      <c r="N1073" s="155"/>
      <c r="O1073" s="154"/>
      <c r="P1073" s="155"/>
      <c r="Q1073" s="154"/>
      <c r="R1073" s="154"/>
    </row>
    <row r="1074" spans="2:18" x14ac:dyDescent="0.25">
      <c r="B1074" s="154"/>
      <c r="C1074" s="154"/>
      <c r="D1074" s="154"/>
      <c r="E1074" s="154"/>
      <c r="F1074" s="154"/>
      <c r="G1074" s="154"/>
      <c r="H1074" s="154"/>
      <c r="I1074" s="154"/>
      <c r="J1074" s="155"/>
      <c r="K1074" s="154"/>
      <c r="L1074" s="155"/>
      <c r="M1074" s="154"/>
      <c r="N1074" s="155"/>
      <c r="O1074" s="154"/>
      <c r="P1074" s="155"/>
      <c r="Q1074" s="154"/>
      <c r="R1074" s="154"/>
    </row>
    <row r="1075" spans="2:18" x14ac:dyDescent="0.25">
      <c r="B1075" s="154"/>
      <c r="C1075" s="154"/>
      <c r="D1075" s="154"/>
      <c r="E1075" s="154"/>
      <c r="F1075" s="154"/>
      <c r="G1075" s="154"/>
      <c r="H1075" s="154"/>
      <c r="I1075" s="154"/>
      <c r="J1075" s="155"/>
      <c r="K1075" s="154"/>
      <c r="L1075" s="155"/>
      <c r="M1075" s="154"/>
      <c r="N1075" s="155"/>
      <c r="O1075" s="154"/>
      <c r="P1075" s="155"/>
      <c r="Q1075" s="154"/>
      <c r="R1075" s="154"/>
    </row>
    <row r="1076" spans="2:18" x14ac:dyDescent="0.25">
      <c r="B1076" s="154"/>
      <c r="C1076" s="154"/>
      <c r="D1076" s="154"/>
      <c r="E1076" s="154"/>
      <c r="F1076" s="154"/>
      <c r="G1076" s="154"/>
      <c r="H1076" s="154"/>
      <c r="I1076" s="154"/>
      <c r="J1076" s="155"/>
      <c r="K1076" s="154"/>
      <c r="L1076" s="155"/>
      <c r="M1076" s="154"/>
      <c r="N1076" s="155"/>
      <c r="O1076" s="154"/>
      <c r="P1076" s="155"/>
      <c r="Q1076" s="154"/>
      <c r="R1076" s="154"/>
    </row>
    <row r="1077" spans="2:18" x14ac:dyDescent="0.25">
      <c r="B1077" s="154"/>
      <c r="C1077" s="154"/>
      <c r="D1077" s="154"/>
      <c r="E1077" s="154"/>
      <c r="F1077" s="154"/>
      <c r="G1077" s="154"/>
      <c r="H1077" s="154"/>
      <c r="I1077" s="154"/>
      <c r="J1077" s="155"/>
      <c r="K1077" s="154"/>
      <c r="L1077" s="155"/>
      <c r="M1077" s="154"/>
      <c r="N1077" s="155"/>
      <c r="O1077" s="154"/>
      <c r="P1077" s="155"/>
      <c r="Q1077" s="154"/>
      <c r="R1077" s="154"/>
    </row>
    <row r="1078" spans="2:18" x14ac:dyDescent="0.25">
      <c r="B1078" s="154"/>
      <c r="C1078" s="154"/>
      <c r="D1078" s="154"/>
      <c r="E1078" s="154"/>
      <c r="F1078" s="154"/>
      <c r="G1078" s="154"/>
      <c r="H1078" s="154"/>
      <c r="I1078" s="154"/>
      <c r="J1078" s="155"/>
      <c r="K1078" s="154"/>
      <c r="L1078" s="155"/>
      <c r="M1078" s="154"/>
      <c r="N1078" s="155"/>
      <c r="O1078" s="154"/>
      <c r="P1078" s="155"/>
      <c r="Q1078" s="154"/>
      <c r="R1078" s="154"/>
    </row>
    <row r="1079" spans="2:18" x14ac:dyDescent="0.25">
      <c r="B1079" s="154"/>
      <c r="C1079" s="154"/>
      <c r="D1079" s="154"/>
      <c r="E1079" s="154"/>
      <c r="F1079" s="154"/>
      <c r="G1079" s="154"/>
      <c r="H1079" s="154"/>
      <c r="I1079" s="154"/>
      <c r="J1079" s="155"/>
      <c r="K1079" s="154"/>
      <c r="L1079" s="155"/>
      <c r="M1079" s="154"/>
      <c r="N1079" s="155"/>
      <c r="O1079" s="154"/>
      <c r="P1079" s="155"/>
      <c r="Q1079" s="154"/>
      <c r="R1079" s="154"/>
    </row>
    <row r="1080" spans="2:18" x14ac:dyDescent="0.25">
      <c r="B1080" s="154"/>
      <c r="C1080" s="154"/>
      <c r="D1080" s="154"/>
      <c r="E1080" s="154"/>
      <c r="F1080" s="154"/>
      <c r="G1080" s="154"/>
      <c r="H1080" s="154"/>
      <c r="I1080" s="154"/>
      <c r="J1080" s="155"/>
      <c r="K1080" s="154"/>
      <c r="L1080" s="155"/>
      <c r="M1080" s="154"/>
      <c r="N1080" s="155"/>
      <c r="O1080" s="154"/>
      <c r="P1080" s="155"/>
      <c r="Q1080" s="154"/>
      <c r="R1080" s="154"/>
    </row>
    <row r="1081" spans="2:18" x14ac:dyDescent="0.25">
      <c r="B1081" s="154"/>
      <c r="C1081" s="154"/>
      <c r="D1081" s="154"/>
      <c r="E1081" s="154"/>
      <c r="F1081" s="154"/>
      <c r="G1081" s="154"/>
      <c r="H1081" s="154"/>
      <c r="I1081" s="154"/>
      <c r="J1081" s="155"/>
      <c r="K1081" s="154"/>
      <c r="L1081" s="155"/>
      <c r="M1081" s="154"/>
      <c r="N1081" s="155"/>
      <c r="O1081" s="154"/>
      <c r="P1081" s="155"/>
      <c r="Q1081" s="154"/>
      <c r="R1081" s="154"/>
    </row>
    <row r="1082" spans="2:18" x14ac:dyDescent="0.25">
      <c r="B1082" s="154"/>
      <c r="C1082" s="154"/>
      <c r="D1082" s="154"/>
      <c r="E1082" s="154"/>
      <c r="F1082" s="154"/>
      <c r="G1082" s="154"/>
      <c r="H1082" s="154"/>
      <c r="I1082" s="154"/>
      <c r="J1082" s="155"/>
      <c r="K1082" s="154"/>
      <c r="L1082" s="155"/>
      <c r="M1082" s="154"/>
      <c r="N1082" s="155"/>
      <c r="O1082" s="154"/>
      <c r="P1082" s="155"/>
      <c r="Q1082" s="154"/>
      <c r="R1082" s="154"/>
    </row>
    <row r="1083" spans="2:18" x14ac:dyDescent="0.25">
      <c r="B1083" s="154"/>
      <c r="C1083" s="154"/>
      <c r="D1083" s="154"/>
      <c r="E1083" s="154"/>
      <c r="F1083" s="154"/>
      <c r="G1083" s="154"/>
      <c r="H1083" s="154"/>
      <c r="I1083" s="154"/>
      <c r="J1083" s="155"/>
      <c r="K1083" s="154"/>
      <c r="L1083" s="155"/>
      <c r="M1083" s="154"/>
      <c r="N1083" s="155"/>
      <c r="O1083" s="154"/>
      <c r="P1083" s="155"/>
      <c r="Q1083" s="154"/>
      <c r="R1083" s="154"/>
    </row>
    <row r="1084" spans="2:18" x14ac:dyDescent="0.25">
      <c r="B1084" s="154"/>
      <c r="C1084" s="154"/>
      <c r="D1084" s="154"/>
      <c r="E1084" s="154"/>
      <c r="F1084" s="154"/>
      <c r="G1084" s="154"/>
      <c r="H1084" s="154"/>
      <c r="I1084" s="154"/>
      <c r="J1084" s="155"/>
      <c r="K1084" s="154"/>
      <c r="L1084" s="155"/>
      <c r="M1084" s="154"/>
      <c r="N1084" s="155"/>
      <c r="O1084" s="154"/>
      <c r="P1084" s="155"/>
      <c r="Q1084" s="154"/>
      <c r="R1084" s="154"/>
    </row>
    <row r="1085" spans="2:18" x14ac:dyDescent="0.25">
      <c r="B1085" s="154"/>
      <c r="C1085" s="154"/>
      <c r="D1085" s="154"/>
      <c r="E1085" s="154"/>
      <c r="F1085" s="154"/>
      <c r="G1085" s="154"/>
      <c r="H1085" s="154"/>
      <c r="I1085" s="154"/>
      <c r="J1085" s="155"/>
      <c r="K1085" s="154"/>
      <c r="L1085" s="155"/>
      <c r="M1085" s="154"/>
      <c r="N1085" s="155"/>
      <c r="O1085" s="154"/>
      <c r="P1085" s="155"/>
      <c r="Q1085" s="154"/>
      <c r="R1085" s="154"/>
    </row>
    <row r="1086" spans="2:18" x14ac:dyDescent="0.25">
      <c r="B1086" s="154"/>
      <c r="C1086" s="154"/>
      <c r="D1086" s="154"/>
      <c r="E1086" s="154"/>
      <c r="F1086" s="154"/>
      <c r="G1086" s="154"/>
      <c r="H1086" s="154"/>
      <c r="I1086" s="154"/>
      <c r="J1086" s="155"/>
      <c r="K1086" s="154"/>
      <c r="L1086" s="155"/>
      <c r="M1086" s="154"/>
      <c r="N1086" s="155"/>
      <c r="O1086" s="154"/>
      <c r="P1086" s="155"/>
      <c r="Q1086" s="154"/>
      <c r="R1086" s="154"/>
    </row>
    <row r="1087" spans="2:18" x14ac:dyDescent="0.25">
      <c r="B1087" s="154"/>
      <c r="C1087" s="154"/>
      <c r="D1087" s="154"/>
      <c r="E1087" s="154"/>
      <c r="F1087" s="154"/>
      <c r="G1087" s="154"/>
      <c r="H1087" s="154"/>
      <c r="I1087" s="154"/>
      <c r="J1087" s="155"/>
      <c r="K1087" s="154"/>
      <c r="L1087" s="155"/>
      <c r="M1087" s="154"/>
      <c r="N1087" s="155"/>
      <c r="O1087" s="154"/>
      <c r="P1087" s="155"/>
      <c r="Q1087" s="154"/>
      <c r="R1087" s="154"/>
    </row>
    <row r="1088" spans="2:18" x14ac:dyDescent="0.25">
      <c r="B1088" s="154"/>
      <c r="C1088" s="154"/>
      <c r="D1088" s="154"/>
      <c r="E1088" s="154"/>
      <c r="F1088" s="154"/>
      <c r="G1088" s="154"/>
      <c r="H1088" s="154"/>
      <c r="I1088" s="154"/>
      <c r="J1088" s="155"/>
      <c r="K1088" s="154"/>
      <c r="L1088" s="155"/>
      <c r="M1088" s="154"/>
      <c r="N1088" s="155"/>
      <c r="O1088" s="154"/>
      <c r="P1088" s="155"/>
      <c r="Q1088" s="154"/>
      <c r="R1088" s="154"/>
    </row>
    <row r="1089" spans="2:18" x14ac:dyDescent="0.25">
      <c r="B1089" s="154"/>
      <c r="C1089" s="154"/>
      <c r="D1089" s="154"/>
      <c r="E1089" s="154"/>
      <c r="F1089" s="154"/>
      <c r="G1089" s="154"/>
      <c r="H1089" s="154"/>
      <c r="I1089" s="154"/>
      <c r="J1089" s="155"/>
      <c r="K1089" s="154"/>
      <c r="L1089" s="155"/>
      <c r="M1089" s="154"/>
      <c r="N1089" s="155"/>
      <c r="O1089" s="154"/>
      <c r="P1089" s="155"/>
      <c r="Q1089" s="154"/>
      <c r="R1089" s="154"/>
    </row>
    <row r="1090" spans="2:18" x14ac:dyDescent="0.25">
      <c r="B1090" s="154"/>
      <c r="C1090" s="154"/>
      <c r="D1090" s="154"/>
      <c r="E1090" s="154"/>
      <c r="F1090" s="154"/>
      <c r="G1090" s="154"/>
      <c r="H1090" s="154"/>
      <c r="I1090" s="154"/>
      <c r="J1090" s="155"/>
      <c r="K1090" s="154"/>
      <c r="L1090" s="155"/>
      <c r="M1090" s="154"/>
      <c r="N1090" s="155"/>
      <c r="O1090" s="154"/>
      <c r="P1090" s="155"/>
      <c r="Q1090" s="154"/>
      <c r="R1090" s="154"/>
    </row>
    <row r="1091" spans="2:18" x14ac:dyDescent="0.25">
      <c r="B1091" s="154"/>
      <c r="C1091" s="154"/>
      <c r="D1091" s="154"/>
      <c r="E1091" s="154"/>
      <c r="F1091" s="154"/>
      <c r="G1091" s="154"/>
      <c r="H1091" s="154"/>
      <c r="I1091" s="154"/>
      <c r="J1091" s="155"/>
      <c r="K1091" s="154"/>
      <c r="L1091" s="155"/>
      <c r="M1091" s="154"/>
      <c r="N1091" s="155"/>
      <c r="O1091" s="154"/>
      <c r="P1091" s="155"/>
      <c r="Q1091" s="154"/>
      <c r="R1091" s="154"/>
    </row>
    <row r="1092" spans="2:18" x14ac:dyDescent="0.25">
      <c r="B1092" s="154"/>
      <c r="C1092" s="154"/>
      <c r="D1092" s="154"/>
      <c r="E1092" s="154"/>
      <c r="F1092" s="154"/>
      <c r="G1092" s="154"/>
      <c r="H1092" s="154"/>
      <c r="I1092" s="154"/>
      <c r="J1092" s="155"/>
      <c r="K1092" s="154"/>
      <c r="L1092" s="155"/>
      <c r="M1092" s="154"/>
      <c r="N1092" s="155"/>
      <c r="O1092" s="154"/>
      <c r="P1092" s="155"/>
      <c r="Q1092" s="154"/>
      <c r="R1092" s="154"/>
    </row>
    <row r="1093" spans="2:18" x14ac:dyDescent="0.25">
      <c r="B1093" s="154"/>
      <c r="C1093" s="154"/>
      <c r="D1093" s="154"/>
      <c r="E1093" s="154"/>
      <c r="F1093" s="154"/>
      <c r="G1093" s="154"/>
      <c r="H1093" s="154"/>
      <c r="I1093" s="154"/>
      <c r="J1093" s="155"/>
      <c r="K1093" s="154"/>
      <c r="L1093" s="155"/>
      <c r="M1093" s="154"/>
      <c r="N1093" s="155"/>
      <c r="O1093" s="154"/>
      <c r="P1093" s="155"/>
      <c r="Q1093" s="154"/>
      <c r="R1093" s="154"/>
    </row>
    <row r="1094" spans="2:18" x14ac:dyDescent="0.25">
      <c r="B1094" s="154"/>
      <c r="C1094" s="154"/>
      <c r="D1094" s="154"/>
      <c r="E1094" s="154"/>
      <c r="F1094" s="154"/>
      <c r="G1094" s="154"/>
      <c r="H1094" s="154"/>
      <c r="I1094" s="154"/>
      <c r="J1094" s="155"/>
      <c r="K1094" s="154"/>
      <c r="L1094" s="155"/>
      <c r="M1094" s="154"/>
      <c r="N1094" s="155"/>
      <c r="O1094" s="154"/>
      <c r="P1094" s="155"/>
      <c r="Q1094" s="154"/>
      <c r="R1094" s="154"/>
    </row>
    <row r="1095" spans="2:18" x14ac:dyDescent="0.25">
      <c r="B1095" s="154"/>
      <c r="C1095" s="154"/>
      <c r="D1095" s="154"/>
      <c r="E1095" s="154"/>
      <c r="F1095" s="154"/>
      <c r="G1095" s="154"/>
      <c r="H1095" s="154"/>
      <c r="I1095" s="154"/>
      <c r="J1095" s="155"/>
      <c r="K1095" s="154"/>
      <c r="L1095" s="155"/>
      <c r="M1095" s="154"/>
      <c r="N1095" s="155"/>
      <c r="O1095" s="154"/>
      <c r="P1095" s="155"/>
      <c r="Q1095" s="154"/>
      <c r="R1095" s="154"/>
    </row>
    <row r="1096" spans="2:18" x14ac:dyDescent="0.25">
      <c r="B1096" s="154"/>
      <c r="C1096" s="154"/>
      <c r="D1096" s="154"/>
      <c r="E1096" s="154"/>
      <c r="F1096" s="154"/>
      <c r="G1096" s="154"/>
      <c r="H1096" s="154"/>
      <c r="I1096" s="154"/>
      <c r="J1096" s="155"/>
      <c r="K1096" s="154"/>
      <c r="L1096" s="155"/>
      <c r="M1096" s="154"/>
      <c r="N1096" s="155"/>
      <c r="O1096" s="154"/>
      <c r="P1096" s="155"/>
      <c r="Q1096" s="154"/>
      <c r="R1096" s="154"/>
    </row>
    <row r="1097" spans="2:18" x14ac:dyDescent="0.25">
      <c r="B1097" s="154"/>
      <c r="C1097" s="154"/>
      <c r="D1097" s="154"/>
      <c r="E1097" s="154"/>
      <c r="F1097" s="154"/>
      <c r="G1097" s="154"/>
      <c r="H1097" s="154"/>
      <c r="I1097" s="154"/>
      <c r="J1097" s="155"/>
      <c r="K1097" s="154"/>
      <c r="L1097" s="155"/>
      <c r="M1097" s="154"/>
      <c r="N1097" s="155"/>
      <c r="O1097" s="154"/>
      <c r="P1097" s="155"/>
      <c r="Q1097" s="154"/>
      <c r="R1097" s="154"/>
    </row>
    <row r="1098" spans="2:18" x14ac:dyDescent="0.25">
      <c r="B1098" s="154"/>
      <c r="C1098" s="154"/>
      <c r="D1098" s="154"/>
      <c r="E1098" s="154"/>
      <c r="F1098" s="154"/>
      <c r="G1098" s="154"/>
      <c r="H1098" s="154"/>
      <c r="I1098" s="154"/>
      <c r="J1098" s="155"/>
      <c r="K1098" s="154"/>
      <c r="L1098" s="155"/>
      <c r="M1098" s="154"/>
      <c r="N1098" s="155"/>
      <c r="O1098" s="154"/>
      <c r="P1098" s="155"/>
      <c r="Q1098" s="154"/>
      <c r="R1098" s="154"/>
    </row>
    <row r="1099" spans="2:18" x14ac:dyDescent="0.25">
      <c r="B1099" s="154"/>
      <c r="C1099" s="154"/>
      <c r="D1099" s="154"/>
      <c r="E1099" s="154"/>
      <c r="F1099" s="154"/>
      <c r="G1099" s="154"/>
      <c r="H1099" s="154"/>
      <c r="I1099" s="154"/>
      <c r="J1099" s="155"/>
      <c r="K1099" s="154"/>
      <c r="L1099" s="155"/>
      <c r="M1099" s="154"/>
      <c r="N1099" s="155"/>
      <c r="O1099" s="154"/>
      <c r="P1099" s="155"/>
      <c r="Q1099" s="154"/>
      <c r="R1099" s="154"/>
    </row>
    <row r="1100" spans="2:18" x14ac:dyDescent="0.25">
      <c r="B1100" s="154"/>
      <c r="C1100" s="154"/>
      <c r="D1100" s="154"/>
      <c r="E1100" s="154"/>
      <c r="F1100" s="154"/>
      <c r="G1100" s="154"/>
      <c r="H1100" s="154"/>
      <c r="I1100" s="154"/>
      <c r="J1100" s="155"/>
      <c r="K1100" s="154"/>
      <c r="L1100" s="155"/>
      <c r="M1100" s="154"/>
      <c r="N1100" s="155"/>
      <c r="O1100" s="154"/>
      <c r="P1100" s="155"/>
      <c r="Q1100" s="154"/>
      <c r="R1100" s="154"/>
    </row>
    <row r="1101" spans="2:18" x14ac:dyDescent="0.25">
      <c r="B1101" s="154"/>
      <c r="C1101" s="154"/>
      <c r="D1101" s="154"/>
      <c r="E1101" s="154"/>
      <c r="F1101" s="154"/>
      <c r="G1101" s="154"/>
      <c r="H1101" s="154"/>
      <c r="I1101" s="154"/>
      <c r="J1101" s="155"/>
      <c r="K1101" s="154"/>
      <c r="L1101" s="155"/>
      <c r="M1101" s="154"/>
      <c r="N1101" s="155"/>
      <c r="O1101" s="154"/>
      <c r="P1101" s="155"/>
      <c r="Q1101" s="154"/>
      <c r="R1101" s="154"/>
    </row>
    <row r="1102" spans="2:18" x14ac:dyDescent="0.25">
      <c r="B1102" s="154"/>
      <c r="C1102" s="154"/>
      <c r="D1102" s="154"/>
      <c r="E1102" s="154"/>
      <c r="F1102" s="154"/>
      <c r="G1102" s="154"/>
      <c r="H1102" s="154"/>
      <c r="I1102" s="154"/>
      <c r="J1102" s="155"/>
      <c r="K1102" s="154"/>
      <c r="L1102" s="155"/>
      <c r="M1102" s="154"/>
      <c r="N1102" s="155"/>
      <c r="O1102" s="154"/>
      <c r="P1102" s="155"/>
      <c r="Q1102" s="154"/>
      <c r="R1102" s="154"/>
    </row>
    <row r="1103" spans="2:18" x14ac:dyDescent="0.25">
      <c r="B1103" s="154"/>
      <c r="C1103" s="154"/>
      <c r="D1103" s="154"/>
      <c r="E1103" s="154"/>
      <c r="F1103" s="154"/>
      <c r="G1103" s="154"/>
      <c r="H1103" s="154"/>
      <c r="I1103" s="154"/>
      <c r="J1103" s="155"/>
      <c r="K1103" s="154"/>
      <c r="L1103" s="155"/>
      <c r="M1103" s="154"/>
      <c r="N1103" s="155"/>
      <c r="O1103" s="154"/>
      <c r="P1103" s="155"/>
      <c r="Q1103" s="154"/>
      <c r="R1103" s="154"/>
    </row>
  </sheetData>
  <dataConsolidate/>
  <mergeCells count="15">
    <mergeCell ref="B2:R2"/>
    <mergeCell ref="B3:R3"/>
    <mergeCell ref="F5:G5"/>
    <mergeCell ref="P5:Q5"/>
    <mergeCell ref="D5:E5"/>
    <mergeCell ref="H5:I5"/>
    <mergeCell ref="J5:K5"/>
    <mergeCell ref="L5:M5"/>
    <mergeCell ref="N5:O5"/>
    <mergeCell ref="B50:C50"/>
    <mergeCell ref="R4:R6"/>
    <mergeCell ref="B4:B6"/>
    <mergeCell ref="C4:C6"/>
    <mergeCell ref="D4:Q4"/>
    <mergeCell ref="B48:C4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3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B1:T553"/>
  <sheetViews>
    <sheetView topLeftCell="C10" zoomScaleNormal="100" workbookViewId="0">
      <selection activeCell="D7" sqref="D7:R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0.42578125" style="101" customWidth="1"/>
    <col min="4" max="18" width="10.7109375" style="101" customWidth="1"/>
    <col min="19" max="19" width="90.28515625" style="479" customWidth="1"/>
    <col min="20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spans="2:20" ht="22.15" customHeight="1" thickTop="1" thickBot="1" x14ac:dyDescent="0.3">
      <c r="B2" s="503" t="s">
        <v>507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75"/>
    </row>
    <row r="3" spans="2:20" ht="22.15" customHeight="1" thickTop="1" thickBot="1" x14ac:dyDescent="0.3">
      <c r="B3" s="506" t="s">
        <v>566</v>
      </c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16"/>
      <c r="S3" s="486"/>
    </row>
    <row r="4" spans="2:20" ht="22.15" customHeight="1" thickTop="1" x14ac:dyDescent="0.25">
      <c r="B4" s="492" t="s">
        <v>496</v>
      </c>
      <c r="C4" s="495" t="s">
        <v>508</v>
      </c>
      <c r="D4" s="523">
        <v>2014</v>
      </c>
      <c r="E4" s="619"/>
      <c r="F4" s="621">
        <v>2015</v>
      </c>
      <c r="G4" s="619"/>
      <c r="H4" s="621">
        <v>2016</v>
      </c>
      <c r="I4" s="619"/>
      <c r="J4" s="543">
        <v>2017</v>
      </c>
      <c r="K4" s="543"/>
      <c r="L4" s="540">
        <v>2018</v>
      </c>
      <c r="M4" s="540"/>
      <c r="N4" s="540">
        <v>2019</v>
      </c>
      <c r="O4" s="540"/>
      <c r="P4" s="540">
        <v>2020</v>
      </c>
      <c r="Q4" s="623"/>
      <c r="R4" s="533" t="s">
        <v>550</v>
      </c>
    </row>
    <row r="5" spans="2:20" ht="22.15" customHeight="1" x14ac:dyDescent="0.25">
      <c r="B5" s="493"/>
      <c r="C5" s="496"/>
      <c r="D5" s="579">
        <v>2014</v>
      </c>
      <c r="E5" s="620"/>
      <c r="F5" s="622">
        <v>2015</v>
      </c>
      <c r="G5" s="620"/>
      <c r="H5" s="622">
        <v>2016</v>
      </c>
      <c r="I5" s="620"/>
      <c r="J5" s="618">
        <v>2017</v>
      </c>
      <c r="K5" s="618"/>
      <c r="L5" s="624">
        <v>2017</v>
      </c>
      <c r="M5" s="624"/>
      <c r="N5" s="624">
        <v>2017</v>
      </c>
      <c r="O5" s="624"/>
      <c r="P5" s="624">
        <v>2017</v>
      </c>
      <c r="Q5" s="625"/>
      <c r="R5" s="534"/>
    </row>
    <row r="6" spans="2:20" ht="22.15" customHeight="1" thickBot="1" x14ac:dyDescent="0.3">
      <c r="B6" s="494"/>
      <c r="C6" s="497"/>
      <c r="D6" s="456" t="s">
        <v>5</v>
      </c>
      <c r="E6" s="209" t="s">
        <v>6</v>
      </c>
      <c r="F6" s="455" t="s">
        <v>5</v>
      </c>
      <c r="G6" s="209" t="s">
        <v>6</v>
      </c>
      <c r="H6" s="455" t="s">
        <v>5</v>
      </c>
      <c r="I6" s="209" t="s">
        <v>6</v>
      </c>
      <c r="J6" s="455" t="s">
        <v>5</v>
      </c>
      <c r="K6" s="346" t="s">
        <v>6</v>
      </c>
      <c r="L6" s="455" t="s">
        <v>5</v>
      </c>
      <c r="M6" s="472" t="s">
        <v>6</v>
      </c>
      <c r="N6" s="473" t="s">
        <v>5</v>
      </c>
      <c r="O6" s="472" t="s">
        <v>6</v>
      </c>
      <c r="P6" s="473" t="s">
        <v>5</v>
      </c>
      <c r="Q6" s="466" t="s">
        <v>6</v>
      </c>
      <c r="R6" s="535"/>
      <c r="S6" s="480"/>
    </row>
    <row r="7" spans="2:20" ht="15.75" thickTop="1" x14ac:dyDescent="0.25">
      <c r="B7" s="238" t="s">
        <v>158</v>
      </c>
      <c r="C7" s="166" t="s">
        <v>159</v>
      </c>
      <c r="D7" s="333">
        <v>4220</v>
      </c>
      <c r="E7" s="168">
        <v>0.1140756359311221</v>
      </c>
      <c r="F7" s="314">
        <v>3925</v>
      </c>
      <c r="G7" s="168">
        <v>0.10762860590106395</v>
      </c>
      <c r="H7" s="314">
        <v>4124</v>
      </c>
      <c r="I7" s="168">
        <v>0.10977135404189624</v>
      </c>
      <c r="J7" s="314">
        <v>4212</v>
      </c>
      <c r="K7" s="293">
        <v>0.11404126279309038</v>
      </c>
      <c r="L7" s="314">
        <v>4815</v>
      </c>
      <c r="M7" s="293">
        <v>0.12992795272403465</v>
      </c>
      <c r="N7" s="314">
        <v>4550</v>
      </c>
      <c r="O7" s="293">
        <v>0.12409654984317468</v>
      </c>
      <c r="P7" s="314">
        <v>2853</v>
      </c>
      <c r="Q7" s="293">
        <v>0.10577636067032478</v>
      </c>
      <c r="R7" s="294">
        <v>-0.40747663551401869</v>
      </c>
      <c r="S7" s="480" t="s">
        <v>318</v>
      </c>
      <c r="T7" s="156"/>
    </row>
    <row r="8" spans="2:20" ht="30" x14ac:dyDescent="0.25">
      <c r="B8" s="238" t="s">
        <v>160</v>
      </c>
      <c r="C8" s="166" t="s">
        <v>161</v>
      </c>
      <c r="D8" s="333">
        <v>5867</v>
      </c>
      <c r="E8" s="168">
        <v>0.15859757251371881</v>
      </c>
      <c r="F8" s="314">
        <v>5803</v>
      </c>
      <c r="G8" s="168">
        <v>0.15912580892837555</v>
      </c>
      <c r="H8" s="314">
        <v>5666</v>
      </c>
      <c r="I8" s="168">
        <v>0.1508158322020815</v>
      </c>
      <c r="J8" s="314">
        <v>5469</v>
      </c>
      <c r="K8" s="293">
        <v>0.14807494449558672</v>
      </c>
      <c r="L8" s="314">
        <v>5372</v>
      </c>
      <c r="M8" s="293">
        <v>0.14495803988234976</v>
      </c>
      <c r="N8" s="314">
        <v>5434</v>
      </c>
      <c r="O8" s="293">
        <v>0.14820673666984863</v>
      </c>
      <c r="P8" s="314">
        <v>4193</v>
      </c>
      <c r="Q8" s="293">
        <v>0.15545751149340056</v>
      </c>
      <c r="R8" s="294">
        <v>-0.21947133283693224</v>
      </c>
      <c r="S8" s="480" t="s">
        <v>322</v>
      </c>
      <c r="T8" s="156"/>
    </row>
    <row r="9" spans="2:20" x14ac:dyDescent="0.25">
      <c r="B9" s="238" t="s">
        <v>162</v>
      </c>
      <c r="C9" s="166" t="s">
        <v>325</v>
      </c>
      <c r="D9" s="333">
        <v>1945</v>
      </c>
      <c r="E9" s="168">
        <v>5.2577514664936612E-2</v>
      </c>
      <c r="F9" s="314">
        <v>2008</v>
      </c>
      <c r="G9" s="168">
        <v>5.5061972139958316E-2</v>
      </c>
      <c r="H9" s="314">
        <v>2031</v>
      </c>
      <c r="I9" s="168">
        <v>5.4060528627325723E-2</v>
      </c>
      <c r="J9" s="314">
        <v>1886</v>
      </c>
      <c r="K9" s="293">
        <v>5.1064060215519576E-2</v>
      </c>
      <c r="L9" s="314">
        <v>1662</v>
      </c>
      <c r="M9" s="293">
        <v>4.4847405488545294E-2</v>
      </c>
      <c r="N9" s="314">
        <v>1753</v>
      </c>
      <c r="O9" s="293">
        <v>4.7811264148370378E-2</v>
      </c>
      <c r="P9" s="314">
        <v>1409</v>
      </c>
      <c r="Q9" s="293">
        <v>5.2239359335607298E-2</v>
      </c>
      <c r="R9" s="294">
        <v>-0.15222623345367028</v>
      </c>
      <c r="S9" s="480" t="s">
        <v>323</v>
      </c>
      <c r="T9" s="156"/>
    </row>
    <row r="10" spans="2:20" x14ac:dyDescent="0.25">
      <c r="B10" s="238" t="s">
        <v>164</v>
      </c>
      <c r="C10" s="166" t="s">
        <v>165</v>
      </c>
      <c r="D10" s="333">
        <v>253</v>
      </c>
      <c r="E10" s="168">
        <v>6.839131727624145E-3</v>
      </c>
      <c r="F10" s="314">
        <v>238</v>
      </c>
      <c r="G10" s="168">
        <v>6.5262696062301194E-3</v>
      </c>
      <c r="H10" s="314">
        <v>220</v>
      </c>
      <c r="I10" s="168">
        <v>5.8558918257073647E-3</v>
      </c>
      <c r="J10" s="314">
        <v>224</v>
      </c>
      <c r="K10" s="293">
        <v>6.0648724752260788E-3</v>
      </c>
      <c r="L10" s="314">
        <v>196</v>
      </c>
      <c r="M10" s="293">
        <v>5.2888637038236326E-3</v>
      </c>
      <c r="N10" s="314">
        <v>153</v>
      </c>
      <c r="O10" s="293">
        <v>4.1729169507704897E-3</v>
      </c>
      <c r="P10" s="314">
        <v>162</v>
      </c>
      <c r="Q10" s="293">
        <v>6.0062286815957293E-3</v>
      </c>
      <c r="R10" s="294">
        <v>-0.17346938775510204</v>
      </c>
      <c r="S10" s="480" t="s">
        <v>324</v>
      </c>
      <c r="T10" s="156"/>
    </row>
    <row r="11" spans="2:20" x14ac:dyDescent="0.25">
      <c r="B11" s="238" t="s">
        <v>166</v>
      </c>
      <c r="C11" s="166" t="s">
        <v>167</v>
      </c>
      <c r="D11" s="333">
        <v>257</v>
      </c>
      <c r="E11" s="168">
        <v>6.9472602924877678E-3</v>
      </c>
      <c r="F11" s="314">
        <v>220</v>
      </c>
      <c r="G11" s="168">
        <v>6.0326861906328834E-3</v>
      </c>
      <c r="H11" s="314">
        <v>223</v>
      </c>
      <c r="I11" s="168">
        <v>5.9357448960579203E-3</v>
      </c>
      <c r="J11" s="314">
        <v>208</v>
      </c>
      <c r="K11" s="293">
        <v>5.6316672984242158E-3</v>
      </c>
      <c r="L11" s="314">
        <v>214</v>
      </c>
      <c r="M11" s="293">
        <v>5.7745756766237619E-3</v>
      </c>
      <c r="N11" s="314">
        <v>203</v>
      </c>
      <c r="O11" s="293">
        <v>5.5366153006954858E-3</v>
      </c>
      <c r="P11" s="314">
        <v>213</v>
      </c>
      <c r="Q11" s="293">
        <v>7.8970784517277178E-3</v>
      </c>
      <c r="R11" s="294">
        <v>-4.6728971962616819E-3</v>
      </c>
      <c r="S11" s="480" t="s">
        <v>326</v>
      </c>
      <c r="T11" s="156"/>
    </row>
    <row r="12" spans="2:20" x14ac:dyDescent="0.25">
      <c r="B12" s="238" t="s">
        <v>168</v>
      </c>
      <c r="C12" s="166" t="s">
        <v>169</v>
      </c>
      <c r="D12" s="333">
        <v>70</v>
      </c>
      <c r="E12" s="168">
        <v>1.8922498851133998E-3</v>
      </c>
      <c r="F12" s="314">
        <v>54</v>
      </c>
      <c r="G12" s="168">
        <v>1.4807502467917078E-3</v>
      </c>
      <c r="H12" s="314">
        <v>77</v>
      </c>
      <c r="I12" s="168">
        <v>2.0495621389975778E-3</v>
      </c>
      <c r="J12" s="314">
        <v>67</v>
      </c>
      <c r="K12" s="293">
        <v>1.8140466778578004E-3</v>
      </c>
      <c r="L12" s="314">
        <v>61</v>
      </c>
      <c r="M12" s="293">
        <v>1.6460239078226612E-3</v>
      </c>
      <c r="N12" s="314">
        <v>63</v>
      </c>
      <c r="O12" s="293">
        <v>1.7182599209054957E-3</v>
      </c>
      <c r="P12" s="314">
        <v>52</v>
      </c>
      <c r="Q12" s="293">
        <v>1.9279252558208513E-3</v>
      </c>
      <c r="R12" s="294">
        <v>-0.14754098360655737</v>
      </c>
      <c r="S12" s="480" t="s">
        <v>327</v>
      </c>
      <c r="T12" s="156"/>
    </row>
    <row r="13" spans="2:20" x14ac:dyDescent="0.25">
      <c r="B13" s="238" t="s">
        <v>170</v>
      </c>
      <c r="C13" s="166" t="s">
        <v>171</v>
      </c>
      <c r="D13" s="333">
        <v>2695</v>
      </c>
      <c r="E13" s="168">
        <v>7.2851620576865894E-2</v>
      </c>
      <c r="F13" s="314">
        <v>2593</v>
      </c>
      <c r="G13" s="168">
        <v>7.1103433146868483E-2</v>
      </c>
      <c r="H13" s="314">
        <v>2453</v>
      </c>
      <c r="I13" s="168">
        <v>6.5293193856637122E-2</v>
      </c>
      <c r="J13" s="314">
        <v>2438</v>
      </c>
      <c r="K13" s="293">
        <v>6.6009638815183846E-2</v>
      </c>
      <c r="L13" s="314">
        <v>2347</v>
      </c>
      <c r="M13" s="293">
        <v>6.3331444453439106E-2</v>
      </c>
      <c r="N13" s="314">
        <v>2277</v>
      </c>
      <c r="O13" s="293">
        <v>6.2102822855584341E-2</v>
      </c>
      <c r="P13" s="314">
        <v>1946</v>
      </c>
      <c r="Q13" s="293">
        <v>7.2148895150526471E-2</v>
      </c>
      <c r="R13" s="294">
        <v>-0.17085641244141458</v>
      </c>
      <c r="S13" s="480" t="s">
        <v>319</v>
      </c>
      <c r="T13" s="156"/>
    </row>
    <row r="14" spans="2:20" x14ac:dyDescent="0.25">
      <c r="B14" s="238" t="s">
        <v>172</v>
      </c>
      <c r="C14" s="166" t="s">
        <v>173</v>
      </c>
      <c r="D14" s="333">
        <v>695</v>
      </c>
      <c r="E14" s="168">
        <v>1.8787338145054469E-2</v>
      </c>
      <c r="F14" s="314">
        <v>585</v>
      </c>
      <c r="G14" s="168">
        <v>1.6041461006910167E-2</v>
      </c>
      <c r="H14" s="314">
        <v>593</v>
      </c>
      <c r="I14" s="168">
        <v>1.5784290239293033E-2</v>
      </c>
      <c r="J14" s="314">
        <v>567</v>
      </c>
      <c r="K14" s="293">
        <v>1.5351708452916012E-2</v>
      </c>
      <c r="L14" s="314">
        <v>631</v>
      </c>
      <c r="M14" s="293">
        <v>1.702690304649343E-2</v>
      </c>
      <c r="N14" s="314">
        <v>562</v>
      </c>
      <c r="O14" s="293">
        <v>1.5327969453156962E-2</v>
      </c>
      <c r="P14" s="314">
        <v>468</v>
      </c>
      <c r="Q14" s="293">
        <v>1.735132730238766E-2</v>
      </c>
      <c r="R14" s="294">
        <v>-0.2583201267828843</v>
      </c>
      <c r="S14" s="480" t="s">
        <v>328</v>
      </c>
      <c r="T14" s="156"/>
    </row>
    <row r="15" spans="2:20" x14ac:dyDescent="0.25">
      <c r="B15" s="238" t="s">
        <v>174</v>
      </c>
      <c r="C15" s="166" t="s">
        <v>175</v>
      </c>
      <c r="D15" s="333">
        <v>189</v>
      </c>
      <c r="E15" s="168">
        <v>5.10907468980618E-3</v>
      </c>
      <c r="F15" s="314">
        <v>225</v>
      </c>
      <c r="G15" s="168">
        <v>6.1697926949654492E-3</v>
      </c>
      <c r="H15" s="314">
        <v>216</v>
      </c>
      <c r="I15" s="168">
        <v>5.7494210652399586E-3</v>
      </c>
      <c r="J15" s="314">
        <v>208</v>
      </c>
      <c r="K15" s="293">
        <v>5.6316672984242158E-3</v>
      </c>
      <c r="L15" s="314">
        <v>191</v>
      </c>
      <c r="M15" s="293">
        <v>5.153943711379152E-3</v>
      </c>
      <c r="N15" s="314">
        <v>193</v>
      </c>
      <c r="O15" s="293">
        <v>5.2638756307104868E-3</v>
      </c>
      <c r="P15" s="314">
        <v>170</v>
      </c>
      <c r="Q15" s="293">
        <v>6.3028325671066294E-3</v>
      </c>
      <c r="R15" s="294">
        <v>-0.1099476439790576</v>
      </c>
      <c r="S15" s="480" t="s">
        <v>329</v>
      </c>
      <c r="T15" s="156"/>
    </row>
    <row r="16" spans="2:20" x14ac:dyDescent="0.25">
      <c r="B16" s="238" t="s">
        <v>176</v>
      </c>
      <c r="C16" s="166" t="s">
        <v>177</v>
      </c>
      <c r="D16" s="333">
        <v>483</v>
      </c>
      <c r="E16" s="168">
        <v>1.3056524207282458E-2</v>
      </c>
      <c r="F16" s="314">
        <v>518</v>
      </c>
      <c r="G16" s="168">
        <v>1.4204233848853789E-2</v>
      </c>
      <c r="H16" s="314">
        <v>500</v>
      </c>
      <c r="I16" s="168">
        <v>1.330884505842583E-2</v>
      </c>
      <c r="J16" s="314">
        <v>503</v>
      </c>
      <c r="K16" s="293">
        <v>1.3618887745708561E-2</v>
      </c>
      <c r="L16" s="314">
        <v>510</v>
      </c>
      <c r="M16" s="293">
        <v>1.3761839229337004E-2</v>
      </c>
      <c r="N16" s="314">
        <v>475</v>
      </c>
      <c r="O16" s="293">
        <v>1.2955134324287467E-2</v>
      </c>
      <c r="P16" s="314">
        <v>393</v>
      </c>
      <c r="Q16" s="293">
        <v>1.4570665875722972E-2</v>
      </c>
      <c r="R16" s="294">
        <v>-0.22941176470588234</v>
      </c>
      <c r="S16" s="480" t="s">
        <v>330</v>
      </c>
      <c r="T16" s="156"/>
    </row>
    <row r="17" spans="2:20" x14ac:dyDescent="0.25">
      <c r="B17" s="238" t="s">
        <v>178</v>
      </c>
      <c r="C17" s="166" t="s">
        <v>179</v>
      </c>
      <c r="D17" s="333">
        <v>251</v>
      </c>
      <c r="E17" s="168">
        <v>6.785067445192334E-3</v>
      </c>
      <c r="F17" s="314">
        <v>241</v>
      </c>
      <c r="G17" s="168">
        <v>6.6085335088296587E-3</v>
      </c>
      <c r="H17" s="314">
        <v>222</v>
      </c>
      <c r="I17" s="168">
        <v>5.9091272059410681E-3</v>
      </c>
      <c r="J17" s="314">
        <v>226</v>
      </c>
      <c r="K17" s="293">
        <v>6.1190231223263118E-3</v>
      </c>
      <c r="L17" s="314">
        <v>176</v>
      </c>
      <c r="M17" s="293">
        <v>4.7491837340457111E-3</v>
      </c>
      <c r="N17" s="314">
        <v>197</v>
      </c>
      <c r="O17" s="293">
        <v>5.3729714987044864E-3</v>
      </c>
      <c r="P17" s="314">
        <v>155</v>
      </c>
      <c r="Q17" s="293">
        <v>5.7467002817736916E-3</v>
      </c>
      <c r="R17" s="294">
        <v>-0.11931818181818182</v>
      </c>
      <c r="S17" s="480" t="s">
        <v>331</v>
      </c>
      <c r="T17" s="156"/>
    </row>
    <row r="18" spans="2:20" x14ac:dyDescent="0.25">
      <c r="B18" s="238" t="s">
        <v>180</v>
      </c>
      <c r="C18" s="166" t="s">
        <v>181</v>
      </c>
      <c r="D18" s="333">
        <v>1158</v>
      </c>
      <c r="E18" s="168">
        <v>3.1303219528018816E-2</v>
      </c>
      <c r="F18" s="314">
        <v>1152</v>
      </c>
      <c r="G18" s="168">
        <v>3.1589338598223098E-2</v>
      </c>
      <c r="H18" s="314">
        <v>1138</v>
      </c>
      <c r="I18" s="168">
        <v>3.0290931352977189E-2</v>
      </c>
      <c r="J18" s="314">
        <v>1108</v>
      </c>
      <c r="K18" s="293">
        <v>2.9999458493528999E-2</v>
      </c>
      <c r="L18" s="314">
        <v>1107</v>
      </c>
      <c r="M18" s="293">
        <v>2.9871286327207966E-2</v>
      </c>
      <c r="N18" s="314">
        <v>1030</v>
      </c>
      <c r="O18" s="293">
        <v>2.8092186008454929E-2</v>
      </c>
      <c r="P18" s="314">
        <v>840</v>
      </c>
      <c r="Q18" s="293">
        <v>3.1143407978644521E-2</v>
      </c>
      <c r="R18" s="294">
        <v>-0.24119241192411925</v>
      </c>
      <c r="S18" s="480" t="s">
        <v>332</v>
      </c>
      <c r="T18" s="156"/>
    </row>
    <row r="19" spans="2:20" x14ac:dyDescent="0.25">
      <c r="B19" s="238" t="s">
        <v>182</v>
      </c>
      <c r="C19" s="166" t="s">
        <v>183</v>
      </c>
      <c r="D19" s="333">
        <v>2248</v>
      </c>
      <c r="E19" s="168">
        <v>6.0768253453356041E-2</v>
      </c>
      <c r="F19" s="314">
        <v>2502</v>
      </c>
      <c r="G19" s="168">
        <v>6.8608094768015798E-2</v>
      </c>
      <c r="H19" s="314">
        <v>2307</v>
      </c>
      <c r="I19" s="168">
        <v>6.1407011099576782E-2</v>
      </c>
      <c r="J19" s="314">
        <v>2412</v>
      </c>
      <c r="K19" s="293">
        <v>6.5305680402880817E-2</v>
      </c>
      <c r="L19" s="314">
        <v>2196</v>
      </c>
      <c r="M19" s="293">
        <v>5.92568606816158E-2</v>
      </c>
      <c r="N19" s="314">
        <v>2322</v>
      </c>
      <c r="O19" s="293">
        <v>6.3330151370516841E-2</v>
      </c>
      <c r="P19" s="314">
        <v>1767</v>
      </c>
      <c r="Q19" s="293">
        <v>6.5512383212220082E-2</v>
      </c>
      <c r="R19" s="294">
        <v>-0.1953551912568306</v>
      </c>
      <c r="S19" s="480" t="s">
        <v>333</v>
      </c>
      <c r="T19" s="156"/>
    </row>
    <row r="20" spans="2:20" x14ac:dyDescent="0.25">
      <c r="B20" s="238" t="s">
        <v>184</v>
      </c>
      <c r="C20" s="166" t="s">
        <v>185</v>
      </c>
      <c r="D20" s="333">
        <v>552</v>
      </c>
      <c r="E20" s="168">
        <v>1.4921741951179953E-2</v>
      </c>
      <c r="F20" s="314">
        <v>501</v>
      </c>
      <c r="G20" s="168">
        <v>1.3738071734123067E-2</v>
      </c>
      <c r="H20" s="314">
        <v>484</v>
      </c>
      <c r="I20" s="168">
        <v>1.2882962016556204E-2</v>
      </c>
      <c r="J20" s="314">
        <v>550</v>
      </c>
      <c r="K20" s="293">
        <v>1.4891427952564033E-2</v>
      </c>
      <c r="L20" s="314">
        <v>583</v>
      </c>
      <c r="M20" s="293">
        <v>1.5731671119026416E-2</v>
      </c>
      <c r="N20" s="314">
        <v>485</v>
      </c>
      <c r="O20" s="293">
        <v>1.3227873994272468E-2</v>
      </c>
      <c r="P20" s="314">
        <v>315</v>
      </c>
      <c r="Q20" s="293">
        <v>1.1678777991991695E-2</v>
      </c>
      <c r="R20" s="294">
        <v>-0.45969125214408235</v>
      </c>
      <c r="S20" s="480" t="s">
        <v>334</v>
      </c>
      <c r="T20" s="156"/>
    </row>
    <row r="21" spans="2:20" x14ac:dyDescent="0.25">
      <c r="B21" s="238" t="s">
        <v>186</v>
      </c>
      <c r="C21" s="166" t="s">
        <v>187</v>
      </c>
      <c r="D21" s="333">
        <v>2406</v>
      </c>
      <c r="E21" s="168">
        <v>6.5039331765469138E-2</v>
      </c>
      <c r="F21" s="314">
        <v>2245</v>
      </c>
      <c r="G21" s="168">
        <v>6.1560820445321927E-2</v>
      </c>
      <c r="H21" s="314">
        <v>2428</v>
      </c>
      <c r="I21" s="168">
        <v>6.4627751603715825E-2</v>
      </c>
      <c r="J21" s="314">
        <v>2355</v>
      </c>
      <c r="K21" s="293">
        <v>6.3762386960524178E-2</v>
      </c>
      <c r="L21" s="314">
        <v>2198</v>
      </c>
      <c r="M21" s="293">
        <v>5.9310828678593594E-2</v>
      </c>
      <c r="N21" s="314">
        <v>2151</v>
      </c>
      <c r="O21" s="293">
        <v>5.8666303013773353E-2</v>
      </c>
      <c r="P21" s="314">
        <v>1584</v>
      </c>
      <c r="Q21" s="293">
        <v>5.872756933115824E-2</v>
      </c>
      <c r="R21" s="294">
        <v>-0.27934485896269334</v>
      </c>
      <c r="S21" s="480" t="s">
        <v>335</v>
      </c>
      <c r="T21" s="156"/>
    </row>
    <row r="22" spans="2:20" x14ac:dyDescent="0.25">
      <c r="B22" s="238" t="s">
        <v>188</v>
      </c>
      <c r="C22" s="166" t="s">
        <v>189</v>
      </c>
      <c r="D22" s="333">
        <v>582</v>
      </c>
      <c r="E22" s="168">
        <v>1.5732706187657125E-2</v>
      </c>
      <c r="F22" s="314">
        <v>579</v>
      </c>
      <c r="G22" s="168">
        <v>1.5876933201711088E-2</v>
      </c>
      <c r="H22" s="314">
        <v>738</v>
      </c>
      <c r="I22" s="168">
        <v>1.9643855306236524E-2</v>
      </c>
      <c r="J22" s="314">
        <v>556</v>
      </c>
      <c r="K22" s="293">
        <v>1.5053879893864731E-2</v>
      </c>
      <c r="L22" s="314">
        <v>603</v>
      </c>
      <c r="M22" s="293">
        <v>1.6271351088804339E-2</v>
      </c>
      <c r="N22" s="314">
        <v>563</v>
      </c>
      <c r="O22" s="293">
        <v>1.5355243420155462E-2</v>
      </c>
      <c r="P22" s="314">
        <v>443</v>
      </c>
      <c r="Q22" s="293">
        <v>1.6424440160166098E-2</v>
      </c>
      <c r="R22" s="294">
        <v>-0.26533996683250416</v>
      </c>
      <c r="S22" s="480" t="s">
        <v>336</v>
      </c>
      <c r="T22" s="156"/>
    </row>
    <row r="23" spans="2:20" x14ac:dyDescent="0.25">
      <c r="B23" s="238" t="s">
        <v>190</v>
      </c>
      <c r="C23" s="166" t="s">
        <v>191</v>
      </c>
      <c r="D23" s="333">
        <v>241</v>
      </c>
      <c r="E23" s="168">
        <v>6.5147460330332767E-3</v>
      </c>
      <c r="F23" s="314">
        <v>257</v>
      </c>
      <c r="G23" s="168">
        <v>7.0472743226938682E-3</v>
      </c>
      <c r="H23" s="314">
        <v>293</v>
      </c>
      <c r="I23" s="168">
        <v>7.7989832042375364E-3</v>
      </c>
      <c r="J23" s="314">
        <v>233</v>
      </c>
      <c r="K23" s="293">
        <v>6.3085503871771267E-3</v>
      </c>
      <c r="L23" s="314">
        <v>252</v>
      </c>
      <c r="M23" s="293">
        <v>6.7999676192018136E-3</v>
      </c>
      <c r="N23" s="314">
        <v>247</v>
      </c>
      <c r="O23" s="293">
        <v>6.7366698486294833E-3</v>
      </c>
      <c r="P23" s="314">
        <v>210</v>
      </c>
      <c r="Q23" s="293">
        <v>7.7858519946611303E-3</v>
      </c>
      <c r="R23" s="294">
        <v>-0.16666666666666666</v>
      </c>
      <c r="S23" s="480" t="s">
        <v>337</v>
      </c>
      <c r="T23" s="156"/>
    </row>
    <row r="24" spans="2:20" x14ac:dyDescent="0.25">
      <c r="B24" s="238" t="s">
        <v>192</v>
      </c>
      <c r="C24" s="166" t="s">
        <v>193</v>
      </c>
      <c r="D24" s="333">
        <v>4388</v>
      </c>
      <c r="E24" s="168">
        <v>0.11861703565539426</v>
      </c>
      <c r="F24" s="314">
        <v>4383</v>
      </c>
      <c r="G24" s="168">
        <v>0.12018756169792695</v>
      </c>
      <c r="H24" s="314">
        <v>4750</v>
      </c>
      <c r="I24" s="168">
        <v>0.12643402805504539</v>
      </c>
      <c r="J24" s="314">
        <v>4448</v>
      </c>
      <c r="K24" s="293">
        <v>0.12043103915091785</v>
      </c>
      <c r="L24" s="314">
        <v>4376</v>
      </c>
      <c r="M24" s="293">
        <v>0.11808197738740926</v>
      </c>
      <c r="N24" s="314">
        <v>4288</v>
      </c>
      <c r="O24" s="293">
        <v>0.1169507704895677</v>
      </c>
      <c r="P24" s="314">
        <v>2758</v>
      </c>
      <c r="Q24" s="293">
        <v>0.10225418952988284</v>
      </c>
      <c r="R24" s="294">
        <v>-0.36974405850091407</v>
      </c>
      <c r="S24" s="480" t="s">
        <v>338</v>
      </c>
      <c r="T24" s="156"/>
    </row>
    <row r="25" spans="2:20" x14ac:dyDescent="0.25">
      <c r="B25" s="238" t="s">
        <v>194</v>
      </c>
      <c r="C25" s="166" t="s">
        <v>195</v>
      </c>
      <c r="D25" s="333">
        <v>6400</v>
      </c>
      <c r="E25" s="168">
        <v>0.17300570378179655</v>
      </c>
      <c r="F25" s="314">
        <v>6285</v>
      </c>
      <c r="G25" s="168">
        <v>0.17234287594603487</v>
      </c>
      <c r="H25" s="314">
        <v>6728</v>
      </c>
      <c r="I25" s="168">
        <v>0.17908381910617796</v>
      </c>
      <c r="J25" s="314">
        <v>6909</v>
      </c>
      <c r="K25" s="293">
        <v>0.18706341040775437</v>
      </c>
      <c r="L25" s="314">
        <v>6921</v>
      </c>
      <c r="M25" s="293">
        <v>0.18675625354164979</v>
      </c>
      <c r="N25" s="314">
        <v>7089</v>
      </c>
      <c r="O25" s="293">
        <v>0.19334515205236602</v>
      </c>
      <c r="P25" s="314">
        <v>5400</v>
      </c>
      <c r="Q25" s="293">
        <v>0.20020762271985762</v>
      </c>
      <c r="R25" s="294">
        <v>-0.21976592977893367</v>
      </c>
      <c r="S25" s="480" t="s">
        <v>339</v>
      </c>
      <c r="T25" s="156"/>
    </row>
    <row r="26" spans="2:20" x14ac:dyDescent="0.25">
      <c r="B26" s="238" t="s">
        <v>196</v>
      </c>
      <c r="C26" s="166" t="s">
        <v>197</v>
      </c>
      <c r="D26" s="333">
        <v>385</v>
      </c>
      <c r="E26" s="168">
        <v>1.0407374368123699E-2</v>
      </c>
      <c r="F26" s="314">
        <v>392</v>
      </c>
      <c r="G26" s="168">
        <v>1.0749149939673137E-2</v>
      </c>
      <c r="H26" s="314">
        <v>415</v>
      </c>
      <c r="I26" s="168">
        <v>1.1046341398493439E-2</v>
      </c>
      <c r="J26" s="314">
        <v>410</v>
      </c>
      <c r="K26" s="293">
        <v>1.1100882655547734E-2</v>
      </c>
      <c r="L26" s="314">
        <v>390</v>
      </c>
      <c r="M26" s="293">
        <v>1.0523759410669473E-2</v>
      </c>
      <c r="N26" s="314">
        <v>452</v>
      </c>
      <c r="O26" s="293">
        <v>1.2327833083321969E-2</v>
      </c>
      <c r="P26" s="314">
        <v>406</v>
      </c>
      <c r="Q26" s="293">
        <v>1.5052647189678185E-2</v>
      </c>
      <c r="R26" s="294">
        <v>4.1025641025641026E-2</v>
      </c>
      <c r="S26" s="480" t="s">
        <v>340</v>
      </c>
      <c r="T26" s="156"/>
    </row>
    <row r="27" spans="2:20" x14ac:dyDescent="0.25">
      <c r="B27" s="238" t="s">
        <v>198</v>
      </c>
      <c r="C27" s="166" t="s">
        <v>199</v>
      </c>
      <c r="D27" s="333">
        <v>362</v>
      </c>
      <c r="E27" s="168">
        <v>9.7856351201578672E-3</v>
      </c>
      <c r="F27" s="314">
        <v>427</v>
      </c>
      <c r="G27" s="168">
        <v>1.1708895470001097E-2</v>
      </c>
      <c r="H27" s="314">
        <v>443</v>
      </c>
      <c r="I27" s="168">
        <v>1.1791636721765286E-2</v>
      </c>
      <c r="J27" s="314">
        <v>498</v>
      </c>
      <c r="K27" s="293">
        <v>1.3483511127957979E-2</v>
      </c>
      <c r="L27" s="314">
        <v>501</v>
      </c>
      <c r="M27" s="293">
        <v>1.3518983242936938E-2</v>
      </c>
      <c r="N27" s="314">
        <v>597</v>
      </c>
      <c r="O27" s="293">
        <v>1.628255829810446E-2</v>
      </c>
      <c r="P27" s="314">
        <v>301</v>
      </c>
      <c r="Q27" s="293">
        <v>1.115972119234762E-2</v>
      </c>
      <c r="R27" s="294">
        <v>-0.39920159680638723</v>
      </c>
      <c r="S27" s="480" t="s">
        <v>320</v>
      </c>
      <c r="T27" s="156"/>
    </row>
    <row r="28" spans="2:20" ht="15.75" thickBot="1" x14ac:dyDescent="0.3">
      <c r="B28" s="239" t="s">
        <v>200</v>
      </c>
      <c r="C28" s="166" t="s">
        <v>201</v>
      </c>
      <c r="D28" s="333">
        <v>1346</v>
      </c>
      <c r="E28" s="168">
        <v>3.6385262076609089E-2</v>
      </c>
      <c r="F28" s="314">
        <v>1335</v>
      </c>
      <c r="G28" s="168">
        <v>3.6607436656795E-2</v>
      </c>
      <c r="H28" s="314">
        <v>1520</v>
      </c>
      <c r="I28" s="168">
        <v>4.0458888977614522E-2</v>
      </c>
      <c r="J28" s="314">
        <v>1447</v>
      </c>
      <c r="K28" s="293">
        <v>3.9177993177018464E-2</v>
      </c>
      <c r="L28" s="314">
        <v>1757</v>
      </c>
      <c r="M28" s="293">
        <v>4.7410885344990418E-2</v>
      </c>
      <c r="N28" s="314">
        <v>1581</v>
      </c>
      <c r="O28" s="293">
        <v>4.3120141824628394E-2</v>
      </c>
      <c r="P28" s="314">
        <v>934</v>
      </c>
      <c r="Q28" s="293">
        <v>3.4628503633397596E-2</v>
      </c>
      <c r="R28" s="294">
        <v>-0.46841206602162777</v>
      </c>
      <c r="S28" s="480" t="s">
        <v>321</v>
      </c>
      <c r="T28" s="156"/>
    </row>
    <row r="29" spans="2:20" ht="16.5" thickTop="1" thickBot="1" x14ac:dyDescent="0.3">
      <c r="B29" s="487" t="s">
        <v>51</v>
      </c>
      <c r="C29" s="532"/>
      <c r="D29" s="249">
        <v>36993</v>
      </c>
      <c r="E29" s="199">
        <v>0.99999999999999989</v>
      </c>
      <c r="F29" s="250">
        <v>36468</v>
      </c>
      <c r="G29" s="199">
        <v>1</v>
      </c>
      <c r="H29" s="250">
        <v>37569</v>
      </c>
      <c r="I29" s="199">
        <v>1.0000000000000002</v>
      </c>
      <c r="J29" s="250">
        <v>36934</v>
      </c>
      <c r="K29" s="200">
        <v>1.0000000000000002</v>
      </c>
      <c r="L29" s="250">
        <v>37059</v>
      </c>
      <c r="M29" s="200">
        <v>1</v>
      </c>
      <c r="N29" s="250">
        <v>36665</v>
      </c>
      <c r="O29" s="200">
        <v>1.0000000000000002</v>
      </c>
      <c r="P29" s="250">
        <v>26972</v>
      </c>
      <c r="Q29" s="200">
        <v>0.99999999999999989</v>
      </c>
      <c r="R29" s="295">
        <v>-0.27218759275749482</v>
      </c>
      <c r="S29" s="480" t="s">
        <v>80</v>
      </c>
    </row>
    <row r="30" spans="2:20" ht="15.75" thickTop="1" x14ac:dyDescent="0.25">
      <c r="B30" s="154"/>
      <c r="C30" s="154"/>
      <c r="D30" s="154"/>
      <c r="E30" s="154"/>
      <c r="F30" s="154"/>
      <c r="G30" s="154"/>
      <c r="H30" s="154"/>
      <c r="I30" s="154"/>
      <c r="J30" s="155"/>
      <c r="K30" s="154"/>
      <c r="L30" s="155"/>
      <c r="M30" s="154"/>
      <c r="N30" s="155"/>
      <c r="O30" s="154"/>
      <c r="P30" s="155"/>
      <c r="Q30" s="154"/>
      <c r="R30" s="154"/>
    </row>
    <row r="31" spans="2:20" x14ac:dyDescent="0.25">
      <c r="B31" s="154"/>
      <c r="C31" s="154"/>
      <c r="D31" s="155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4"/>
    </row>
    <row r="32" spans="2:20" x14ac:dyDescent="0.25"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</row>
    <row r="33" spans="2:18" x14ac:dyDescent="0.25"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</row>
    <row r="34" spans="2:18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</row>
    <row r="35" spans="2:18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2:18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</row>
    <row r="37" spans="2:18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</row>
    <row r="38" spans="2:18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</row>
    <row r="39" spans="2:18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</row>
    <row r="40" spans="2:18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</row>
    <row r="41" spans="2:18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</row>
    <row r="42" spans="2:18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</row>
    <row r="43" spans="2:18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</row>
    <row r="44" spans="2:18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</row>
    <row r="45" spans="2:18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</row>
    <row r="46" spans="2:18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</row>
    <row r="47" spans="2:18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</row>
    <row r="48" spans="2:18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</row>
    <row r="49" spans="2:18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</row>
    <row r="50" spans="2:18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</row>
    <row r="51" spans="2:18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</row>
    <row r="52" spans="2:18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</row>
    <row r="53" spans="2:18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</row>
    <row r="54" spans="2:18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</row>
    <row r="55" spans="2:18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</row>
    <row r="56" spans="2:18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</row>
    <row r="57" spans="2:18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</row>
    <row r="58" spans="2:18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</row>
    <row r="59" spans="2:18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</row>
    <row r="60" spans="2:18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</row>
    <row r="61" spans="2:18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</row>
    <row r="62" spans="2:18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</row>
    <row r="63" spans="2:18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</row>
    <row r="64" spans="2:18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</row>
    <row r="65" spans="2:18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</row>
    <row r="66" spans="2:18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</row>
    <row r="67" spans="2:18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</row>
    <row r="68" spans="2:18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</row>
    <row r="69" spans="2:18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</row>
    <row r="70" spans="2:18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2:18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</row>
    <row r="72" spans="2:18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</row>
    <row r="73" spans="2:18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</row>
    <row r="74" spans="2:18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</row>
    <row r="75" spans="2:18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</row>
    <row r="76" spans="2:18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</row>
    <row r="77" spans="2:18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</row>
    <row r="78" spans="2:18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</row>
    <row r="79" spans="2:18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</row>
    <row r="80" spans="2:18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</row>
    <row r="81" spans="2:18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</row>
    <row r="82" spans="2:18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</row>
    <row r="83" spans="2:18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</row>
    <row r="84" spans="2:18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</row>
    <row r="85" spans="2:18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</row>
    <row r="86" spans="2:18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</row>
    <row r="87" spans="2:18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</row>
    <row r="88" spans="2:18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</row>
    <row r="89" spans="2:18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</row>
    <row r="90" spans="2:18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</row>
    <row r="91" spans="2:18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</row>
    <row r="92" spans="2:18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</row>
    <row r="93" spans="2:18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</row>
    <row r="94" spans="2:18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</row>
    <row r="95" spans="2:18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</row>
    <row r="96" spans="2:18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</row>
    <row r="97" spans="2:18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</row>
    <row r="98" spans="2:18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</row>
    <row r="99" spans="2:18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</row>
    <row r="100" spans="2:18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</row>
    <row r="101" spans="2:18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</row>
    <row r="102" spans="2:18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</row>
    <row r="103" spans="2:18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</row>
    <row r="104" spans="2:18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</row>
    <row r="105" spans="2:18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</row>
    <row r="106" spans="2:18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</row>
    <row r="107" spans="2:18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</row>
    <row r="108" spans="2:18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</row>
    <row r="109" spans="2:18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</row>
    <row r="110" spans="2:18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</row>
    <row r="111" spans="2:18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</row>
    <row r="112" spans="2:18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</row>
    <row r="113" spans="2:18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</row>
    <row r="114" spans="2:18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</row>
    <row r="115" spans="2:18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</row>
    <row r="116" spans="2:18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</row>
    <row r="117" spans="2:18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</row>
    <row r="118" spans="2:18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</row>
    <row r="119" spans="2:18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</row>
    <row r="120" spans="2:18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</row>
    <row r="121" spans="2:18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</row>
    <row r="122" spans="2:18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</row>
    <row r="123" spans="2:18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</row>
    <row r="124" spans="2:18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</row>
    <row r="125" spans="2:18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</row>
    <row r="126" spans="2:18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</row>
    <row r="127" spans="2:18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</row>
    <row r="128" spans="2:18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</row>
    <row r="129" spans="2:18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</row>
    <row r="130" spans="2:18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</row>
    <row r="131" spans="2:18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</row>
    <row r="132" spans="2:18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</row>
    <row r="133" spans="2:18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</row>
    <row r="134" spans="2:18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</row>
    <row r="135" spans="2:18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</row>
    <row r="136" spans="2:18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</row>
    <row r="137" spans="2:18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</row>
    <row r="138" spans="2:18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</row>
    <row r="139" spans="2:18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</row>
    <row r="140" spans="2:18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</row>
    <row r="141" spans="2:18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</row>
    <row r="142" spans="2:18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</row>
    <row r="143" spans="2:18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</row>
    <row r="144" spans="2:18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</row>
    <row r="145" spans="2:18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</row>
    <row r="146" spans="2:18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</row>
    <row r="147" spans="2:18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</row>
    <row r="148" spans="2:18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</row>
    <row r="149" spans="2:18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</row>
    <row r="150" spans="2:18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</row>
    <row r="151" spans="2:18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</row>
    <row r="152" spans="2:18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</row>
    <row r="153" spans="2:18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</row>
    <row r="154" spans="2:18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</row>
    <row r="155" spans="2:18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</row>
    <row r="156" spans="2:18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</row>
    <row r="157" spans="2:18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</row>
    <row r="158" spans="2:18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</row>
    <row r="159" spans="2:18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</row>
    <row r="160" spans="2:18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</row>
    <row r="161" spans="2:18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</row>
    <row r="162" spans="2:18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</row>
    <row r="163" spans="2:18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</row>
    <row r="164" spans="2:18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</row>
    <row r="165" spans="2:18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</row>
    <row r="166" spans="2:18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</row>
    <row r="167" spans="2:18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</row>
    <row r="168" spans="2:18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</row>
    <row r="169" spans="2:18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</row>
    <row r="170" spans="2:18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</row>
    <row r="171" spans="2:18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</row>
    <row r="172" spans="2:18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</row>
    <row r="173" spans="2:18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</row>
    <row r="174" spans="2:18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</row>
    <row r="175" spans="2:18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</row>
    <row r="176" spans="2:18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</row>
    <row r="177" spans="2:18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</row>
    <row r="178" spans="2:18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</row>
    <row r="179" spans="2:18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</row>
    <row r="180" spans="2:18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</row>
    <row r="181" spans="2:18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</row>
    <row r="182" spans="2:18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</row>
    <row r="183" spans="2:18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</row>
    <row r="184" spans="2:18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</row>
    <row r="185" spans="2:18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</row>
    <row r="186" spans="2:18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</row>
    <row r="187" spans="2:18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</row>
    <row r="188" spans="2:18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</row>
    <row r="189" spans="2:18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</row>
    <row r="190" spans="2:18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</row>
    <row r="191" spans="2:18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</row>
    <row r="192" spans="2:18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</row>
    <row r="193" spans="2:18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</row>
    <row r="194" spans="2:18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</row>
    <row r="195" spans="2:18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</row>
    <row r="196" spans="2:18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</row>
    <row r="197" spans="2:18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</row>
    <row r="198" spans="2:18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</row>
    <row r="199" spans="2:18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</row>
    <row r="200" spans="2:18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</row>
    <row r="201" spans="2:18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</row>
    <row r="202" spans="2:18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</row>
    <row r="203" spans="2:18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</row>
    <row r="204" spans="2:18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</row>
    <row r="205" spans="2:18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</row>
    <row r="206" spans="2:18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</row>
    <row r="207" spans="2:18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</row>
    <row r="208" spans="2:18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</row>
    <row r="209" spans="2:18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</row>
    <row r="210" spans="2:18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</row>
    <row r="211" spans="2:18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</row>
    <row r="212" spans="2:18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</row>
    <row r="213" spans="2:18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</row>
    <row r="214" spans="2:18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</row>
    <row r="215" spans="2:18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</row>
    <row r="216" spans="2:18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</row>
    <row r="217" spans="2:18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</row>
    <row r="218" spans="2:18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</row>
    <row r="219" spans="2:18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</row>
    <row r="220" spans="2:18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</row>
    <row r="221" spans="2:18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</row>
    <row r="222" spans="2:18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</row>
    <row r="223" spans="2:18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</row>
    <row r="224" spans="2:18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</row>
    <row r="225" spans="2:18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</row>
    <row r="226" spans="2:18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</row>
    <row r="227" spans="2:18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</row>
    <row r="228" spans="2:18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</row>
    <row r="229" spans="2:18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</row>
    <row r="230" spans="2:18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</row>
    <row r="231" spans="2:18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</row>
    <row r="232" spans="2:18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</row>
    <row r="233" spans="2:18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</row>
    <row r="234" spans="2:18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</row>
    <row r="235" spans="2:18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</row>
    <row r="236" spans="2:18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</row>
    <row r="237" spans="2:18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</row>
    <row r="238" spans="2:18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</row>
    <row r="239" spans="2:18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</row>
    <row r="240" spans="2:18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</row>
    <row r="241" spans="2:18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</row>
    <row r="242" spans="2:18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</row>
    <row r="243" spans="2:18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</row>
    <row r="244" spans="2:18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</row>
    <row r="245" spans="2:18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</row>
    <row r="246" spans="2:18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</row>
    <row r="247" spans="2:18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</row>
    <row r="248" spans="2:18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</row>
    <row r="249" spans="2:18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</row>
    <row r="250" spans="2:18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</row>
    <row r="251" spans="2:18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</row>
    <row r="252" spans="2:18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</row>
    <row r="253" spans="2:18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</row>
    <row r="254" spans="2:18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</row>
    <row r="255" spans="2:18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</row>
    <row r="256" spans="2:18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</row>
    <row r="257" spans="2:18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</row>
    <row r="258" spans="2:18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</row>
    <row r="259" spans="2:18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</row>
    <row r="260" spans="2:18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</row>
    <row r="261" spans="2:18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</row>
    <row r="262" spans="2:18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</row>
    <row r="263" spans="2:18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</row>
    <row r="264" spans="2:18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</row>
    <row r="265" spans="2:18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</row>
    <row r="266" spans="2:18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</row>
    <row r="267" spans="2:18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</row>
    <row r="268" spans="2:18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</row>
    <row r="269" spans="2:18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</row>
    <row r="270" spans="2:18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</row>
    <row r="271" spans="2:18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</row>
    <row r="272" spans="2:18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</row>
    <row r="273" spans="2:18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</row>
    <row r="274" spans="2:18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2:18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</row>
    <row r="276" spans="2:18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</row>
    <row r="277" spans="2:18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</row>
    <row r="278" spans="2:18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</row>
    <row r="279" spans="2:18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</row>
    <row r="280" spans="2:18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</row>
    <row r="281" spans="2:18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</row>
    <row r="282" spans="2:18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</row>
    <row r="283" spans="2:18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</row>
    <row r="284" spans="2:18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</row>
    <row r="285" spans="2:18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</row>
    <row r="286" spans="2:18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</row>
    <row r="287" spans="2:18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</row>
    <row r="288" spans="2:18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</row>
    <row r="289" spans="2:18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</row>
    <row r="290" spans="2:18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</row>
    <row r="291" spans="2:18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</row>
    <row r="292" spans="2:18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</row>
    <row r="293" spans="2:18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</row>
    <row r="294" spans="2:18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</row>
    <row r="295" spans="2:18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</row>
    <row r="296" spans="2:18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</row>
    <row r="297" spans="2:18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</row>
    <row r="298" spans="2:18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</row>
    <row r="299" spans="2:18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</row>
    <row r="300" spans="2:18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</row>
    <row r="301" spans="2:18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</row>
    <row r="302" spans="2:18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</row>
    <row r="303" spans="2:18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</row>
    <row r="304" spans="2:18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</row>
    <row r="305" spans="2:18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</row>
    <row r="306" spans="2:18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</row>
    <row r="307" spans="2:18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</row>
    <row r="309" spans="2:18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</row>
    <row r="310" spans="2:18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</row>
    <row r="311" spans="2:18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</row>
    <row r="312" spans="2:18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</row>
    <row r="313" spans="2:18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</row>
    <row r="314" spans="2:18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</row>
    <row r="315" spans="2:18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</row>
    <row r="316" spans="2:18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</row>
    <row r="317" spans="2:18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</row>
    <row r="318" spans="2:18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</row>
    <row r="319" spans="2:18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</row>
    <row r="320" spans="2:18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</row>
    <row r="321" spans="2:18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</row>
    <row r="322" spans="2:18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</row>
    <row r="323" spans="2:18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</row>
    <row r="324" spans="2:18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</row>
    <row r="325" spans="2:18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</row>
    <row r="326" spans="2:18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</row>
    <row r="327" spans="2:18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</row>
    <row r="328" spans="2:18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</row>
    <row r="329" spans="2:18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</row>
    <row r="330" spans="2:18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</row>
    <row r="331" spans="2:18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</row>
    <row r="332" spans="2:18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</row>
    <row r="333" spans="2:18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</row>
    <row r="334" spans="2:18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</row>
    <row r="335" spans="2:18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</row>
    <row r="336" spans="2:18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</row>
    <row r="337" spans="2:18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</row>
    <row r="338" spans="2:18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</row>
    <row r="339" spans="2:18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</row>
    <row r="340" spans="2:18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</row>
    <row r="341" spans="2:18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</row>
    <row r="342" spans="2:18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</row>
    <row r="343" spans="2:18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</row>
    <row r="344" spans="2:18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</row>
    <row r="345" spans="2:18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</row>
    <row r="346" spans="2:18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</row>
    <row r="347" spans="2:18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</row>
    <row r="348" spans="2:18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</row>
    <row r="349" spans="2:18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</row>
    <row r="350" spans="2:18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</row>
    <row r="351" spans="2:18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</row>
    <row r="352" spans="2:18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</row>
    <row r="353" spans="2:18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</row>
    <row r="354" spans="2:18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</row>
    <row r="355" spans="2:18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</row>
    <row r="356" spans="2:18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</row>
    <row r="357" spans="2:18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</row>
    <row r="358" spans="2:18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</row>
    <row r="359" spans="2:18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</row>
    <row r="360" spans="2:18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</row>
    <row r="361" spans="2:18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</row>
    <row r="362" spans="2:18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</row>
    <row r="363" spans="2:18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</row>
    <row r="364" spans="2:18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</row>
    <row r="365" spans="2:18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</row>
    <row r="366" spans="2:18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</row>
    <row r="367" spans="2:18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</row>
    <row r="368" spans="2:18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</row>
    <row r="369" spans="2:18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</row>
    <row r="370" spans="2:18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</row>
    <row r="371" spans="2:18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</row>
    <row r="372" spans="2:18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</row>
    <row r="373" spans="2:18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</row>
    <row r="374" spans="2:18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</row>
    <row r="375" spans="2:18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</row>
    <row r="376" spans="2:18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</row>
    <row r="377" spans="2:18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</row>
    <row r="378" spans="2:18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</row>
    <row r="379" spans="2:18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</row>
    <row r="380" spans="2:18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</row>
    <row r="381" spans="2:18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</row>
    <row r="382" spans="2:18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</row>
    <row r="383" spans="2:18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</row>
    <row r="384" spans="2:18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</row>
    <row r="385" spans="2:18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</row>
    <row r="386" spans="2:18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</row>
    <row r="387" spans="2:18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</row>
    <row r="388" spans="2:18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</row>
    <row r="389" spans="2:18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</row>
    <row r="390" spans="2:18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</row>
    <row r="391" spans="2:18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</row>
    <row r="392" spans="2:18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</row>
    <row r="393" spans="2:18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</row>
    <row r="394" spans="2:18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</row>
    <row r="395" spans="2:18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</row>
    <row r="396" spans="2:18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</row>
    <row r="397" spans="2:18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</row>
    <row r="398" spans="2:18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</row>
    <row r="399" spans="2:18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</row>
    <row r="400" spans="2:18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</row>
    <row r="401" spans="2:18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</row>
    <row r="402" spans="2:18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</row>
    <row r="403" spans="2:18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</row>
    <row r="404" spans="2:18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</row>
    <row r="405" spans="2:18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</row>
    <row r="406" spans="2:18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</row>
    <row r="407" spans="2:18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</row>
    <row r="408" spans="2:18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</row>
    <row r="409" spans="2:18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</row>
    <row r="410" spans="2:18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</row>
    <row r="411" spans="2:18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</row>
    <row r="412" spans="2:18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</row>
    <row r="413" spans="2:18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</row>
    <row r="414" spans="2:18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</row>
    <row r="415" spans="2:18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</row>
    <row r="416" spans="2:18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</row>
    <row r="417" spans="2:18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</row>
    <row r="418" spans="2:18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</row>
    <row r="419" spans="2:18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</row>
    <row r="420" spans="2:18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</row>
    <row r="421" spans="2:18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</row>
    <row r="422" spans="2:18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</row>
    <row r="423" spans="2:18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</row>
    <row r="424" spans="2:18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</row>
    <row r="425" spans="2:18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</row>
    <row r="426" spans="2:18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</row>
    <row r="427" spans="2:18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</row>
    <row r="428" spans="2:18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</row>
    <row r="429" spans="2:18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</row>
    <row r="430" spans="2:18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</row>
    <row r="431" spans="2:18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</row>
    <row r="432" spans="2:18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</row>
    <row r="433" spans="2:18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</row>
    <row r="434" spans="2:18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</row>
    <row r="435" spans="2:18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</row>
    <row r="436" spans="2:18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</row>
    <row r="437" spans="2:18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</row>
    <row r="438" spans="2:18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</row>
    <row r="439" spans="2:18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</row>
    <row r="440" spans="2:18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</row>
    <row r="441" spans="2:18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</row>
    <row r="442" spans="2:18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</row>
    <row r="443" spans="2:18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</row>
    <row r="444" spans="2:18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</row>
    <row r="445" spans="2:18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</row>
    <row r="446" spans="2:18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</row>
    <row r="447" spans="2:18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</row>
    <row r="448" spans="2:18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</row>
    <row r="449" spans="2:18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</row>
    <row r="450" spans="2:18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</row>
    <row r="451" spans="2:18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</row>
    <row r="452" spans="2:18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</row>
    <row r="453" spans="2:18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</row>
    <row r="454" spans="2:18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</row>
    <row r="455" spans="2:18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</row>
    <row r="456" spans="2:18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</row>
    <row r="457" spans="2:18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</row>
    <row r="458" spans="2:18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</row>
    <row r="459" spans="2:18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</row>
    <row r="460" spans="2:18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</row>
    <row r="461" spans="2:18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</row>
    <row r="462" spans="2:18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</row>
    <row r="463" spans="2:18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</row>
    <row r="464" spans="2:18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</row>
    <row r="465" spans="2:18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</row>
    <row r="466" spans="2:18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</row>
    <row r="467" spans="2:18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</row>
    <row r="468" spans="2:18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</row>
    <row r="469" spans="2:18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</row>
    <row r="470" spans="2:18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</row>
    <row r="471" spans="2:18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</row>
    <row r="472" spans="2:18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</row>
    <row r="473" spans="2:18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</row>
    <row r="474" spans="2:18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</row>
    <row r="475" spans="2:18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</row>
    <row r="476" spans="2:18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</row>
    <row r="477" spans="2:18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</row>
    <row r="478" spans="2:18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</row>
    <row r="479" spans="2:18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</row>
    <row r="480" spans="2:18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</row>
    <row r="481" spans="2:18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</row>
    <row r="482" spans="2:18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</row>
    <row r="483" spans="2:18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</row>
    <row r="484" spans="2:18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</row>
    <row r="485" spans="2:18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</row>
    <row r="486" spans="2:18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</row>
    <row r="487" spans="2:18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</row>
    <row r="488" spans="2:18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</row>
    <row r="489" spans="2:18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</row>
    <row r="491" spans="2:18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</row>
    <row r="492" spans="2:18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</row>
    <row r="493" spans="2:18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</row>
    <row r="494" spans="2:18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</row>
    <row r="495" spans="2:18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</row>
    <row r="496" spans="2:18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</row>
    <row r="497" spans="2:18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</row>
    <row r="498" spans="2:18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</row>
    <row r="499" spans="2:18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</row>
    <row r="500" spans="2:18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</row>
    <row r="501" spans="2:18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</row>
    <row r="502" spans="2:18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</row>
    <row r="503" spans="2:18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</row>
    <row r="504" spans="2:18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</row>
    <row r="505" spans="2:18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</row>
    <row r="506" spans="2:18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</row>
    <row r="507" spans="2:18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</row>
    <row r="508" spans="2:18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</row>
    <row r="509" spans="2:18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</row>
    <row r="510" spans="2:18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</row>
    <row r="511" spans="2:18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</row>
    <row r="512" spans="2:18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</row>
    <row r="513" spans="2:18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</row>
    <row r="515" spans="2:18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</row>
    <row r="526" spans="2:18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</row>
    <row r="539" spans="2:18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</row>
    <row r="552" spans="2:18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</sheetData>
  <mergeCells count="13">
    <mergeCell ref="B29:C29"/>
    <mergeCell ref="B2:R2"/>
    <mergeCell ref="B3:R3"/>
    <mergeCell ref="R4:R6"/>
    <mergeCell ref="C4:C6"/>
    <mergeCell ref="B4:B6"/>
    <mergeCell ref="J4:K5"/>
    <mergeCell ref="D4:E5"/>
    <mergeCell ref="F4:G5"/>
    <mergeCell ref="H4:I5"/>
    <mergeCell ref="P4:Q5"/>
    <mergeCell ref="L4:M5"/>
    <mergeCell ref="N4:O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B1:N712"/>
  <sheetViews>
    <sheetView topLeftCell="D1" zoomScaleNormal="100" workbookViewId="0">
      <selection activeCell="D6" sqref="D6:K28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0.140625" style="101" customWidth="1"/>
    <col min="4" max="13" width="10.7109375" style="101" customWidth="1"/>
    <col min="14" max="14" width="11.42578125" style="479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2.15" customHeight="1" thickTop="1" thickBot="1" x14ac:dyDescent="0.3">
      <c r="B2" s="506" t="s">
        <v>567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16"/>
    </row>
    <row r="3" spans="2:14" ht="22.15" customHeight="1" thickTop="1" thickBot="1" x14ac:dyDescent="0.3">
      <c r="B3" s="492" t="s">
        <v>496</v>
      </c>
      <c r="C3" s="495" t="s">
        <v>508</v>
      </c>
      <c r="D3" s="517" t="s">
        <v>202</v>
      </c>
      <c r="E3" s="518"/>
      <c r="F3" s="518"/>
      <c r="G3" s="518"/>
      <c r="H3" s="518"/>
      <c r="I3" s="518"/>
      <c r="J3" s="518"/>
      <c r="K3" s="527"/>
      <c r="L3" s="519" t="s">
        <v>51</v>
      </c>
      <c r="M3" s="520"/>
    </row>
    <row r="4" spans="2:14" ht="22.15" customHeight="1" thickTop="1" x14ac:dyDescent="0.25">
      <c r="B4" s="493"/>
      <c r="C4" s="496"/>
      <c r="D4" s="512" t="s">
        <v>56</v>
      </c>
      <c r="E4" s="510"/>
      <c r="F4" s="509" t="s">
        <v>449</v>
      </c>
      <c r="G4" s="510"/>
      <c r="H4" s="509" t="s">
        <v>79</v>
      </c>
      <c r="I4" s="510"/>
      <c r="J4" s="513" t="s">
        <v>59</v>
      </c>
      <c r="K4" s="511"/>
      <c r="L4" s="521"/>
      <c r="M4" s="522"/>
    </row>
    <row r="5" spans="2:14" ht="22.15" customHeight="1" thickBot="1" x14ac:dyDescent="0.3">
      <c r="B5" s="494"/>
      <c r="C5" s="497"/>
      <c r="D5" s="456" t="s">
        <v>5</v>
      </c>
      <c r="E5" s="209" t="s">
        <v>6</v>
      </c>
      <c r="F5" s="455" t="s">
        <v>5</v>
      </c>
      <c r="G5" s="209" t="s">
        <v>6</v>
      </c>
      <c r="H5" s="455" t="s">
        <v>5</v>
      </c>
      <c r="I5" s="209" t="s">
        <v>6</v>
      </c>
      <c r="J5" s="455" t="s">
        <v>5</v>
      </c>
      <c r="K5" s="241" t="s">
        <v>6</v>
      </c>
      <c r="L5" s="456" t="s">
        <v>5</v>
      </c>
      <c r="M5" s="240" t="s">
        <v>6</v>
      </c>
    </row>
    <row r="6" spans="2:14" ht="15.75" thickTop="1" x14ac:dyDescent="0.25">
      <c r="B6" s="238" t="s">
        <v>158</v>
      </c>
      <c r="C6" s="166" t="s">
        <v>159</v>
      </c>
      <c r="D6" s="190">
        <v>922</v>
      </c>
      <c r="E6" s="168">
        <v>0.10067700371260101</v>
      </c>
      <c r="F6" s="169">
        <v>1820</v>
      </c>
      <c r="G6" s="168">
        <v>0.10821095189963731</v>
      </c>
      <c r="H6" s="169">
        <v>111</v>
      </c>
      <c r="I6" s="168">
        <v>0.11167002012072434</v>
      </c>
      <c r="J6" s="169">
        <v>0</v>
      </c>
      <c r="K6" s="349">
        <v>0</v>
      </c>
      <c r="L6" s="219">
        <v>2853</v>
      </c>
      <c r="M6" s="171">
        <v>0.10577636067032478</v>
      </c>
      <c r="N6" s="480" t="s">
        <v>318</v>
      </c>
    </row>
    <row r="7" spans="2:14" ht="30" x14ac:dyDescent="0.25">
      <c r="B7" s="238" t="s">
        <v>160</v>
      </c>
      <c r="C7" s="166" t="s">
        <v>161</v>
      </c>
      <c r="D7" s="190">
        <v>1135</v>
      </c>
      <c r="E7" s="168">
        <v>0.12393535706486132</v>
      </c>
      <c r="F7" s="169">
        <v>2880</v>
      </c>
      <c r="G7" s="168">
        <v>0.17123491289612938</v>
      </c>
      <c r="H7" s="169">
        <v>178</v>
      </c>
      <c r="I7" s="168">
        <v>0.17907444668008049</v>
      </c>
      <c r="J7" s="169">
        <v>0</v>
      </c>
      <c r="K7" s="349">
        <v>0</v>
      </c>
      <c r="L7" s="219">
        <v>4193</v>
      </c>
      <c r="M7" s="171">
        <v>0.15545751149340056</v>
      </c>
      <c r="N7" s="480" t="s">
        <v>322</v>
      </c>
    </row>
    <row r="8" spans="2:14" x14ac:dyDescent="0.25">
      <c r="B8" s="238" t="s">
        <v>162</v>
      </c>
      <c r="C8" s="166" t="s">
        <v>163</v>
      </c>
      <c r="D8" s="190">
        <v>376</v>
      </c>
      <c r="E8" s="168">
        <v>4.1056999344835116E-2</v>
      </c>
      <c r="F8" s="169">
        <v>969</v>
      </c>
      <c r="G8" s="168">
        <v>5.7613413401510195E-2</v>
      </c>
      <c r="H8" s="169">
        <v>64</v>
      </c>
      <c r="I8" s="168">
        <v>6.4386317907444673E-2</v>
      </c>
      <c r="J8" s="169">
        <v>0</v>
      </c>
      <c r="K8" s="349">
        <v>0</v>
      </c>
      <c r="L8" s="219">
        <v>1409</v>
      </c>
      <c r="M8" s="171">
        <v>5.2239359335607298E-2</v>
      </c>
      <c r="N8" s="480" t="s">
        <v>323</v>
      </c>
    </row>
    <row r="9" spans="2:14" x14ac:dyDescent="0.25">
      <c r="B9" s="238" t="s">
        <v>164</v>
      </c>
      <c r="C9" s="166" t="s">
        <v>165</v>
      </c>
      <c r="D9" s="190">
        <v>29</v>
      </c>
      <c r="E9" s="168">
        <v>3.1666302686176023E-3</v>
      </c>
      <c r="F9" s="169">
        <v>123</v>
      </c>
      <c r="G9" s="168">
        <v>7.3131577382721923E-3</v>
      </c>
      <c r="H9" s="169">
        <v>10</v>
      </c>
      <c r="I9" s="168">
        <v>1.0060362173038229E-2</v>
      </c>
      <c r="J9" s="169">
        <v>0</v>
      </c>
      <c r="K9" s="349">
        <v>0</v>
      </c>
      <c r="L9" s="219">
        <v>162</v>
      </c>
      <c r="M9" s="171">
        <v>6.0062286815957293E-3</v>
      </c>
      <c r="N9" s="480" t="s">
        <v>324</v>
      </c>
    </row>
    <row r="10" spans="2:14" x14ac:dyDescent="0.25">
      <c r="B10" s="238" t="s">
        <v>166</v>
      </c>
      <c r="C10" s="166" t="s">
        <v>167</v>
      </c>
      <c r="D10" s="190">
        <v>65</v>
      </c>
      <c r="E10" s="168">
        <v>7.0976195675911775E-3</v>
      </c>
      <c r="F10" s="169">
        <v>141</v>
      </c>
      <c r="G10" s="168">
        <v>8.3833759438730008E-3</v>
      </c>
      <c r="H10" s="169">
        <v>7</v>
      </c>
      <c r="I10" s="168">
        <v>7.0422535211267607E-3</v>
      </c>
      <c r="J10" s="169">
        <v>0</v>
      </c>
      <c r="K10" s="349">
        <v>0</v>
      </c>
      <c r="L10" s="219">
        <v>213</v>
      </c>
      <c r="M10" s="171">
        <v>7.8970784517277178E-3</v>
      </c>
      <c r="N10" s="480" t="s">
        <v>326</v>
      </c>
    </row>
    <row r="11" spans="2:14" x14ac:dyDescent="0.25">
      <c r="B11" s="238" t="s">
        <v>168</v>
      </c>
      <c r="C11" s="166" t="s">
        <v>169</v>
      </c>
      <c r="D11" s="190">
        <v>19</v>
      </c>
      <c r="E11" s="168">
        <v>2.0746887966804979E-3</v>
      </c>
      <c r="F11" s="169">
        <v>32</v>
      </c>
      <c r="G11" s="168">
        <v>1.9026101432903263E-3</v>
      </c>
      <c r="H11" s="169">
        <v>1</v>
      </c>
      <c r="I11" s="168">
        <v>1.006036217303823E-3</v>
      </c>
      <c r="J11" s="169">
        <v>0</v>
      </c>
      <c r="K11" s="349">
        <v>0</v>
      </c>
      <c r="L11" s="219">
        <v>52</v>
      </c>
      <c r="M11" s="171">
        <v>1.9279252558208513E-3</v>
      </c>
      <c r="N11" s="480" t="s">
        <v>327</v>
      </c>
    </row>
    <row r="12" spans="2:14" x14ac:dyDescent="0.25">
      <c r="B12" s="238" t="s">
        <v>170</v>
      </c>
      <c r="C12" s="166" t="s">
        <v>171</v>
      </c>
      <c r="D12" s="190">
        <v>1340</v>
      </c>
      <c r="E12" s="168">
        <v>0.14632015723957195</v>
      </c>
      <c r="F12" s="169">
        <v>594</v>
      </c>
      <c r="G12" s="168">
        <v>3.5317200784826683E-2</v>
      </c>
      <c r="H12" s="169">
        <v>12</v>
      </c>
      <c r="I12" s="168">
        <v>1.2072434607645875E-2</v>
      </c>
      <c r="J12" s="169">
        <v>0</v>
      </c>
      <c r="K12" s="349">
        <v>0</v>
      </c>
      <c r="L12" s="219">
        <v>1946</v>
      </c>
      <c r="M12" s="171">
        <v>7.2148895150526471E-2</v>
      </c>
      <c r="N12" s="480" t="s">
        <v>319</v>
      </c>
    </row>
    <row r="13" spans="2:14" x14ac:dyDescent="0.25">
      <c r="B13" s="238" t="s">
        <v>172</v>
      </c>
      <c r="C13" s="166" t="s">
        <v>173</v>
      </c>
      <c r="D13" s="190">
        <v>151</v>
      </c>
      <c r="E13" s="168">
        <v>1.6488316226250271E-2</v>
      </c>
      <c r="F13" s="169">
        <v>308</v>
      </c>
      <c r="G13" s="168">
        <v>1.8312622629169391E-2</v>
      </c>
      <c r="H13" s="169">
        <v>9</v>
      </c>
      <c r="I13" s="168">
        <v>9.0543259557344068E-3</v>
      </c>
      <c r="J13" s="169">
        <v>0</v>
      </c>
      <c r="K13" s="349">
        <v>0</v>
      </c>
      <c r="L13" s="219">
        <v>468</v>
      </c>
      <c r="M13" s="171">
        <v>1.735132730238766E-2</v>
      </c>
      <c r="N13" s="480" t="s">
        <v>328</v>
      </c>
    </row>
    <row r="14" spans="2:14" x14ac:dyDescent="0.25">
      <c r="B14" s="238" t="s">
        <v>174</v>
      </c>
      <c r="C14" s="166" t="s">
        <v>175</v>
      </c>
      <c r="D14" s="190">
        <v>67</v>
      </c>
      <c r="E14" s="168">
        <v>7.3160078619785981E-3</v>
      </c>
      <c r="F14" s="169">
        <v>100</v>
      </c>
      <c r="G14" s="168">
        <v>5.94565669778227E-3</v>
      </c>
      <c r="H14" s="169">
        <v>3</v>
      </c>
      <c r="I14" s="168">
        <v>3.0181086519114686E-3</v>
      </c>
      <c r="J14" s="169">
        <v>0</v>
      </c>
      <c r="K14" s="349">
        <v>0</v>
      </c>
      <c r="L14" s="219">
        <v>170</v>
      </c>
      <c r="M14" s="171">
        <v>6.3028325671066294E-3</v>
      </c>
      <c r="N14" s="480" t="s">
        <v>329</v>
      </c>
    </row>
    <row r="15" spans="2:14" x14ac:dyDescent="0.25">
      <c r="B15" s="238" t="s">
        <v>176</v>
      </c>
      <c r="C15" s="166" t="s">
        <v>177</v>
      </c>
      <c r="D15" s="190">
        <v>89</v>
      </c>
      <c r="E15" s="168">
        <v>9.7182791002402274E-3</v>
      </c>
      <c r="F15" s="169">
        <v>291</v>
      </c>
      <c r="G15" s="168">
        <v>1.7301860990546408E-2</v>
      </c>
      <c r="H15" s="169">
        <v>13</v>
      </c>
      <c r="I15" s="168">
        <v>1.3078470824949699E-2</v>
      </c>
      <c r="J15" s="169">
        <v>0</v>
      </c>
      <c r="K15" s="349">
        <v>0</v>
      </c>
      <c r="L15" s="219">
        <v>393</v>
      </c>
      <c r="M15" s="171">
        <v>1.4570665875722972E-2</v>
      </c>
      <c r="N15" s="480" t="s">
        <v>330</v>
      </c>
    </row>
    <row r="16" spans="2:14" x14ac:dyDescent="0.25">
      <c r="B16" s="238" t="s">
        <v>178</v>
      </c>
      <c r="C16" s="166" t="s">
        <v>179</v>
      </c>
      <c r="D16" s="190">
        <v>39</v>
      </c>
      <c r="E16" s="168">
        <v>4.2585717405547062E-3</v>
      </c>
      <c r="F16" s="169">
        <v>113</v>
      </c>
      <c r="G16" s="168">
        <v>6.7185920684939655E-3</v>
      </c>
      <c r="H16" s="169">
        <v>3</v>
      </c>
      <c r="I16" s="168">
        <v>3.0181086519114686E-3</v>
      </c>
      <c r="J16" s="169">
        <v>0</v>
      </c>
      <c r="K16" s="349">
        <v>0</v>
      </c>
      <c r="L16" s="219">
        <v>155</v>
      </c>
      <c r="M16" s="171">
        <v>5.7467002817736916E-3</v>
      </c>
      <c r="N16" s="480" t="s">
        <v>331</v>
      </c>
    </row>
    <row r="17" spans="2:14" x14ac:dyDescent="0.25">
      <c r="B17" s="238" t="s">
        <v>180</v>
      </c>
      <c r="C17" s="166" t="s">
        <v>181</v>
      </c>
      <c r="D17" s="190">
        <v>203</v>
      </c>
      <c r="E17" s="168">
        <v>2.2166411880323214E-2</v>
      </c>
      <c r="F17" s="169">
        <v>601</v>
      </c>
      <c r="G17" s="168">
        <v>3.5733396753671445E-2</v>
      </c>
      <c r="H17" s="169">
        <v>36</v>
      </c>
      <c r="I17" s="168">
        <v>3.6217303822937627E-2</v>
      </c>
      <c r="J17" s="169">
        <v>0</v>
      </c>
      <c r="K17" s="349">
        <v>0</v>
      </c>
      <c r="L17" s="219">
        <v>840</v>
      </c>
      <c r="M17" s="171">
        <v>3.1143407978644521E-2</v>
      </c>
      <c r="N17" s="480" t="s">
        <v>332</v>
      </c>
    </row>
    <row r="18" spans="2:14" x14ac:dyDescent="0.25">
      <c r="B18" s="238" t="s">
        <v>182</v>
      </c>
      <c r="C18" s="166" t="s">
        <v>183</v>
      </c>
      <c r="D18" s="190">
        <v>401</v>
      </c>
      <c r="E18" s="168">
        <v>4.3786853024677878E-2</v>
      </c>
      <c r="F18" s="169">
        <v>1284</v>
      </c>
      <c r="G18" s="168">
        <v>7.6342231999524349E-2</v>
      </c>
      <c r="H18" s="169">
        <v>82</v>
      </c>
      <c r="I18" s="168">
        <v>8.249496981891348E-2</v>
      </c>
      <c r="J18" s="169">
        <v>0</v>
      </c>
      <c r="K18" s="349">
        <v>0</v>
      </c>
      <c r="L18" s="219">
        <v>1767</v>
      </c>
      <c r="M18" s="171">
        <v>6.5512383212220082E-2</v>
      </c>
      <c r="N18" s="480" t="s">
        <v>333</v>
      </c>
    </row>
    <row r="19" spans="2:14" x14ac:dyDescent="0.25">
      <c r="B19" s="238" t="s">
        <v>184</v>
      </c>
      <c r="C19" s="166" t="s">
        <v>185</v>
      </c>
      <c r="D19" s="190">
        <v>66</v>
      </c>
      <c r="E19" s="168">
        <v>7.2068137147848878E-3</v>
      </c>
      <c r="F19" s="169">
        <v>235</v>
      </c>
      <c r="G19" s="168">
        <v>1.3972293239788335E-2</v>
      </c>
      <c r="H19" s="169">
        <v>13</v>
      </c>
      <c r="I19" s="168">
        <v>1.3078470824949699E-2</v>
      </c>
      <c r="J19" s="169">
        <v>1</v>
      </c>
      <c r="K19" s="349">
        <v>1</v>
      </c>
      <c r="L19" s="219">
        <v>315</v>
      </c>
      <c r="M19" s="171">
        <v>1.1678777991991695E-2</v>
      </c>
      <c r="N19" s="480" t="s">
        <v>334</v>
      </c>
    </row>
    <row r="20" spans="2:14" x14ac:dyDescent="0.25">
      <c r="B20" s="238" t="s">
        <v>186</v>
      </c>
      <c r="C20" s="166" t="s">
        <v>187</v>
      </c>
      <c r="D20" s="190">
        <v>389</v>
      </c>
      <c r="E20" s="168">
        <v>4.2476523258353355E-2</v>
      </c>
      <c r="F20" s="169">
        <v>1150</v>
      </c>
      <c r="G20" s="168">
        <v>6.8375052024496105E-2</v>
      </c>
      <c r="H20" s="169">
        <v>45</v>
      </c>
      <c r="I20" s="168">
        <v>4.527162977867203E-2</v>
      </c>
      <c r="J20" s="169">
        <v>0</v>
      </c>
      <c r="K20" s="349">
        <v>0</v>
      </c>
      <c r="L20" s="219">
        <v>1584</v>
      </c>
      <c r="M20" s="171">
        <v>5.872756933115824E-2</v>
      </c>
      <c r="N20" s="480" t="s">
        <v>335</v>
      </c>
    </row>
    <row r="21" spans="2:14" x14ac:dyDescent="0.25">
      <c r="B21" s="238" t="s">
        <v>188</v>
      </c>
      <c r="C21" s="166" t="s">
        <v>189</v>
      </c>
      <c r="D21" s="190">
        <v>266</v>
      </c>
      <c r="E21" s="168">
        <v>2.9045643153526972E-2</v>
      </c>
      <c r="F21" s="169">
        <v>169</v>
      </c>
      <c r="G21" s="168">
        <v>1.0048159819252037E-2</v>
      </c>
      <c r="H21" s="169">
        <v>8</v>
      </c>
      <c r="I21" s="168">
        <v>8.0482897384305842E-3</v>
      </c>
      <c r="J21" s="169">
        <v>0</v>
      </c>
      <c r="K21" s="349">
        <v>0</v>
      </c>
      <c r="L21" s="219">
        <v>443</v>
      </c>
      <c r="M21" s="171">
        <v>1.6424440160166098E-2</v>
      </c>
      <c r="N21" s="480" t="s">
        <v>336</v>
      </c>
    </row>
    <row r="22" spans="2:14" x14ac:dyDescent="0.25">
      <c r="B22" s="238" t="s">
        <v>190</v>
      </c>
      <c r="C22" s="166" t="s">
        <v>191</v>
      </c>
      <c r="D22" s="190">
        <v>82</v>
      </c>
      <c r="E22" s="168">
        <v>8.9539200698842535E-3</v>
      </c>
      <c r="F22" s="169">
        <v>118</v>
      </c>
      <c r="G22" s="168">
        <v>7.0158749033830785E-3</v>
      </c>
      <c r="H22" s="169">
        <v>10</v>
      </c>
      <c r="I22" s="168">
        <v>1.0060362173038229E-2</v>
      </c>
      <c r="J22" s="169">
        <v>0</v>
      </c>
      <c r="K22" s="349">
        <v>0</v>
      </c>
      <c r="L22" s="219">
        <v>210</v>
      </c>
      <c r="M22" s="171">
        <v>7.7858519946611303E-3</v>
      </c>
      <c r="N22" s="480" t="s">
        <v>337</v>
      </c>
    </row>
    <row r="23" spans="2:14" x14ac:dyDescent="0.25">
      <c r="B23" s="238" t="s">
        <v>192</v>
      </c>
      <c r="C23" s="166" t="s">
        <v>193</v>
      </c>
      <c r="D23" s="190">
        <v>1103</v>
      </c>
      <c r="E23" s="168">
        <v>0.12044114435466259</v>
      </c>
      <c r="F23" s="169">
        <v>1552</v>
      </c>
      <c r="G23" s="168">
        <v>9.2276591949580836E-2</v>
      </c>
      <c r="H23" s="169">
        <v>103</v>
      </c>
      <c r="I23" s="168">
        <v>0.10362173038229376</v>
      </c>
      <c r="J23" s="169">
        <v>0</v>
      </c>
      <c r="K23" s="349">
        <v>0</v>
      </c>
      <c r="L23" s="219">
        <v>2758</v>
      </c>
      <c r="M23" s="171">
        <v>0.10225418952988284</v>
      </c>
      <c r="N23" s="480" t="s">
        <v>338</v>
      </c>
    </row>
    <row r="24" spans="2:14" x14ac:dyDescent="0.25">
      <c r="B24" s="238" t="s">
        <v>194</v>
      </c>
      <c r="C24" s="166" t="s">
        <v>195</v>
      </c>
      <c r="D24" s="190">
        <v>1874</v>
      </c>
      <c r="E24" s="168">
        <v>0.20462983184101333</v>
      </c>
      <c r="F24" s="169">
        <v>3295</v>
      </c>
      <c r="G24" s="168">
        <v>0.1959093881919258</v>
      </c>
      <c r="H24" s="169">
        <v>231</v>
      </c>
      <c r="I24" s="168">
        <v>0.23239436619718309</v>
      </c>
      <c r="J24" s="169">
        <v>0</v>
      </c>
      <c r="K24" s="349">
        <v>0</v>
      </c>
      <c r="L24" s="219">
        <v>5400</v>
      </c>
      <c r="M24" s="171">
        <v>0.20020762271985762</v>
      </c>
      <c r="N24" s="480" t="s">
        <v>339</v>
      </c>
    </row>
    <row r="25" spans="2:14" x14ac:dyDescent="0.25">
      <c r="B25" s="238" t="s">
        <v>196</v>
      </c>
      <c r="C25" s="166" t="s">
        <v>197</v>
      </c>
      <c r="D25" s="190">
        <v>95</v>
      </c>
      <c r="E25" s="168">
        <v>1.0373443983402489E-2</v>
      </c>
      <c r="F25" s="169">
        <v>294</v>
      </c>
      <c r="G25" s="168">
        <v>1.7480230691479873E-2</v>
      </c>
      <c r="H25" s="169">
        <v>17</v>
      </c>
      <c r="I25" s="168">
        <v>1.7102615694164991E-2</v>
      </c>
      <c r="J25" s="169">
        <v>0</v>
      </c>
      <c r="K25" s="349">
        <v>0</v>
      </c>
      <c r="L25" s="219">
        <v>406</v>
      </c>
      <c r="M25" s="171">
        <v>1.5052647189678185E-2</v>
      </c>
      <c r="N25" s="480" t="s">
        <v>340</v>
      </c>
    </row>
    <row r="26" spans="2:14" x14ac:dyDescent="0.25">
      <c r="B26" s="238" t="s">
        <v>198</v>
      </c>
      <c r="C26" s="166" t="s">
        <v>199</v>
      </c>
      <c r="D26" s="190">
        <v>88</v>
      </c>
      <c r="E26" s="168">
        <v>9.6090849530465171E-3</v>
      </c>
      <c r="F26" s="169">
        <v>202</v>
      </c>
      <c r="G26" s="168">
        <v>1.2010226529520185E-2</v>
      </c>
      <c r="H26" s="169">
        <v>11</v>
      </c>
      <c r="I26" s="168">
        <v>1.1066398390342052E-2</v>
      </c>
      <c r="J26" s="169">
        <v>0</v>
      </c>
      <c r="K26" s="349">
        <v>0</v>
      </c>
      <c r="L26" s="219">
        <v>301</v>
      </c>
      <c r="M26" s="171">
        <v>1.115972119234762E-2</v>
      </c>
      <c r="N26" s="480" t="s">
        <v>320</v>
      </c>
    </row>
    <row r="27" spans="2:14" ht="15.75" thickBot="1" x14ac:dyDescent="0.3">
      <c r="B27" s="239" t="s">
        <v>200</v>
      </c>
      <c r="C27" s="166" t="s">
        <v>201</v>
      </c>
      <c r="D27" s="190">
        <v>359</v>
      </c>
      <c r="E27" s="168">
        <v>3.9200698842542042E-2</v>
      </c>
      <c r="F27" s="169">
        <v>548</v>
      </c>
      <c r="G27" s="168">
        <v>3.2582198703846842E-2</v>
      </c>
      <c r="H27" s="169">
        <v>27</v>
      </c>
      <c r="I27" s="168">
        <v>2.716297786720322E-2</v>
      </c>
      <c r="J27" s="169">
        <v>0</v>
      </c>
      <c r="K27" s="349">
        <v>0</v>
      </c>
      <c r="L27" s="219">
        <v>934</v>
      </c>
      <c r="M27" s="171">
        <v>3.4628503633397596E-2</v>
      </c>
      <c r="N27" s="480" t="s">
        <v>321</v>
      </c>
    </row>
    <row r="28" spans="2:14" ht="22.15" customHeight="1" thickTop="1" thickBot="1" x14ac:dyDescent="0.3">
      <c r="B28" s="487" t="s">
        <v>51</v>
      </c>
      <c r="C28" s="488"/>
      <c r="D28" s="174">
        <v>9158</v>
      </c>
      <c r="E28" s="199">
        <v>1</v>
      </c>
      <c r="F28" s="176">
        <v>16819</v>
      </c>
      <c r="G28" s="199">
        <v>1.0000000000000002</v>
      </c>
      <c r="H28" s="176">
        <v>994</v>
      </c>
      <c r="I28" s="199">
        <v>1</v>
      </c>
      <c r="J28" s="176">
        <v>1</v>
      </c>
      <c r="K28" s="200">
        <v>1</v>
      </c>
      <c r="L28" s="174">
        <v>26972</v>
      </c>
      <c r="M28" s="201">
        <v>0.99999999999999989</v>
      </c>
      <c r="N28" s="480" t="s">
        <v>80</v>
      </c>
    </row>
    <row r="29" spans="2:14" ht="22.15" customHeight="1" thickTop="1" thickBot="1" x14ac:dyDescent="0.3">
      <c r="B29" s="178"/>
      <c r="C29" s="179"/>
      <c r="D29" s="180"/>
      <c r="E29" s="311"/>
      <c r="F29" s="180"/>
      <c r="G29" s="311"/>
      <c r="H29" s="180"/>
      <c r="I29" s="311"/>
      <c r="J29" s="180"/>
      <c r="K29" s="311"/>
      <c r="L29" s="180"/>
      <c r="M29" s="311"/>
      <c r="N29" s="480"/>
    </row>
    <row r="30" spans="2:14" ht="22.15" customHeight="1" thickTop="1" x14ac:dyDescent="0.25">
      <c r="B30" s="227" t="s">
        <v>499</v>
      </c>
      <c r="C30" s="350"/>
      <c r="D30" s="232"/>
      <c r="E30" s="231"/>
      <c r="F30" s="232"/>
      <c r="G30" s="231"/>
      <c r="H30" s="232"/>
      <c r="I30" s="231"/>
      <c r="J30" s="232"/>
      <c r="K30" s="231"/>
      <c r="L30" s="232"/>
      <c r="M30" s="231"/>
    </row>
    <row r="31" spans="2:14" ht="22.15" customHeight="1" thickBot="1" x14ac:dyDescent="0.3">
      <c r="B31" s="234" t="s">
        <v>504</v>
      </c>
      <c r="C31" s="281"/>
      <c r="D31" s="232"/>
      <c r="E31" s="231"/>
      <c r="F31" s="232"/>
      <c r="G31" s="231"/>
      <c r="H31" s="232"/>
      <c r="I31" s="231"/>
      <c r="J31" s="232"/>
      <c r="K31" s="231"/>
      <c r="L31" s="232"/>
      <c r="M31" s="231"/>
    </row>
    <row r="32" spans="2:14" ht="15.75" thickTop="1" x14ac:dyDescent="0.25">
      <c r="B32" s="183"/>
      <c r="C32" s="184"/>
      <c r="D32" s="186"/>
      <c r="E32" s="183"/>
      <c r="F32" s="186"/>
      <c r="G32" s="183"/>
      <c r="H32" s="186"/>
      <c r="I32" s="183"/>
      <c r="J32" s="186"/>
      <c r="K32" s="183"/>
      <c r="L32" s="186"/>
      <c r="M32" s="183"/>
    </row>
    <row r="33" spans="2:13" x14ac:dyDescent="0.25">
      <c r="B33" s="183"/>
      <c r="C33" s="184"/>
      <c r="D33" s="186"/>
      <c r="E33" s="183"/>
      <c r="F33" s="186"/>
      <c r="G33" s="183"/>
      <c r="H33" s="186"/>
      <c r="I33" s="183"/>
      <c r="J33" s="186"/>
      <c r="K33" s="183"/>
      <c r="L33" s="186"/>
      <c r="M33" s="183"/>
    </row>
    <row r="34" spans="2:13" x14ac:dyDescent="0.25">
      <c r="B34" s="183"/>
      <c r="C34" s="184"/>
      <c r="D34" s="186"/>
      <c r="E34" s="183"/>
      <c r="F34" s="186"/>
      <c r="G34" s="183"/>
      <c r="H34" s="186"/>
      <c r="I34" s="183"/>
      <c r="J34" s="186"/>
      <c r="K34" s="183"/>
      <c r="L34" s="186"/>
      <c r="M34" s="183"/>
    </row>
    <row r="35" spans="2:13" x14ac:dyDescent="0.25">
      <c r="B35" s="183"/>
      <c r="C35" s="184"/>
      <c r="D35" s="232"/>
      <c r="E35" s="183"/>
      <c r="F35" s="186"/>
      <c r="G35" s="183"/>
      <c r="H35" s="186"/>
      <c r="I35" s="183"/>
      <c r="J35" s="186"/>
      <c r="K35" s="183"/>
      <c r="L35" s="186"/>
      <c r="M35" s="183"/>
    </row>
    <row r="36" spans="2:13" x14ac:dyDescent="0.25">
      <c r="B36" s="231"/>
      <c r="C36" s="179"/>
      <c r="D36" s="232"/>
      <c r="E36" s="231"/>
      <c r="F36" s="232"/>
      <c r="G36" s="231"/>
      <c r="H36" s="232"/>
      <c r="I36" s="231"/>
      <c r="J36" s="232"/>
      <c r="K36" s="231"/>
      <c r="L36" s="232"/>
      <c r="M36" s="231"/>
    </row>
    <row r="37" spans="2:13" x14ac:dyDescent="0.25">
      <c r="B37" s="231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347"/>
    </row>
    <row r="38" spans="2:13" x14ac:dyDescent="0.25">
      <c r="B38" s="231"/>
      <c r="C38" s="183"/>
      <c r="D38" s="183"/>
      <c r="E38" s="183"/>
      <c r="F38" s="183"/>
      <c r="G38" s="183"/>
      <c r="H38" s="183"/>
      <c r="I38" s="183"/>
      <c r="J38" s="347"/>
      <c r="K38" s="183"/>
      <c r="L38" s="347"/>
      <c r="M38" s="347"/>
    </row>
    <row r="39" spans="2:13" x14ac:dyDescent="0.25">
      <c r="B39" s="231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347"/>
    </row>
    <row r="40" spans="2:13" x14ac:dyDescent="0.25">
      <c r="B40" s="231"/>
      <c r="C40" s="183"/>
      <c r="D40" s="347"/>
      <c r="E40" s="183"/>
      <c r="F40" s="347"/>
      <c r="G40" s="183"/>
      <c r="H40" s="347"/>
      <c r="I40" s="183"/>
      <c r="J40" s="347"/>
      <c r="K40" s="183"/>
      <c r="L40" s="347"/>
      <c r="M40" s="347"/>
    </row>
    <row r="41" spans="2:13" x14ac:dyDescent="0.25">
      <c r="B41" s="231"/>
      <c r="C41" s="183"/>
      <c r="D41" s="347"/>
      <c r="E41" s="183"/>
      <c r="F41" s="347"/>
      <c r="G41" s="183"/>
      <c r="H41" s="347"/>
      <c r="I41" s="183"/>
      <c r="J41" s="347"/>
      <c r="K41" s="183"/>
      <c r="L41" s="347"/>
      <c r="M41" s="347"/>
    </row>
    <row r="42" spans="2:13" x14ac:dyDescent="0.25">
      <c r="B42" s="231"/>
      <c r="C42" s="183"/>
      <c r="D42" s="347"/>
      <c r="E42" s="183"/>
      <c r="F42" s="347"/>
      <c r="G42" s="183"/>
      <c r="H42" s="347"/>
      <c r="I42" s="183"/>
      <c r="J42" s="347"/>
      <c r="K42" s="183"/>
      <c r="L42" s="347"/>
      <c r="M42" s="347"/>
    </row>
    <row r="43" spans="2:13" x14ac:dyDescent="0.25">
      <c r="B43" s="231"/>
      <c r="C43" s="183"/>
      <c r="D43" s="347"/>
      <c r="E43" s="183"/>
      <c r="F43" s="347"/>
      <c r="G43" s="183"/>
      <c r="H43" s="347"/>
      <c r="I43" s="183"/>
      <c r="J43" s="347"/>
      <c r="K43" s="183"/>
      <c r="L43" s="347"/>
      <c r="M43" s="347"/>
    </row>
    <row r="44" spans="2:13" x14ac:dyDescent="0.25">
      <c r="B44" s="231"/>
      <c r="C44" s="183"/>
      <c r="D44" s="347"/>
      <c r="E44" s="183"/>
      <c r="F44" s="347"/>
      <c r="G44" s="183"/>
      <c r="H44" s="347"/>
      <c r="I44" s="183"/>
      <c r="J44" s="347"/>
      <c r="K44" s="183"/>
      <c r="L44" s="347"/>
      <c r="M44" s="347"/>
    </row>
    <row r="45" spans="2:13" x14ac:dyDescent="0.25">
      <c r="B45" s="231"/>
      <c r="C45" s="183"/>
      <c r="D45" s="347"/>
      <c r="E45" s="183"/>
      <c r="F45" s="347"/>
      <c r="G45" s="183"/>
      <c r="H45" s="347"/>
      <c r="I45" s="183"/>
      <c r="J45" s="347"/>
      <c r="K45" s="183"/>
      <c r="L45" s="347"/>
      <c r="M45" s="347"/>
    </row>
    <row r="46" spans="2:13" x14ac:dyDescent="0.25">
      <c r="B46" s="231"/>
      <c r="C46" s="183"/>
      <c r="D46" s="347"/>
      <c r="E46" s="183"/>
      <c r="F46" s="347"/>
      <c r="G46" s="183"/>
      <c r="H46" s="347"/>
      <c r="I46" s="183"/>
      <c r="J46" s="347"/>
      <c r="K46" s="183"/>
      <c r="L46" s="347"/>
      <c r="M46" s="347"/>
    </row>
    <row r="47" spans="2:13" x14ac:dyDescent="0.25">
      <c r="B47" s="231"/>
      <c r="C47" s="183"/>
      <c r="D47" s="347"/>
      <c r="E47" s="183"/>
      <c r="F47" s="347"/>
      <c r="G47" s="183"/>
      <c r="H47" s="347"/>
      <c r="I47" s="183"/>
      <c r="J47" s="347"/>
      <c r="K47" s="183"/>
      <c r="L47" s="347"/>
      <c r="M47" s="347"/>
    </row>
    <row r="48" spans="2:13" x14ac:dyDescent="0.25">
      <c r="B48" s="231"/>
      <c r="C48" s="183"/>
      <c r="D48" s="347"/>
      <c r="E48" s="183"/>
      <c r="F48" s="347"/>
      <c r="G48" s="183"/>
      <c r="H48" s="347"/>
      <c r="I48" s="183"/>
      <c r="J48" s="347"/>
      <c r="K48" s="183"/>
      <c r="L48" s="347"/>
      <c r="M48" s="347"/>
    </row>
    <row r="49" spans="2:13" x14ac:dyDescent="0.25">
      <c r="B49" s="231"/>
      <c r="C49" s="183"/>
      <c r="D49" s="347"/>
      <c r="E49" s="183"/>
      <c r="F49" s="347"/>
      <c r="G49" s="183"/>
      <c r="H49" s="347"/>
      <c r="I49" s="183"/>
      <c r="J49" s="347"/>
      <c r="K49" s="183"/>
      <c r="L49" s="347"/>
      <c r="M49" s="347"/>
    </row>
    <row r="50" spans="2:13" x14ac:dyDescent="0.25">
      <c r="B50" s="231"/>
      <c r="C50" s="183"/>
      <c r="D50" s="347"/>
      <c r="E50" s="183"/>
      <c r="F50" s="347"/>
      <c r="G50" s="183"/>
      <c r="H50" s="347"/>
      <c r="I50" s="183"/>
      <c r="J50" s="347"/>
      <c r="K50" s="183"/>
      <c r="L50" s="347"/>
      <c r="M50" s="347"/>
    </row>
    <row r="51" spans="2:13" x14ac:dyDescent="0.25">
      <c r="B51" s="231"/>
      <c r="C51" s="183"/>
      <c r="D51" s="347"/>
      <c r="E51" s="183"/>
      <c r="F51" s="347"/>
      <c r="G51" s="183"/>
      <c r="H51" s="347"/>
      <c r="I51" s="183"/>
      <c r="J51" s="347"/>
      <c r="K51" s="183"/>
      <c r="L51" s="347"/>
      <c r="M51" s="347"/>
    </row>
    <row r="52" spans="2:13" x14ac:dyDescent="0.25">
      <c r="B52" s="231"/>
      <c r="C52" s="183"/>
      <c r="D52" s="347"/>
      <c r="E52" s="183"/>
      <c r="F52" s="347"/>
      <c r="G52" s="183"/>
      <c r="H52" s="347"/>
      <c r="I52" s="183"/>
      <c r="J52" s="347"/>
      <c r="K52" s="183"/>
      <c r="L52" s="347"/>
      <c r="M52" s="347"/>
    </row>
    <row r="53" spans="2:13" x14ac:dyDescent="0.25">
      <c r="B53" s="231"/>
      <c r="C53" s="183"/>
      <c r="D53" s="347"/>
      <c r="E53" s="183"/>
      <c r="F53" s="347"/>
      <c r="G53" s="183"/>
      <c r="H53" s="347"/>
      <c r="I53" s="183"/>
      <c r="J53" s="347"/>
      <c r="K53" s="183"/>
      <c r="L53" s="347"/>
      <c r="M53" s="347"/>
    </row>
    <row r="54" spans="2:13" x14ac:dyDescent="0.25">
      <c r="B54" s="231"/>
      <c r="C54" s="183"/>
      <c r="D54" s="347"/>
      <c r="E54" s="183"/>
      <c r="F54" s="347"/>
      <c r="G54" s="183"/>
      <c r="H54" s="347"/>
      <c r="I54" s="183"/>
      <c r="J54" s="347"/>
      <c r="K54" s="183"/>
      <c r="L54" s="347"/>
      <c r="M54" s="347"/>
    </row>
    <row r="55" spans="2:13" x14ac:dyDescent="0.25">
      <c r="B55" s="231"/>
      <c r="C55" s="183"/>
      <c r="D55" s="347"/>
      <c r="E55" s="183"/>
      <c r="F55" s="347"/>
      <c r="G55" s="183"/>
      <c r="H55" s="347"/>
      <c r="I55" s="183"/>
      <c r="J55" s="347"/>
      <c r="K55" s="183"/>
      <c r="L55" s="347"/>
      <c r="M55" s="347"/>
    </row>
    <row r="56" spans="2:13" x14ac:dyDescent="0.25">
      <c r="B56" s="231"/>
      <c r="C56" s="183"/>
      <c r="D56" s="347"/>
      <c r="E56" s="183"/>
      <c r="F56" s="347"/>
      <c r="G56" s="183"/>
      <c r="H56" s="347"/>
      <c r="I56" s="183"/>
      <c r="J56" s="347"/>
      <c r="K56" s="183"/>
      <c r="L56" s="347"/>
      <c r="M56" s="347"/>
    </row>
    <row r="57" spans="2:13" x14ac:dyDescent="0.25">
      <c r="B57" s="231"/>
      <c r="C57" s="183"/>
      <c r="D57" s="347"/>
      <c r="E57" s="183"/>
      <c r="F57" s="347"/>
      <c r="G57" s="183"/>
      <c r="H57" s="347"/>
      <c r="I57" s="183"/>
      <c r="J57" s="347"/>
      <c r="K57" s="183"/>
      <c r="L57" s="347"/>
      <c r="M57" s="347"/>
    </row>
    <row r="58" spans="2:13" x14ac:dyDescent="0.25">
      <c r="B58" s="231"/>
      <c r="C58" s="183"/>
      <c r="D58" s="347"/>
      <c r="E58" s="183"/>
      <c r="F58" s="347"/>
      <c r="G58" s="183"/>
      <c r="H58" s="347"/>
      <c r="I58" s="183"/>
      <c r="J58" s="347"/>
      <c r="K58" s="183"/>
      <c r="L58" s="347"/>
      <c r="M58" s="347"/>
    </row>
    <row r="59" spans="2:13" x14ac:dyDescent="0.25">
      <c r="B59" s="231"/>
      <c r="C59" s="183"/>
      <c r="D59" s="347"/>
      <c r="E59" s="183"/>
      <c r="F59" s="347"/>
      <c r="G59" s="183"/>
      <c r="H59" s="347"/>
      <c r="I59" s="183"/>
      <c r="J59" s="347"/>
      <c r="K59" s="183"/>
      <c r="L59" s="347"/>
      <c r="M59" s="347"/>
    </row>
    <row r="60" spans="2:13" x14ac:dyDescent="0.25">
      <c r="B60" s="231"/>
      <c r="C60" s="183"/>
      <c r="D60" s="347"/>
      <c r="E60" s="183"/>
      <c r="F60" s="347"/>
      <c r="G60" s="183"/>
      <c r="H60" s="347"/>
      <c r="I60" s="183"/>
      <c r="J60" s="347"/>
      <c r="K60" s="183"/>
      <c r="L60" s="347"/>
      <c r="M60" s="347"/>
    </row>
    <row r="61" spans="2:13" x14ac:dyDescent="0.25">
      <c r="B61" s="231"/>
      <c r="C61" s="183"/>
      <c r="D61" s="347"/>
      <c r="E61" s="183"/>
      <c r="F61" s="347"/>
      <c r="G61" s="183"/>
      <c r="H61" s="347"/>
      <c r="I61" s="183"/>
      <c r="J61" s="347"/>
      <c r="K61" s="183"/>
      <c r="L61" s="347"/>
      <c r="M61" s="347"/>
    </row>
    <row r="62" spans="2:13" x14ac:dyDescent="0.25">
      <c r="B62" s="231"/>
      <c r="C62" s="183"/>
      <c r="D62" s="347"/>
      <c r="E62" s="183"/>
      <c r="F62" s="347"/>
      <c r="G62" s="183"/>
      <c r="H62" s="347"/>
      <c r="I62" s="183"/>
      <c r="J62" s="347"/>
      <c r="K62" s="183"/>
      <c r="L62" s="347"/>
      <c r="M62" s="347"/>
    </row>
    <row r="63" spans="2:13" x14ac:dyDescent="0.25">
      <c r="B63" s="231"/>
      <c r="C63" s="183"/>
      <c r="D63" s="347"/>
      <c r="E63" s="183"/>
      <c r="F63" s="347"/>
      <c r="G63" s="183"/>
      <c r="H63" s="347"/>
      <c r="I63" s="183"/>
      <c r="J63" s="347"/>
      <c r="K63" s="183"/>
      <c r="L63" s="347"/>
      <c r="M63" s="347"/>
    </row>
    <row r="64" spans="2:13" x14ac:dyDescent="0.25">
      <c r="B64" s="231"/>
      <c r="C64" s="183"/>
      <c r="D64" s="183"/>
      <c r="E64" s="183"/>
      <c r="F64" s="183"/>
      <c r="G64" s="183"/>
      <c r="H64" s="183"/>
      <c r="I64" s="231"/>
      <c r="J64" s="232"/>
      <c r="K64" s="231"/>
      <c r="L64" s="232"/>
      <c r="M64" s="231"/>
    </row>
    <row r="65" spans="2:13" x14ac:dyDescent="0.25">
      <c r="B65" s="231"/>
      <c r="C65" s="179"/>
      <c r="D65" s="203"/>
      <c r="E65" s="203"/>
      <c r="F65" s="203"/>
      <c r="G65" s="203"/>
      <c r="H65" s="203"/>
      <c r="I65" s="231"/>
      <c r="J65" s="232"/>
      <c r="K65" s="231"/>
      <c r="L65" s="232"/>
      <c r="M65" s="231"/>
    </row>
    <row r="66" spans="2:13" x14ac:dyDescent="0.25">
      <c r="B66" s="231"/>
      <c r="C66" s="179"/>
      <c r="D66" s="203"/>
      <c r="E66" s="203"/>
      <c r="F66" s="203"/>
      <c r="G66" s="203"/>
      <c r="H66" s="203"/>
      <c r="I66" s="231"/>
      <c r="J66" s="232"/>
      <c r="K66" s="231"/>
      <c r="L66" s="232"/>
      <c r="M66" s="231"/>
    </row>
    <row r="67" spans="2:13" x14ac:dyDescent="0.25">
      <c r="B67" s="231"/>
      <c r="C67" s="179"/>
      <c r="D67" s="203"/>
      <c r="E67" s="203"/>
      <c r="F67" s="203"/>
      <c r="G67" s="203"/>
      <c r="H67" s="203"/>
      <c r="I67" s="231"/>
      <c r="J67" s="232"/>
      <c r="K67" s="231"/>
      <c r="L67" s="232"/>
      <c r="M67" s="231"/>
    </row>
    <row r="68" spans="2:13" x14ac:dyDescent="0.25">
      <c r="B68" s="231"/>
      <c r="C68" s="179"/>
      <c r="D68" s="203"/>
      <c r="E68" s="203"/>
      <c r="F68" s="203"/>
      <c r="G68" s="203"/>
      <c r="H68" s="203"/>
      <c r="I68" s="231"/>
      <c r="J68" s="232"/>
      <c r="K68" s="231"/>
      <c r="L68" s="232"/>
      <c r="M68" s="231"/>
    </row>
    <row r="69" spans="2:13" x14ac:dyDescent="0.25">
      <c r="B69" s="231"/>
      <c r="C69" s="179"/>
      <c r="D69" s="203"/>
      <c r="E69" s="203"/>
      <c r="F69" s="203"/>
      <c r="G69" s="203"/>
      <c r="H69" s="203"/>
      <c r="I69" s="231"/>
      <c r="J69" s="232"/>
      <c r="K69" s="231"/>
      <c r="L69" s="232"/>
      <c r="M69" s="231"/>
    </row>
    <row r="70" spans="2:13" x14ac:dyDescent="0.25">
      <c r="B70" s="231"/>
      <c r="C70" s="179"/>
      <c r="D70" s="203"/>
      <c r="E70" s="203"/>
      <c r="F70" s="203"/>
      <c r="G70" s="203"/>
      <c r="H70" s="203"/>
      <c r="I70" s="231"/>
      <c r="J70" s="232"/>
      <c r="K70" s="231"/>
      <c r="L70" s="232"/>
      <c r="M70" s="231"/>
    </row>
    <row r="71" spans="2:13" x14ac:dyDescent="0.25">
      <c r="B71" s="231"/>
      <c r="C71" s="179"/>
      <c r="D71" s="203"/>
      <c r="E71" s="203"/>
      <c r="F71" s="203"/>
      <c r="G71" s="203"/>
      <c r="H71" s="203"/>
      <c r="I71" s="231"/>
      <c r="J71" s="232"/>
      <c r="K71" s="231"/>
      <c r="L71" s="232"/>
      <c r="M71" s="231"/>
    </row>
    <row r="72" spans="2:13" x14ac:dyDescent="0.25">
      <c r="B72" s="231"/>
      <c r="C72" s="179"/>
      <c r="D72" s="203"/>
      <c r="E72" s="203"/>
      <c r="F72" s="203"/>
      <c r="G72" s="203"/>
      <c r="H72" s="203"/>
      <c r="I72" s="231"/>
      <c r="J72" s="232"/>
      <c r="K72" s="231"/>
      <c r="L72" s="232"/>
      <c r="M72" s="231"/>
    </row>
    <row r="73" spans="2:13" x14ac:dyDescent="0.25">
      <c r="B73" s="231"/>
      <c r="C73" s="179"/>
      <c r="D73" s="203"/>
      <c r="E73" s="203"/>
      <c r="F73" s="203"/>
      <c r="G73" s="203"/>
      <c r="H73" s="203"/>
      <c r="I73" s="231"/>
      <c r="J73" s="232"/>
      <c r="K73" s="231"/>
      <c r="L73" s="232"/>
      <c r="M73" s="231"/>
    </row>
    <row r="74" spans="2:13" x14ac:dyDescent="0.25">
      <c r="B74" s="231"/>
      <c r="C74" s="179"/>
      <c r="D74" s="203"/>
      <c r="E74" s="203"/>
      <c r="F74" s="203"/>
      <c r="G74" s="203"/>
      <c r="H74" s="203"/>
      <c r="I74" s="231"/>
      <c r="J74" s="232"/>
      <c r="K74" s="231"/>
      <c r="L74" s="232"/>
      <c r="M74" s="231"/>
    </row>
    <row r="75" spans="2:13" x14ac:dyDescent="0.25">
      <c r="B75" s="231"/>
      <c r="C75" s="179"/>
      <c r="D75" s="203"/>
      <c r="E75" s="203"/>
      <c r="F75" s="203"/>
      <c r="G75" s="203"/>
      <c r="H75" s="203"/>
      <c r="I75" s="231"/>
      <c r="J75" s="232"/>
      <c r="K75" s="231"/>
      <c r="L75" s="232"/>
      <c r="M75" s="231"/>
    </row>
    <row r="76" spans="2:13" x14ac:dyDescent="0.25">
      <c r="B76" s="231"/>
      <c r="C76" s="179"/>
      <c r="D76" s="203"/>
      <c r="E76" s="203"/>
      <c r="F76" s="203"/>
      <c r="G76" s="203"/>
      <c r="H76" s="203"/>
      <c r="I76" s="231"/>
      <c r="J76" s="232"/>
      <c r="K76" s="231"/>
      <c r="L76" s="232"/>
      <c r="M76" s="231"/>
    </row>
    <row r="77" spans="2:13" x14ac:dyDescent="0.25">
      <c r="B77" s="231"/>
      <c r="C77" s="179"/>
      <c r="D77" s="203"/>
      <c r="E77" s="203"/>
      <c r="F77" s="203"/>
      <c r="G77" s="203"/>
      <c r="H77" s="203"/>
      <c r="I77" s="231"/>
      <c r="J77" s="232"/>
      <c r="K77" s="231"/>
      <c r="L77" s="232"/>
      <c r="M77" s="231"/>
    </row>
    <row r="78" spans="2:13" x14ac:dyDescent="0.25">
      <c r="B78" s="231"/>
      <c r="C78" s="179"/>
      <c r="D78" s="203"/>
      <c r="E78" s="203"/>
      <c r="F78" s="203"/>
      <c r="G78" s="203"/>
      <c r="H78" s="203"/>
      <c r="I78" s="231"/>
      <c r="J78" s="232"/>
      <c r="K78" s="231"/>
      <c r="L78" s="232"/>
      <c r="M78" s="231"/>
    </row>
    <row r="79" spans="2:13" x14ac:dyDescent="0.25">
      <c r="B79" s="231"/>
      <c r="C79" s="179"/>
      <c r="D79" s="203"/>
      <c r="E79" s="203"/>
      <c r="F79" s="203"/>
      <c r="G79" s="203"/>
      <c r="H79" s="203"/>
      <c r="I79" s="231"/>
      <c r="J79" s="232"/>
      <c r="K79" s="231"/>
      <c r="L79" s="232"/>
      <c r="M79" s="231"/>
    </row>
    <row r="80" spans="2:13" x14ac:dyDescent="0.25">
      <c r="B80" s="231"/>
      <c r="C80" s="179"/>
      <c r="D80" s="203"/>
      <c r="E80" s="203"/>
      <c r="F80" s="203"/>
      <c r="G80" s="203"/>
      <c r="H80" s="203"/>
      <c r="I80" s="231"/>
      <c r="J80" s="232"/>
      <c r="K80" s="231"/>
      <c r="L80" s="232"/>
      <c r="M80" s="231"/>
    </row>
    <row r="81" spans="2:13" x14ac:dyDescent="0.25">
      <c r="B81" s="231"/>
      <c r="C81" s="179"/>
      <c r="D81" s="203"/>
      <c r="E81" s="203"/>
      <c r="F81" s="203"/>
      <c r="G81" s="203"/>
      <c r="H81" s="203"/>
      <c r="I81" s="231"/>
      <c r="J81" s="232"/>
      <c r="K81" s="231"/>
      <c r="L81" s="232"/>
      <c r="M81" s="231"/>
    </row>
    <row r="82" spans="2:13" x14ac:dyDescent="0.25">
      <c r="B82" s="231"/>
      <c r="C82" s="179"/>
      <c r="D82" s="203"/>
      <c r="E82" s="203"/>
      <c r="F82" s="203"/>
      <c r="G82" s="203"/>
      <c r="H82" s="203"/>
      <c r="I82" s="231"/>
      <c r="J82" s="232"/>
      <c r="K82" s="231"/>
      <c r="L82" s="232"/>
      <c r="M82" s="231"/>
    </row>
    <row r="83" spans="2:13" x14ac:dyDescent="0.25">
      <c r="B83" s="231"/>
      <c r="C83" s="179"/>
      <c r="D83" s="203"/>
      <c r="E83" s="203"/>
      <c r="F83" s="203"/>
      <c r="G83" s="203"/>
      <c r="H83" s="203"/>
      <c r="I83" s="231"/>
      <c r="J83" s="232"/>
      <c r="K83" s="231"/>
      <c r="L83" s="232"/>
      <c r="M83" s="231"/>
    </row>
    <row r="84" spans="2:13" x14ac:dyDescent="0.25">
      <c r="B84" s="231"/>
      <c r="C84" s="179"/>
      <c r="D84" s="203"/>
      <c r="E84" s="203"/>
      <c r="F84" s="203"/>
      <c r="G84" s="203"/>
      <c r="H84" s="203"/>
      <c r="I84" s="231"/>
      <c r="J84" s="232"/>
      <c r="K84" s="231"/>
      <c r="L84" s="232"/>
      <c r="M84" s="231"/>
    </row>
    <row r="85" spans="2:13" x14ac:dyDescent="0.25">
      <c r="B85" s="231"/>
      <c r="C85" s="179"/>
      <c r="D85" s="203"/>
      <c r="E85" s="203"/>
      <c r="F85" s="203"/>
      <c r="G85" s="203"/>
      <c r="H85" s="203"/>
      <c r="I85" s="231"/>
      <c r="J85" s="232"/>
      <c r="K85" s="231"/>
      <c r="L85" s="232"/>
      <c r="M85" s="231"/>
    </row>
    <row r="86" spans="2:13" x14ac:dyDescent="0.25">
      <c r="B86" s="231"/>
      <c r="C86" s="179"/>
      <c r="D86" s="203"/>
      <c r="E86" s="203"/>
      <c r="F86" s="203"/>
      <c r="G86" s="203"/>
      <c r="H86" s="203"/>
      <c r="I86" s="231"/>
      <c r="J86" s="232"/>
      <c r="K86" s="231"/>
      <c r="L86" s="232"/>
      <c r="M86" s="231"/>
    </row>
    <row r="87" spans="2:13" x14ac:dyDescent="0.25">
      <c r="B87" s="231"/>
      <c r="C87" s="179"/>
      <c r="D87" s="203"/>
      <c r="E87" s="203"/>
      <c r="F87" s="203"/>
      <c r="G87" s="203"/>
      <c r="H87" s="203"/>
      <c r="I87" s="231"/>
      <c r="J87" s="232"/>
      <c r="K87" s="231"/>
      <c r="L87" s="232"/>
      <c r="M87" s="231"/>
    </row>
    <row r="88" spans="2:13" x14ac:dyDescent="0.25">
      <c r="B88" s="231"/>
      <c r="C88" s="179"/>
      <c r="D88" s="203"/>
      <c r="E88" s="203"/>
      <c r="F88" s="203"/>
      <c r="G88" s="203"/>
      <c r="H88" s="203"/>
      <c r="I88" s="231"/>
      <c r="J88" s="232"/>
      <c r="K88" s="231"/>
      <c r="L88" s="232"/>
      <c r="M88" s="231"/>
    </row>
    <row r="89" spans="2:13" x14ac:dyDescent="0.25">
      <c r="B89" s="231"/>
      <c r="C89" s="179"/>
      <c r="D89" s="203"/>
      <c r="E89" s="203"/>
      <c r="F89" s="203"/>
      <c r="G89" s="203"/>
      <c r="H89" s="203"/>
      <c r="I89" s="231"/>
      <c r="J89" s="232"/>
      <c r="K89" s="231"/>
      <c r="L89" s="232"/>
      <c r="M89" s="231"/>
    </row>
    <row r="90" spans="2:13" x14ac:dyDescent="0.25">
      <c r="B90" s="231"/>
      <c r="C90" s="179"/>
      <c r="D90" s="203"/>
      <c r="E90" s="203"/>
      <c r="F90" s="203"/>
      <c r="G90" s="203"/>
      <c r="H90" s="203"/>
      <c r="I90" s="231"/>
      <c r="J90" s="232"/>
      <c r="K90" s="231"/>
      <c r="L90" s="232"/>
      <c r="M90" s="231"/>
    </row>
    <row r="91" spans="2:13" x14ac:dyDescent="0.25">
      <c r="B91" s="231"/>
      <c r="C91" s="179"/>
      <c r="D91" s="203"/>
      <c r="E91" s="203"/>
      <c r="F91" s="203"/>
      <c r="G91" s="203"/>
      <c r="H91" s="203"/>
      <c r="I91" s="231"/>
      <c r="J91" s="232"/>
      <c r="K91" s="231"/>
      <c r="L91" s="232"/>
      <c r="M91" s="231"/>
    </row>
    <row r="92" spans="2:13" x14ac:dyDescent="0.25">
      <c r="B92" s="231"/>
      <c r="C92" s="179"/>
      <c r="D92" s="203"/>
      <c r="E92" s="203"/>
      <c r="F92" s="203"/>
      <c r="G92" s="203"/>
      <c r="H92" s="203"/>
      <c r="I92" s="231"/>
      <c r="J92" s="232"/>
      <c r="K92" s="231"/>
      <c r="L92" s="232"/>
      <c r="M92" s="231"/>
    </row>
    <row r="93" spans="2:13" x14ac:dyDescent="0.25">
      <c r="B93" s="231"/>
      <c r="C93" s="179"/>
      <c r="D93" s="203"/>
      <c r="E93" s="203"/>
      <c r="F93" s="203"/>
      <c r="G93" s="203"/>
      <c r="H93" s="203"/>
      <c r="I93" s="231"/>
      <c r="J93" s="232"/>
      <c r="K93" s="231"/>
      <c r="L93" s="232"/>
      <c r="M93" s="231"/>
    </row>
    <row r="94" spans="2:13" x14ac:dyDescent="0.25">
      <c r="B94" s="231"/>
      <c r="C94" s="179"/>
      <c r="D94" s="203"/>
      <c r="E94" s="203"/>
      <c r="F94" s="203"/>
      <c r="G94" s="203"/>
      <c r="H94" s="203"/>
      <c r="I94" s="231"/>
      <c r="J94" s="232"/>
      <c r="K94" s="231"/>
      <c r="L94" s="232"/>
      <c r="M94" s="231"/>
    </row>
    <row r="95" spans="2:13" x14ac:dyDescent="0.25">
      <c r="B95" s="231"/>
      <c r="C95" s="179"/>
      <c r="D95" s="203"/>
      <c r="E95" s="203"/>
      <c r="F95" s="203"/>
      <c r="G95" s="203"/>
      <c r="H95" s="203"/>
      <c r="I95" s="231"/>
      <c r="J95" s="232"/>
      <c r="K95" s="231"/>
      <c r="L95" s="232"/>
      <c r="M95" s="231"/>
    </row>
    <row r="96" spans="2:13" x14ac:dyDescent="0.25">
      <c r="B96" s="231"/>
      <c r="C96" s="179"/>
      <c r="D96" s="203"/>
      <c r="E96" s="203"/>
      <c r="F96" s="203"/>
      <c r="G96" s="203"/>
      <c r="H96" s="203"/>
      <c r="I96" s="231"/>
      <c r="J96" s="232"/>
      <c r="K96" s="231"/>
      <c r="L96" s="232"/>
      <c r="M96" s="231"/>
    </row>
    <row r="97" spans="2:13" x14ac:dyDescent="0.25">
      <c r="B97" s="231"/>
      <c r="C97" s="179"/>
      <c r="D97" s="203"/>
      <c r="E97" s="203"/>
      <c r="F97" s="203"/>
      <c r="G97" s="203"/>
      <c r="H97" s="203"/>
      <c r="I97" s="231"/>
      <c r="J97" s="232"/>
      <c r="K97" s="231"/>
      <c r="L97" s="232"/>
      <c r="M97" s="231"/>
    </row>
    <row r="98" spans="2:13" x14ac:dyDescent="0.25">
      <c r="B98" s="231"/>
      <c r="C98" s="179"/>
      <c r="D98" s="203"/>
      <c r="E98" s="203"/>
      <c r="F98" s="203"/>
      <c r="G98" s="203"/>
      <c r="H98" s="203"/>
      <c r="I98" s="231"/>
      <c r="J98" s="232"/>
      <c r="K98" s="231"/>
      <c r="L98" s="232"/>
      <c r="M98" s="231"/>
    </row>
    <row r="99" spans="2:13" x14ac:dyDescent="0.25">
      <c r="B99" s="231"/>
      <c r="C99" s="179"/>
      <c r="D99" s="203"/>
      <c r="E99" s="203"/>
      <c r="F99" s="203"/>
      <c r="G99" s="203"/>
      <c r="H99" s="203"/>
      <c r="I99" s="231"/>
      <c r="J99" s="232"/>
      <c r="K99" s="231"/>
      <c r="L99" s="232"/>
      <c r="M99" s="231"/>
    </row>
    <row r="100" spans="2:13" x14ac:dyDescent="0.25">
      <c r="B100" s="231"/>
      <c r="C100" s="179"/>
      <c r="D100" s="203"/>
      <c r="E100" s="203"/>
      <c r="F100" s="203"/>
      <c r="G100" s="203"/>
      <c r="H100" s="203"/>
      <c r="I100" s="231"/>
      <c r="J100" s="232"/>
      <c r="K100" s="231"/>
      <c r="L100" s="232"/>
      <c r="M100" s="231"/>
    </row>
    <row r="101" spans="2:13" x14ac:dyDescent="0.25">
      <c r="B101" s="231"/>
      <c r="C101" s="179"/>
      <c r="D101" s="203"/>
      <c r="E101" s="203"/>
      <c r="F101" s="203"/>
      <c r="G101" s="203"/>
      <c r="H101" s="203"/>
      <c r="I101" s="231"/>
      <c r="J101" s="232"/>
      <c r="K101" s="231"/>
      <c r="L101" s="232"/>
      <c r="M101" s="231"/>
    </row>
    <row r="102" spans="2:13" x14ac:dyDescent="0.25">
      <c r="B102" s="231"/>
      <c r="C102" s="179"/>
      <c r="D102" s="203"/>
      <c r="E102" s="203"/>
      <c r="F102" s="203"/>
      <c r="G102" s="203"/>
      <c r="H102" s="203"/>
      <c r="I102" s="231"/>
      <c r="J102" s="232"/>
      <c r="K102" s="231"/>
      <c r="L102" s="232"/>
      <c r="M102" s="231"/>
    </row>
    <row r="103" spans="2:13" x14ac:dyDescent="0.25">
      <c r="B103" s="231"/>
      <c r="C103" s="179"/>
      <c r="D103" s="203"/>
      <c r="E103" s="203"/>
      <c r="F103" s="203"/>
      <c r="G103" s="203"/>
      <c r="H103" s="203"/>
      <c r="I103" s="231"/>
      <c r="J103" s="232"/>
      <c r="K103" s="231"/>
      <c r="L103" s="232"/>
      <c r="M103" s="231"/>
    </row>
    <row r="104" spans="2:13" x14ac:dyDescent="0.25">
      <c r="B104" s="231"/>
      <c r="C104" s="179"/>
      <c r="D104" s="203"/>
      <c r="E104" s="203"/>
      <c r="F104" s="203"/>
      <c r="G104" s="203"/>
      <c r="H104" s="203"/>
      <c r="I104" s="231"/>
      <c r="J104" s="232"/>
      <c r="K104" s="231"/>
      <c r="L104" s="232"/>
      <c r="M104" s="231"/>
    </row>
    <row r="105" spans="2:13" x14ac:dyDescent="0.25">
      <c r="B105" s="231"/>
      <c r="C105" s="179"/>
      <c r="D105" s="203"/>
      <c r="E105" s="203"/>
      <c r="F105" s="203"/>
      <c r="G105" s="203"/>
      <c r="H105" s="203"/>
      <c r="I105" s="231"/>
      <c r="J105" s="232"/>
      <c r="K105" s="231"/>
      <c r="L105" s="232"/>
      <c r="M105" s="231"/>
    </row>
    <row r="106" spans="2:13" x14ac:dyDescent="0.25">
      <c r="B106" s="231"/>
      <c r="C106" s="179"/>
      <c r="D106" s="203"/>
      <c r="E106" s="203"/>
      <c r="F106" s="203"/>
      <c r="G106" s="203"/>
      <c r="H106" s="203"/>
      <c r="I106" s="231"/>
      <c r="J106" s="232"/>
      <c r="K106" s="231"/>
      <c r="L106" s="232"/>
      <c r="M106" s="231"/>
    </row>
    <row r="107" spans="2:13" x14ac:dyDescent="0.25">
      <c r="B107" s="231"/>
      <c r="C107" s="179"/>
      <c r="D107" s="203"/>
      <c r="E107" s="203"/>
      <c r="F107" s="203"/>
      <c r="G107" s="203"/>
      <c r="H107" s="203"/>
      <c r="I107" s="231"/>
      <c r="J107" s="232"/>
      <c r="K107" s="231"/>
      <c r="L107" s="232"/>
      <c r="M107" s="231"/>
    </row>
    <row r="108" spans="2:13" x14ac:dyDescent="0.25">
      <c r="B108" s="231"/>
      <c r="C108" s="179"/>
      <c r="D108" s="203"/>
      <c r="E108" s="203"/>
      <c r="F108" s="203"/>
      <c r="G108" s="203"/>
      <c r="H108" s="203"/>
      <c r="I108" s="231"/>
      <c r="J108" s="232"/>
      <c r="K108" s="231"/>
      <c r="L108" s="232"/>
      <c r="M108" s="231"/>
    </row>
    <row r="109" spans="2:13" x14ac:dyDescent="0.25">
      <c r="B109" s="231"/>
      <c r="C109" s="179"/>
      <c r="D109" s="203"/>
      <c r="E109" s="203"/>
      <c r="F109" s="203"/>
      <c r="G109" s="203"/>
      <c r="H109" s="203"/>
      <c r="I109" s="231"/>
      <c r="J109" s="232"/>
      <c r="K109" s="231"/>
      <c r="L109" s="232"/>
      <c r="M109" s="231"/>
    </row>
    <row r="110" spans="2:13" x14ac:dyDescent="0.25">
      <c r="B110" s="231"/>
      <c r="C110" s="179"/>
      <c r="D110" s="203"/>
      <c r="E110" s="203"/>
      <c r="F110" s="203"/>
      <c r="G110" s="203"/>
      <c r="H110" s="203"/>
      <c r="I110" s="231"/>
      <c r="J110" s="232"/>
      <c r="K110" s="231"/>
      <c r="L110" s="232"/>
      <c r="M110" s="231"/>
    </row>
    <row r="111" spans="2:13" x14ac:dyDescent="0.25">
      <c r="B111" s="231"/>
      <c r="C111" s="179"/>
      <c r="D111" s="203"/>
      <c r="E111" s="203"/>
      <c r="F111" s="203"/>
      <c r="G111" s="203"/>
      <c r="H111" s="203"/>
      <c r="I111" s="231"/>
      <c r="J111" s="232"/>
      <c r="K111" s="231"/>
      <c r="L111" s="232"/>
      <c r="M111" s="231"/>
    </row>
    <row r="112" spans="2:13" x14ac:dyDescent="0.25">
      <c r="B112" s="231"/>
      <c r="C112" s="179"/>
      <c r="D112" s="203"/>
      <c r="E112" s="203"/>
      <c r="F112" s="203"/>
      <c r="G112" s="203"/>
      <c r="H112" s="203"/>
      <c r="I112" s="231"/>
      <c r="J112" s="232"/>
      <c r="K112" s="231"/>
      <c r="L112" s="232"/>
      <c r="M112" s="231"/>
    </row>
    <row r="113" spans="2:13" x14ac:dyDescent="0.25">
      <c r="B113" s="231"/>
      <c r="C113" s="179"/>
      <c r="D113" s="203"/>
      <c r="E113" s="203"/>
      <c r="F113" s="203"/>
      <c r="G113" s="203"/>
      <c r="H113" s="203"/>
      <c r="I113" s="231"/>
      <c r="J113" s="232"/>
      <c r="K113" s="231"/>
      <c r="L113" s="232"/>
      <c r="M113" s="231"/>
    </row>
    <row r="114" spans="2:13" x14ac:dyDescent="0.25">
      <c r="B114" s="231"/>
      <c r="C114" s="179"/>
      <c r="D114" s="203"/>
      <c r="E114" s="203"/>
      <c r="F114" s="203"/>
      <c r="G114" s="203"/>
      <c r="H114" s="203"/>
      <c r="I114" s="231"/>
      <c r="J114" s="232"/>
      <c r="K114" s="231"/>
      <c r="L114" s="232"/>
      <c r="M114" s="231"/>
    </row>
    <row r="115" spans="2:13" x14ac:dyDescent="0.25">
      <c r="B115" s="231"/>
      <c r="C115" s="179"/>
      <c r="D115" s="203"/>
      <c r="E115" s="203"/>
      <c r="F115" s="203"/>
      <c r="G115" s="203"/>
      <c r="H115" s="203"/>
      <c r="I115" s="231"/>
      <c r="J115" s="232"/>
      <c r="K115" s="231"/>
      <c r="L115" s="232"/>
      <c r="M115" s="231"/>
    </row>
    <row r="116" spans="2:13" x14ac:dyDescent="0.25">
      <c r="B116" s="231"/>
      <c r="C116" s="179"/>
      <c r="D116" s="203"/>
      <c r="E116" s="203"/>
      <c r="F116" s="203"/>
      <c r="G116" s="203"/>
      <c r="H116" s="203"/>
      <c r="I116" s="231"/>
      <c r="J116" s="232"/>
      <c r="K116" s="231"/>
      <c r="L116" s="232"/>
      <c r="M116" s="231"/>
    </row>
    <row r="117" spans="2:13" x14ac:dyDescent="0.25">
      <c r="B117" s="231"/>
      <c r="C117" s="179"/>
      <c r="D117" s="203"/>
      <c r="E117" s="203"/>
      <c r="F117" s="203"/>
      <c r="G117" s="203"/>
      <c r="H117" s="203"/>
      <c r="I117" s="231"/>
      <c r="J117" s="232"/>
      <c r="K117" s="231"/>
      <c r="L117" s="232"/>
      <c r="M117" s="231"/>
    </row>
    <row r="118" spans="2:13" x14ac:dyDescent="0.25">
      <c r="B118" s="231"/>
      <c r="C118" s="179"/>
      <c r="D118" s="203"/>
      <c r="E118" s="203"/>
      <c r="F118" s="203"/>
      <c r="G118" s="203"/>
      <c r="H118" s="203"/>
      <c r="I118" s="231"/>
      <c r="J118" s="232"/>
      <c r="K118" s="231"/>
      <c r="L118" s="232"/>
      <c r="M118" s="231"/>
    </row>
    <row r="119" spans="2:13" x14ac:dyDescent="0.25">
      <c r="B119" s="231"/>
      <c r="C119" s="179"/>
      <c r="D119" s="203"/>
      <c r="E119" s="203"/>
      <c r="F119" s="203"/>
      <c r="G119" s="203"/>
      <c r="H119" s="203"/>
      <c r="I119" s="231"/>
      <c r="J119" s="232"/>
      <c r="K119" s="231"/>
      <c r="L119" s="232"/>
      <c r="M119" s="231"/>
    </row>
    <row r="120" spans="2:13" x14ac:dyDescent="0.25">
      <c r="B120" s="231"/>
      <c r="C120" s="179"/>
      <c r="D120" s="203"/>
      <c r="E120" s="203"/>
      <c r="F120" s="203"/>
      <c r="G120" s="203"/>
      <c r="H120" s="203"/>
      <c r="I120" s="231"/>
      <c r="J120" s="232"/>
      <c r="K120" s="231"/>
      <c r="L120" s="232"/>
      <c r="M120" s="231"/>
    </row>
    <row r="121" spans="2:13" x14ac:dyDescent="0.25">
      <c r="B121" s="231"/>
      <c r="C121" s="179"/>
      <c r="D121" s="203"/>
      <c r="E121" s="203"/>
      <c r="F121" s="203"/>
      <c r="G121" s="203"/>
      <c r="H121" s="203"/>
      <c r="I121" s="231"/>
      <c r="J121" s="232"/>
      <c r="K121" s="231"/>
      <c r="L121" s="232"/>
      <c r="M121" s="231"/>
    </row>
    <row r="122" spans="2:13" x14ac:dyDescent="0.25">
      <c r="B122" s="231"/>
      <c r="C122" s="179"/>
      <c r="D122" s="203"/>
      <c r="E122" s="203"/>
      <c r="F122" s="203"/>
      <c r="G122" s="203"/>
      <c r="H122" s="203"/>
      <c r="I122" s="231"/>
      <c r="J122" s="232"/>
      <c r="K122" s="231"/>
      <c r="L122" s="232"/>
      <c r="M122" s="231"/>
    </row>
    <row r="123" spans="2:13" x14ac:dyDescent="0.25">
      <c r="B123" s="231"/>
      <c r="C123" s="179"/>
      <c r="D123" s="203"/>
      <c r="E123" s="203"/>
      <c r="F123" s="203"/>
      <c r="G123" s="203"/>
      <c r="H123" s="203"/>
      <c r="I123" s="231"/>
      <c r="J123" s="232"/>
      <c r="K123" s="231"/>
      <c r="L123" s="232"/>
      <c r="M123" s="231"/>
    </row>
    <row r="124" spans="2:13" x14ac:dyDescent="0.25">
      <c r="B124" s="231"/>
      <c r="C124" s="179"/>
      <c r="D124" s="203"/>
      <c r="E124" s="203"/>
      <c r="F124" s="203"/>
      <c r="G124" s="203"/>
      <c r="H124" s="203"/>
      <c r="I124" s="231"/>
      <c r="J124" s="232"/>
      <c r="K124" s="231"/>
      <c r="L124" s="232"/>
      <c r="M124" s="231"/>
    </row>
    <row r="125" spans="2:13" x14ac:dyDescent="0.25">
      <c r="B125" s="231"/>
      <c r="C125" s="179"/>
      <c r="D125" s="203"/>
      <c r="E125" s="203"/>
      <c r="F125" s="203"/>
      <c r="G125" s="203"/>
      <c r="H125" s="203"/>
      <c r="I125" s="231"/>
      <c r="J125" s="232"/>
      <c r="K125" s="231"/>
      <c r="L125" s="232"/>
      <c r="M125" s="231"/>
    </row>
    <row r="126" spans="2:13" x14ac:dyDescent="0.25">
      <c r="B126" s="231"/>
      <c r="C126" s="179"/>
      <c r="D126" s="203"/>
      <c r="E126" s="203"/>
      <c r="F126" s="203"/>
      <c r="G126" s="203"/>
      <c r="H126" s="203"/>
      <c r="I126" s="231"/>
      <c r="J126" s="232"/>
      <c r="K126" s="231"/>
      <c r="L126" s="232"/>
      <c r="M126" s="231"/>
    </row>
    <row r="127" spans="2:13" x14ac:dyDescent="0.25">
      <c r="B127" s="231"/>
      <c r="C127" s="179"/>
      <c r="D127" s="203"/>
      <c r="E127" s="203"/>
      <c r="F127" s="203"/>
      <c r="G127" s="203"/>
      <c r="H127" s="203"/>
      <c r="I127" s="231"/>
      <c r="J127" s="232"/>
      <c r="K127" s="231"/>
      <c r="L127" s="232"/>
      <c r="M127" s="231"/>
    </row>
    <row r="128" spans="2:13" x14ac:dyDescent="0.25">
      <c r="B128" s="231"/>
      <c r="C128" s="179"/>
      <c r="D128" s="203"/>
      <c r="E128" s="203"/>
      <c r="F128" s="203"/>
      <c r="G128" s="203"/>
      <c r="H128" s="203"/>
      <c r="I128" s="231"/>
      <c r="J128" s="232"/>
      <c r="K128" s="231"/>
      <c r="L128" s="232"/>
      <c r="M128" s="231"/>
    </row>
    <row r="129" spans="2:13" x14ac:dyDescent="0.25">
      <c r="B129" s="231"/>
      <c r="C129" s="179"/>
      <c r="D129" s="203"/>
      <c r="E129" s="203"/>
      <c r="F129" s="203"/>
      <c r="G129" s="203"/>
      <c r="H129" s="203"/>
      <c r="I129" s="231"/>
      <c r="J129" s="232"/>
      <c r="K129" s="231"/>
      <c r="L129" s="232"/>
      <c r="M129" s="231"/>
    </row>
    <row r="130" spans="2:13" x14ac:dyDescent="0.25">
      <c r="B130" s="231"/>
      <c r="C130" s="179"/>
      <c r="D130" s="203"/>
      <c r="E130" s="203"/>
      <c r="F130" s="203"/>
      <c r="G130" s="203"/>
      <c r="H130" s="203"/>
      <c r="I130" s="231"/>
      <c r="J130" s="232"/>
      <c r="K130" s="231"/>
      <c r="L130" s="232"/>
      <c r="M130" s="231"/>
    </row>
    <row r="131" spans="2:13" x14ac:dyDescent="0.25">
      <c r="B131" s="231"/>
      <c r="C131" s="179"/>
      <c r="D131" s="203"/>
      <c r="E131" s="203"/>
      <c r="F131" s="203"/>
      <c r="G131" s="203"/>
      <c r="H131" s="203"/>
      <c r="I131" s="231"/>
      <c r="J131" s="232"/>
      <c r="K131" s="231"/>
      <c r="L131" s="232"/>
      <c r="M131" s="231"/>
    </row>
    <row r="132" spans="2:13" x14ac:dyDescent="0.25">
      <c r="B132" s="231"/>
      <c r="C132" s="179"/>
      <c r="D132" s="203"/>
      <c r="E132" s="203"/>
      <c r="F132" s="203"/>
      <c r="G132" s="203"/>
      <c r="H132" s="203"/>
      <c r="I132" s="231"/>
      <c r="J132" s="232"/>
      <c r="K132" s="231"/>
      <c r="L132" s="232"/>
      <c r="M132" s="231"/>
    </row>
    <row r="133" spans="2:13" x14ac:dyDescent="0.25">
      <c r="B133" s="231"/>
      <c r="C133" s="179"/>
      <c r="D133" s="203"/>
      <c r="E133" s="203"/>
      <c r="F133" s="203"/>
      <c r="G133" s="203"/>
      <c r="H133" s="203"/>
      <c r="I133" s="231"/>
      <c r="J133" s="232"/>
      <c r="K133" s="231"/>
      <c r="L133" s="232"/>
      <c r="M133" s="231"/>
    </row>
    <row r="134" spans="2:13" x14ac:dyDescent="0.25">
      <c r="B134" s="231"/>
      <c r="C134" s="179"/>
      <c r="D134" s="203"/>
      <c r="E134" s="203"/>
      <c r="F134" s="203"/>
      <c r="G134" s="203"/>
      <c r="H134" s="203"/>
      <c r="I134" s="231"/>
      <c r="J134" s="232"/>
      <c r="K134" s="231"/>
      <c r="L134" s="232"/>
      <c r="M134" s="231"/>
    </row>
    <row r="135" spans="2:13" x14ac:dyDescent="0.25">
      <c r="B135" s="231"/>
      <c r="C135" s="179"/>
      <c r="D135" s="203"/>
      <c r="E135" s="203"/>
      <c r="F135" s="203"/>
      <c r="G135" s="203"/>
      <c r="H135" s="203"/>
      <c r="I135" s="231"/>
      <c r="J135" s="232"/>
      <c r="K135" s="231"/>
      <c r="L135" s="232"/>
      <c r="M135" s="231"/>
    </row>
    <row r="136" spans="2:13" x14ac:dyDescent="0.25">
      <c r="B136" s="231"/>
      <c r="C136" s="179"/>
      <c r="D136" s="203"/>
      <c r="E136" s="203"/>
      <c r="F136" s="203"/>
      <c r="G136" s="203"/>
      <c r="H136" s="203"/>
      <c r="I136" s="231"/>
      <c r="J136" s="232"/>
      <c r="K136" s="231"/>
      <c r="L136" s="232"/>
      <c r="M136" s="231"/>
    </row>
    <row r="137" spans="2:13" x14ac:dyDescent="0.25">
      <c r="B137" s="231"/>
      <c r="C137" s="179"/>
      <c r="D137" s="203"/>
      <c r="E137" s="203"/>
      <c r="F137" s="203"/>
      <c r="G137" s="203"/>
      <c r="H137" s="203"/>
      <c r="I137" s="231"/>
      <c r="J137" s="232"/>
      <c r="K137" s="231"/>
      <c r="L137" s="232"/>
      <c r="M137" s="231"/>
    </row>
    <row r="138" spans="2:13" x14ac:dyDescent="0.25">
      <c r="B138" s="231"/>
      <c r="C138" s="179"/>
      <c r="D138" s="203"/>
      <c r="E138" s="203"/>
      <c r="F138" s="203"/>
      <c r="G138" s="203"/>
      <c r="H138" s="203"/>
      <c r="I138" s="231"/>
      <c r="J138" s="232"/>
      <c r="K138" s="231"/>
      <c r="L138" s="232"/>
      <c r="M138" s="231"/>
    </row>
    <row r="139" spans="2:13" x14ac:dyDescent="0.25">
      <c r="B139" s="231"/>
      <c r="C139" s="179"/>
      <c r="D139" s="203"/>
      <c r="E139" s="203"/>
      <c r="F139" s="203"/>
      <c r="G139" s="203"/>
      <c r="H139" s="203"/>
      <c r="I139" s="231"/>
      <c r="J139" s="232"/>
      <c r="K139" s="231"/>
      <c r="L139" s="232"/>
      <c r="M139" s="231"/>
    </row>
    <row r="140" spans="2:13" x14ac:dyDescent="0.25">
      <c r="B140" s="231"/>
      <c r="C140" s="179"/>
      <c r="D140" s="203"/>
      <c r="E140" s="203"/>
      <c r="F140" s="203"/>
      <c r="G140" s="203"/>
      <c r="H140" s="203"/>
      <c r="I140" s="231"/>
      <c r="J140" s="232"/>
      <c r="K140" s="231"/>
      <c r="L140" s="232"/>
      <c r="M140" s="231"/>
    </row>
    <row r="141" spans="2:13" x14ac:dyDescent="0.25">
      <c r="B141" s="231"/>
      <c r="C141" s="179"/>
      <c r="D141" s="203"/>
      <c r="E141" s="203"/>
      <c r="F141" s="203"/>
      <c r="G141" s="203"/>
      <c r="H141" s="203"/>
      <c r="I141" s="231"/>
      <c r="J141" s="232"/>
      <c r="K141" s="231"/>
      <c r="L141" s="232"/>
      <c r="M141" s="231"/>
    </row>
    <row r="142" spans="2:13" x14ac:dyDescent="0.25">
      <c r="B142" s="231"/>
      <c r="C142" s="179"/>
      <c r="D142" s="203"/>
      <c r="E142" s="203"/>
      <c r="F142" s="203"/>
      <c r="G142" s="203"/>
      <c r="H142" s="203"/>
      <c r="I142" s="231"/>
      <c r="J142" s="232"/>
      <c r="K142" s="231"/>
      <c r="L142" s="232"/>
      <c r="M142" s="231"/>
    </row>
    <row r="143" spans="2:13" x14ac:dyDescent="0.25">
      <c r="B143" s="231"/>
      <c r="C143" s="179"/>
      <c r="D143" s="203"/>
      <c r="E143" s="203"/>
      <c r="F143" s="203"/>
      <c r="G143" s="203"/>
      <c r="H143" s="203"/>
      <c r="I143" s="231"/>
      <c r="J143" s="232"/>
      <c r="K143" s="231"/>
      <c r="L143" s="232"/>
      <c r="M143" s="231"/>
    </row>
    <row r="144" spans="2:13" x14ac:dyDescent="0.25">
      <c r="B144" s="231"/>
      <c r="C144" s="179"/>
      <c r="D144" s="203"/>
      <c r="E144" s="203"/>
      <c r="F144" s="203"/>
      <c r="G144" s="203"/>
      <c r="H144" s="203"/>
      <c r="I144" s="231"/>
      <c r="J144" s="232"/>
      <c r="K144" s="231"/>
      <c r="L144" s="232"/>
      <c r="M144" s="231"/>
    </row>
    <row r="145" spans="2:13" x14ac:dyDescent="0.25">
      <c r="B145" s="231"/>
      <c r="C145" s="179"/>
      <c r="D145" s="203"/>
      <c r="E145" s="203"/>
      <c r="F145" s="203"/>
      <c r="G145" s="203"/>
      <c r="H145" s="203"/>
      <c r="I145" s="231"/>
      <c r="J145" s="232"/>
      <c r="K145" s="231"/>
      <c r="L145" s="232"/>
      <c r="M145" s="231"/>
    </row>
    <row r="146" spans="2:13" x14ac:dyDescent="0.25">
      <c r="B146" s="231"/>
      <c r="C146" s="179"/>
      <c r="D146" s="203"/>
      <c r="E146" s="203"/>
      <c r="F146" s="203"/>
      <c r="G146" s="203"/>
      <c r="H146" s="203"/>
      <c r="I146" s="231"/>
      <c r="J146" s="232"/>
      <c r="K146" s="231"/>
      <c r="L146" s="232"/>
      <c r="M146" s="231"/>
    </row>
    <row r="147" spans="2:13" x14ac:dyDescent="0.25">
      <c r="B147" s="231"/>
      <c r="C147" s="179"/>
      <c r="D147" s="203"/>
      <c r="E147" s="203"/>
      <c r="F147" s="203"/>
      <c r="G147" s="203"/>
      <c r="H147" s="203"/>
      <c r="I147" s="231"/>
      <c r="J147" s="232"/>
      <c r="K147" s="231"/>
      <c r="L147" s="232"/>
      <c r="M147" s="231"/>
    </row>
    <row r="148" spans="2:13" x14ac:dyDescent="0.25">
      <c r="B148" s="231"/>
      <c r="C148" s="179"/>
      <c r="D148" s="203"/>
      <c r="E148" s="203"/>
      <c r="F148" s="203"/>
      <c r="G148" s="203"/>
      <c r="H148" s="203"/>
      <c r="I148" s="231"/>
      <c r="J148" s="232"/>
      <c r="K148" s="231"/>
      <c r="L148" s="232"/>
      <c r="M148" s="231"/>
    </row>
    <row r="149" spans="2:13" x14ac:dyDescent="0.25">
      <c r="B149" s="231"/>
      <c r="C149" s="179"/>
      <c r="D149" s="203"/>
      <c r="E149" s="203"/>
      <c r="F149" s="203"/>
      <c r="G149" s="203"/>
      <c r="H149" s="203"/>
      <c r="I149" s="231"/>
      <c r="J149" s="232"/>
      <c r="K149" s="231"/>
      <c r="L149" s="232"/>
      <c r="M149" s="231"/>
    </row>
    <row r="150" spans="2:13" x14ac:dyDescent="0.25">
      <c r="B150" s="231"/>
      <c r="C150" s="179"/>
      <c r="D150" s="203"/>
      <c r="E150" s="203"/>
      <c r="F150" s="203"/>
      <c r="G150" s="203"/>
      <c r="H150" s="203"/>
      <c r="I150" s="231"/>
      <c r="J150" s="232"/>
      <c r="K150" s="231"/>
      <c r="L150" s="232"/>
      <c r="M150" s="231"/>
    </row>
    <row r="151" spans="2:13" x14ac:dyDescent="0.25">
      <c r="B151" s="231"/>
      <c r="C151" s="179"/>
      <c r="D151" s="203"/>
      <c r="E151" s="203"/>
      <c r="F151" s="203"/>
      <c r="G151" s="203"/>
      <c r="H151" s="203"/>
      <c r="I151" s="231"/>
      <c r="J151" s="232"/>
      <c r="K151" s="231"/>
      <c r="L151" s="232"/>
      <c r="M151" s="231"/>
    </row>
    <row r="152" spans="2:13" x14ac:dyDescent="0.25">
      <c r="B152" s="231"/>
      <c r="C152" s="179"/>
      <c r="D152" s="203"/>
      <c r="E152" s="203"/>
      <c r="F152" s="203"/>
      <c r="G152" s="203"/>
      <c r="H152" s="203"/>
      <c r="I152" s="231"/>
      <c r="J152" s="232"/>
      <c r="K152" s="231"/>
      <c r="L152" s="232"/>
      <c r="M152" s="231"/>
    </row>
    <row r="153" spans="2:13" x14ac:dyDescent="0.25">
      <c r="B153" s="231"/>
      <c r="C153" s="179"/>
      <c r="D153" s="203"/>
      <c r="E153" s="203"/>
      <c r="F153" s="203"/>
      <c r="G153" s="203"/>
      <c r="H153" s="203"/>
      <c r="I153" s="231"/>
      <c r="J153" s="232"/>
      <c r="K153" s="231"/>
      <c r="L153" s="232"/>
      <c r="M153" s="231"/>
    </row>
    <row r="154" spans="2:13" x14ac:dyDescent="0.25">
      <c r="B154" s="231"/>
      <c r="C154" s="179"/>
      <c r="D154" s="203"/>
      <c r="E154" s="203"/>
      <c r="F154" s="203"/>
      <c r="G154" s="203"/>
      <c r="H154" s="203"/>
      <c r="I154" s="231"/>
      <c r="J154" s="232"/>
      <c r="K154" s="231"/>
      <c r="L154" s="232"/>
      <c r="M154" s="231"/>
    </row>
    <row r="155" spans="2:13" x14ac:dyDescent="0.25">
      <c r="B155" s="231"/>
      <c r="C155" s="179"/>
      <c r="D155" s="203"/>
      <c r="E155" s="203"/>
      <c r="F155" s="203"/>
      <c r="G155" s="203"/>
      <c r="H155" s="203"/>
      <c r="I155" s="231"/>
      <c r="J155" s="232"/>
      <c r="K155" s="231"/>
      <c r="L155" s="232"/>
      <c r="M155" s="231"/>
    </row>
    <row r="156" spans="2:13" x14ac:dyDescent="0.25">
      <c r="B156" s="231"/>
      <c r="C156" s="179"/>
      <c r="D156" s="203"/>
      <c r="E156" s="203"/>
      <c r="F156" s="203"/>
      <c r="G156" s="203"/>
      <c r="H156" s="203"/>
      <c r="I156" s="231"/>
      <c r="J156" s="232"/>
      <c r="K156" s="231"/>
      <c r="L156" s="232"/>
      <c r="M156" s="231"/>
    </row>
    <row r="157" spans="2:13" x14ac:dyDescent="0.25">
      <c r="B157" s="231"/>
      <c r="C157" s="179"/>
      <c r="D157" s="203"/>
      <c r="E157" s="203"/>
      <c r="F157" s="203"/>
      <c r="G157" s="203"/>
      <c r="H157" s="203"/>
      <c r="I157" s="231"/>
      <c r="J157" s="232"/>
      <c r="K157" s="231"/>
      <c r="L157" s="232"/>
      <c r="M157" s="231"/>
    </row>
    <row r="158" spans="2:13" x14ac:dyDescent="0.25">
      <c r="B158" s="231"/>
      <c r="C158" s="179"/>
      <c r="D158" s="186"/>
      <c r="E158" s="203"/>
      <c r="F158" s="203"/>
      <c r="G158" s="203"/>
      <c r="H158" s="203"/>
      <c r="I158" s="231"/>
      <c r="J158" s="232"/>
      <c r="K158" s="231"/>
      <c r="L158" s="232"/>
      <c r="M158" s="231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</sheetData>
  <mergeCells count="10">
    <mergeCell ref="B28:C28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B1:X569"/>
  <sheetViews>
    <sheetView topLeftCell="C1" zoomScaleNormal="100" workbookViewId="0">
      <selection activeCell="D8" sqref="D8:S30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1.42578125" style="101" customWidth="1"/>
    <col min="4" max="23" width="10.7109375" style="101" customWidth="1"/>
    <col min="24" max="24" width="11.42578125" style="479"/>
    <col min="25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2.15" customHeight="1" thickTop="1" thickBot="1" x14ac:dyDescent="0.3">
      <c r="B2" s="506" t="s">
        <v>568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16"/>
    </row>
    <row r="3" spans="2:24" ht="22.15" customHeight="1" thickTop="1" thickBot="1" x14ac:dyDescent="0.3">
      <c r="B3" s="492" t="s">
        <v>496</v>
      </c>
      <c r="C3" s="495" t="s">
        <v>508</v>
      </c>
      <c r="D3" s="517" t="s">
        <v>203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27"/>
      <c r="V3" s="519" t="s">
        <v>69</v>
      </c>
      <c r="W3" s="520"/>
    </row>
    <row r="4" spans="2:24" ht="22.15" customHeight="1" thickTop="1" thickBot="1" x14ac:dyDescent="0.3">
      <c r="B4" s="493"/>
      <c r="C4" s="496"/>
      <c r="D4" s="517" t="s">
        <v>60</v>
      </c>
      <c r="E4" s="518"/>
      <c r="F4" s="518"/>
      <c r="G4" s="518"/>
      <c r="H4" s="518"/>
      <c r="I4" s="518"/>
      <c r="J4" s="518"/>
      <c r="K4" s="518"/>
      <c r="L4" s="527"/>
      <c r="M4" s="517" t="s">
        <v>61</v>
      </c>
      <c r="N4" s="518"/>
      <c r="O4" s="518"/>
      <c r="P4" s="518"/>
      <c r="Q4" s="518"/>
      <c r="R4" s="518"/>
      <c r="S4" s="518"/>
      <c r="T4" s="518"/>
      <c r="U4" s="527"/>
      <c r="V4" s="530"/>
      <c r="W4" s="531"/>
    </row>
    <row r="5" spans="2:24" ht="22.15" customHeight="1" thickTop="1" thickBot="1" x14ac:dyDescent="0.3">
      <c r="B5" s="493"/>
      <c r="C5" s="496"/>
      <c r="D5" s="626" t="s">
        <v>55</v>
      </c>
      <c r="E5" s="627"/>
      <c r="F5" s="627"/>
      <c r="G5" s="627"/>
      <c r="H5" s="627"/>
      <c r="I5" s="627"/>
      <c r="J5" s="627"/>
      <c r="K5" s="523" t="s">
        <v>63</v>
      </c>
      <c r="L5" s="495"/>
      <c r="M5" s="626" t="s">
        <v>55</v>
      </c>
      <c r="N5" s="627"/>
      <c r="O5" s="627"/>
      <c r="P5" s="627"/>
      <c r="Q5" s="627"/>
      <c r="R5" s="627"/>
      <c r="S5" s="627"/>
      <c r="T5" s="523" t="s">
        <v>64</v>
      </c>
      <c r="U5" s="495"/>
      <c r="V5" s="530"/>
      <c r="W5" s="531"/>
    </row>
    <row r="6" spans="2:24" ht="22.15" customHeight="1" thickTop="1" x14ac:dyDescent="0.25">
      <c r="B6" s="493"/>
      <c r="C6" s="496"/>
      <c r="D6" s="512" t="s">
        <v>56</v>
      </c>
      <c r="E6" s="510"/>
      <c r="F6" s="509" t="s">
        <v>449</v>
      </c>
      <c r="G6" s="510"/>
      <c r="H6" s="509" t="s">
        <v>79</v>
      </c>
      <c r="I6" s="510"/>
      <c r="J6" s="463" t="s">
        <v>59</v>
      </c>
      <c r="K6" s="579"/>
      <c r="L6" s="580"/>
      <c r="M6" s="512" t="s">
        <v>56</v>
      </c>
      <c r="N6" s="510"/>
      <c r="O6" s="509" t="s">
        <v>449</v>
      </c>
      <c r="P6" s="510"/>
      <c r="Q6" s="509" t="s">
        <v>79</v>
      </c>
      <c r="R6" s="510"/>
      <c r="S6" s="463" t="s">
        <v>59</v>
      </c>
      <c r="T6" s="579"/>
      <c r="U6" s="580"/>
      <c r="V6" s="521"/>
      <c r="W6" s="522"/>
    </row>
    <row r="7" spans="2:24" ht="22.15" customHeight="1" thickBot="1" x14ac:dyDescent="0.3">
      <c r="B7" s="494"/>
      <c r="C7" s="497"/>
      <c r="D7" s="456" t="s">
        <v>5</v>
      </c>
      <c r="E7" s="209" t="s">
        <v>6</v>
      </c>
      <c r="F7" s="455" t="s">
        <v>5</v>
      </c>
      <c r="G7" s="209" t="s">
        <v>6</v>
      </c>
      <c r="H7" s="455" t="s">
        <v>5</v>
      </c>
      <c r="I7" s="209" t="s">
        <v>6</v>
      </c>
      <c r="J7" s="351" t="s">
        <v>5</v>
      </c>
      <c r="K7" s="456" t="s">
        <v>5</v>
      </c>
      <c r="L7" s="240" t="s">
        <v>6</v>
      </c>
      <c r="M7" s="456" t="s">
        <v>5</v>
      </c>
      <c r="N7" s="209" t="s">
        <v>6</v>
      </c>
      <c r="O7" s="455" t="s">
        <v>5</v>
      </c>
      <c r="P7" s="209" t="s">
        <v>6</v>
      </c>
      <c r="Q7" s="455" t="s">
        <v>5</v>
      </c>
      <c r="R7" s="209" t="s">
        <v>6</v>
      </c>
      <c r="S7" s="351" t="s">
        <v>5</v>
      </c>
      <c r="T7" s="456" t="s">
        <v>5</v>
      </c>
      <c r="U7" s="240" t="s">
        <v>6</v>
      </c>
      <c r="V7" s="456" t="s">
        <v>5</v>
      </c>
      <c r="W7" s="466" t="s">
        <v>6</v>
      </c>
    </row>
    <row r="8" spans="2:24" ht="15.75" thickTop="1" x14ac:dyDescent="0.25">
      <c r="B8" s="238" t="s">
        <v>158</v>
      </c>
      <c r="C8" s="166" t="s">
        <v>159</v>
      </c>
      <c r="D8" s="333">
        <v>536</v>
      </c>
      <c r="E8" s="168">
        <v>0.10524248969173375</v>
      </c>
      <c r="F8" s="314">
        <v>912</v>
      </c>
      <c r="G8" s="168">
        <v>0.13533165158035318</v>
      </c>
      <c r="H8" s="314">
        <v>63</v>
      </c>
      <c r="I8" s="168">
        <v>0.13846153846153847</v>
      </c>
      <c r="J8" s="315">
        <v>0</v>
      </c>
      <c r="K8" s="352">
        <v>1511</v>
      </c>
      <c r="L8" s="171">
        <v>0.1229755025636852</v>
      </c>
      <c r="M8" s="333">
        <v>386</v>
      </c>
      <c r="N8" s="168">
        <v>9.4956949569495699E-2</v>
      </c>
      <c r="O8" s="314">
        <v>908</v>
      </c>
      <c r="P8" s="168">
        <v>9.0079365079365079E-2</v>
      </c>
      <c r="Q8" s="314">
        <v>48</v>
      </c>
      <c r="R8" s="168">
        <v>8.9053803339517623E-2</v>
      </c>
      <c r="S8" s="315">
        <v>0</v>
      </c>
      <c r="T8" s="352">
        <v>1342</v>
      </c>
      <c r="U8" s="171">
        <v>9.1385767790262168E-2</v>
      </c>
      <c r="V8" s="352">
        <v>2853</v>
      </c>
      <c r="W8" s="171">
        <v>0.10577636067032478</v>
      </c>
      <c r="X8" s="480" t="s">
        <v>318</v>
      </c>
    </row>
    <row r="9" spans="2:24" ht="30" x14ac:dyDescent="0.25">
      <c r="B9" s="238" t="s">
        <v>160</v>
      </c>
      <c r="C9" s="166" t="s">
        <v>161</v>
      </c>
      <c r="D9" s="333">
        <v>726</v>
      </c>
      <c r="E9" s="168">
        <v>0.14254859611231102</v>
      </c>
      <c r="F9" s="314">
        <v>1453</v>
      </c>
      <c r="G9" s="168">
        <v>0.21561062472176881</v>
      </c>
      <c r="H9" s="314">
        <v>90</v>
      </c>
      <c r="I9" s="168">
        <v>0.19780219780219779</v>
      </c>
      <c r="J9" s="315">
        <v>0</v>
      </c>
      <c r="K9" s="352">
        <v>2269</v>
      </c>
      <c r="L9" s="171">
        <v>0.18466672092455441</v>
      </c>
      <c r="M9" s="333">
        <v>409</v>
      </c>
      <c r="N9" s="168">
        <v>0.1006150061500615</v>
      </c>
      <c r="O9" s="314">
        <v>1427</v>
      </c>
      <c r="P9" s="168">
        <v>0.14156746031746031</v>
      </c>
      <c r="Q9" s="314">
        <v>88</v>
      </c>
      <c r="R9" s="168">
        <v>0.16326530612244897</v>
      </c>
      <c r="S9" s="315">
        <v>0</v>
      </c>
      <c r="T9" s="352">
        <v>1924</v>
      </c>
      <c r="U9" s="171">
        <v>0.13101804562478719</v>
      </c>
      <c r="V9" s="352">
        <v>4193</v>
      </c>
      <c r="W9" s="171">
        <v>0.15545751149340056</v>
      </c>
      <c r="X9" s="480" t="s">
        <v>322</v>
      </c>
    </row>
    <row r="10" spans="2:24" x14ac:dyDescent="0.25">
      <c r="B10" s="238" t="s">
        <v>162</v>
      </c>
      <c r="C10" s="166" t="s">
        <v>163</v>
      </c>
      <c r="D10" s="333">
        <v>223</v>
      </c>
      <c r="E10" s="168">
        <v>4.3785588062045945E-2</v>
      </c>
      <c r="F10" s="314">
        <v>500</v>
      </c>
      <c r="G10" s="168">
        <v>7.419498441905327E-2</v>
      </c>
      <c r="H10" s="314">
        <v>29</v>
      </c>
      <c r="I10" s="168">
        <v>6.3736263736263732E-2</v>
      </c>
      <c r="J10" s="315">
        <v>0</v>
      </c>
      <c r="K10" s="352">
        <v>752</v>
      </c>
      <c r="L10" s="171">
        <v>6.1202897371205336E-2</v>
      </c>
      <c r="M10" s="333">
        <v>153</v>
      </c>
      <c r="N10" s="168">
        <v>3.7638376383763834E-2</v>
      </c>
      <c r="O10" s="314">
        <v>469</v>
      </c>
      <c r="P10" s="168">
        <v>4.6527777777777779E-2</v>
      </c>
      <c r="Q10" s="314">
        <v>35</v>
      </c>
      <c r="R10" s="168">
        <v>6.4935064935064929E-2</v>
      </c>
      <c r="S10" s="315">
        <v>0</v>
      </c>
      <c r="T10" s="352">
        <v>657</v>
      </c>
      <c r="U10" s="171">
        <v>4.4739530132788558E-2</v>
      </c>
      <c r="V10" s="352">
        <v>1409</v>
      </c>
      <c r="W10" s="171">
        <v>5.2239359335607298E-2</v>
      </c>
      <c r="X10" s="480" t="s">
        <v>323</v>
      </c>
    </row>
    <row r="11" spans="2:24" x14ac:dyDescent="0.25">
      <c r="B11" s="238" t="s">
        <v>164</v>
      </c>
      <c r="C11" s="166" t="s">
        <v>165</v>
      </c>
      <c r="D11" s="333">
        <v>13</v>
      </c>
      <c r="E11" s="168">
        <v>2.5525230708816024E-3</v>
      </c>
      <c r="F11" s="314">
        <v>20</v>
      </c>
      <c r="G11" s="168">
        <v>2.9677993767621307E-3</v>
      </c>
      <c r="H11" s="314">
        <v>0</v>
      </c>
      <c r="I11" s="168">
        <v>0</v>
      </c>
      <c r="J11" s="315">
        <v>0</v>
      </c>
      <c r="K11" s="352">
        <v>33</v>
      </c>
      <c r="L11" s="171">
        <v>2.6857654431512983E-3</v>
      </c>
      <c r="M11" s="333">
        <v>16</v>
      </c>
      <c r="N11" s="168">
        <v>3.9360393603936035E-3</v>
      </c>
      <c r="O11" s="314">
        <v>103</v>
      </c>
      <c r="P11" s="168">
        <v>1.0218253968253968E-2</v>
      </c>
      <c r="Q11" s="314">
        <v>10</v>
      </c>
      <c r="R11" s="168">
        <v>1.8552875695732839E-2</v>
      </c>
      <c r="S11" s="315">
        <v>0</v>
      </c>
      <c r="T11" s="352">
        <v>129</v>
      </c>
      <c r="U11" s="171">
        <v>8.7844739530132786E-3</v>
      </c>
      <c r="V11" s="352">
        <v>162</v>
      </c>
      <c r="W11" s="171">
        <v>6.0062286815957293E-3</v>
      </c>
      <c r="X11" s="480" t="s">
        <v>324</v>
      </c>
    </row>
    <row r="12" spans="2:24" x14ac:dyDescent="0.25">
      <c r="B12" s="238" t="s">
        <v>166</v>
      </c>
      <c r="C12" s="166" t="s">
        <v>167</v>
      </c>
      <c r="D12" s="333">
        <v>16</v>
      </c>
      <c r="E12" s="168">
        <v>3.1415668564696644E-3</v>
      </c>
      <c r="F12" s="314">
        <v>27</v>
      </c>
      <c r="G12" s="168">
        <v>4.0065291586288765E-3</v>
      </c>
      <c r="H12" s="314">
        <v>1</v>
      </c>
      <c r="I12" s="168">
        <v>2.1978021978021978E-3</v>
      </c>
      <c r="J12" s="315">
        <v>0</v>
      </c>
      <c r="K12" s="352">
        <v>44</v>
      </c>
      <c r="L12" s="171">
        <v>3.5810205908683975E-3</v>
      </c>
      <c r="M12" s="333">
        <v>49</v>
      </c>
      <c r="N12" s="168">
        <v>1.2054120541205412E-2</v>
      </c>
      <c r="O12" s="314">
        <v>114</v>
      </c>
      <c r="P12" s="168">
        <v>1.1309523809523809E-2</v>
      </c>
      <c r="Q12" s="314">
        <v>6</v>
      </c>
      <c r="R12" s="168">
        <v>1.1131725417439703E-2</v>
      </c>
      <c r="S12" s="315">
        <v>0</v>
      </c>
      <c r="T12" s="352">
        <v>169</v>
      </c>
      <c r="U12" s="171">
        <v>1.1508341845420498E-2</v>
      </c>
      <c r="V12" s="352">
        <v>213</v>
      </c>
      <c r="W12" s="171">
        <v>7.8970784517277178E-3</v>
      </c>
      <c r="X12" s="480" t="s">
        <v>326</v>
      </c>
    </row>
    <row r="13" spans="2:24" x14ac:dyDescent="0.25">
      <c r="B13" s="238" t="s">
        <v>168</v>
      </c>
      <c r="C13" s="166" t="s">
        <v>169</v>
      </c>
      <c r="D13" s="333">
        <v>8</v>
      </c>
      <c r="E13" s="168">
        <v>1.5707834282348322E-3</v>
      </c>
      <c r="F13" s="314">
        <v>4</v>
      </c>
      <c r="G13" s="168">
        <v>5.9355987535242619E-4</v>
      </c>
      <c r="H13" s="314">
        <v>0</v>
      </c>
      <c r="I13" s="168">
        <v>0</v>
      </c>
      <c r="J13" s="315">
        <v>0</v>
      </c>
      <c r="K13" s="352">
        <v>12</v>
      </c>
      <c r="L13" s="171">
        <v>9.7664197932774486E-4</v>
      </c>
      <c r="M13" s="333">
        <v>11</v>
      </c>
      <c r="N13" s="168">
        <v>2.7060270602706029E-3</v>
      </c>
      <c r="O13" s="314">
        <v>28</v>
      </c>
      <c r="P13" s="168">
        <v>2.7777777777777779E-3</v>
      </c>
      <c r="Q13" s="314">
        <v>1</v>
      </c>
      <c r="R13" s="168">
        <v>1.8552875695732839E-3</v>
      </c>
      <c r="S13" s="315">
        <v>0</v>
      </c>
      <c r="T13" s="352">
        <v>40</v>
      </c>
      <c r="U13" s="171">
        <v>2.723867892407218E-3</v>
      </c>
      <c r="V13" s="352">
        <v>52</v>
      </c>
      <c r="W13" s="171">
        <v>1.9279252558208513E-3</v>
      </c>
      <c r="X13" s="480" t="s">
        <v>327</v>
      </c>
    </row>
    <row r="14" spans="2:24" x14ac:dyDescent="0.25">
      <c r="B14" s="238" t="s">
        <v>170</v>
      </c>
      <c r="C14" s="166" t="s">
        <v>171</v>
      </c>
      <c r="D14" s="333">
        <v>974</v>
      </c>
      <c r="E14" s="168">
        <v>0.19124288238759082</v>
      </c>
      <c r="F14" s="314">
        <v>156</v>
      </c>
      <c r="G14" s="168">
        <v>2.314883513874462E-2</v>
      </c>
      <c r="H14" s="314">
        <v>4</v>
      </c>
      <c r="I14" s="168">
        <v>8.7912087912087912E-3</v>
      </c>
      <c r="J14" s="315">
        <v>0</v>
      </c>
      <c r="K14" s="352">
        <v>1134</v>
      </c>
      <c r="L14" s="171">
        <v>9.2292667046471877E-2</v>
      </c>
      <c r="M14" s="333">
        <v>366</v>
      </c>
      <c r="N14" s="168">
        <v>9.0036900369003692E-2</v>
      </c>
      <c r="O14" s="314">
        <v>438</v>
      </c>
      <c r="P14" s="168">
        <v>4.3452380952380951E-2</v>
      </c>
      <c r="Q14" s="314">
        <v>8</v>
      </c>
      <c r="R14" s="168">
        <v>1.4842300556586271E-2</v>
      </c>
      <c r="S14" s="315">
        <v>0</v>
      </c>
      <c r="T14" s="352">
        <v>812</v>
      </c>
      <c r="U14" s="171">
        <v>5.5294518215866534E-2</v>
      </c>
      <c r="V14" s="352">
        <v>1946</v>
      </c>
      <c r="W14" s="171">
        <v>7.2148895150526471E-2</v>
      </c>
      <c r="X14" s="480" t="s">
        <v>319</v>
      </c>
    </row>
    <row r="15" spans="2:24" x14ac:dyDescent="0.25">
      <c r="B15" s="238" t="s">
        <v>172</v>
      </c>
      <c r="C15" s="166" t="s">
        <v>173</v>
      </c>
      <c r="D15" s="333">
        <v>51</v>
      </c>
      <c r="E15" s="168">
        <v>1.0013744354997054E-2</v>
      </c>
      <c r="F15" s="314">
        <v>61</v>
      </c>
      <c r="G15" s="168">
        <v>9.0517880991244984E-3</v>
      </c>
      <c r="H15" s="314">
        <v>0</v>
      </c>
      <c r="I15" s="168">
        <v>0</v>
      </c>
      <c r="J15" s="315">
        <v>0</v>
      </c>
      <c r="K15" s="352">
        <v>112</v>
      </c>
      <c r="L15" s="171">
        <v>9.1153251403922851E-3</v>
      </c>
      <c r="M15" s="333">
        <v>100</v>
      </c>
      <c r="N15" s="168">
        <v>2.4600246002460024E-2</v>
      </c>
      <c r="O15" s="314">
        <v>247</v>
      </c>
      <c r="P15" s="168">
        <v>2.4503968253968254E-2</v>
      </c>
      <c r="Q15" s="314">
        <v>9</v>
      </c>
      <c r="R15" s="168">
        <v>1.6697588126159554E-2</v>
      </c>
      <c r="S15" s="315">
        <v>0</v>
      </c>
      <c r="T15" s="352">
        <v>356</v>
      </c>
      <c r="U15" s="171">
        <v>2.4242424242424242E-2</v>
      </c>
      <c r="V15" s="352">
        <v>468</v>
      </c>
      <c r="W15" s="171">
        <v>1.735132730238766E-2</v>
      </c>
      <c r="X15" s="480" t="s">
        <v>328</v>
      </c>
    </row>
    <row r="16" spans="2:24" x14ac:dyDescent="0.25">
      <c r="B16" s="238" t="s">
        <v>174</v>
      </c>
      <c r="C16" s="166" t="s">
        <v>175</v>
      </c>
      <c r="D16" s="333">
        <v>32</v>
      </c>
      <c r="E16" s="168">
        <v>6.2831337129393289E-3</v>
      </c>
      <c r="F16" s="314">
        <v>27</v>
      </c>
      <c r="G16" s="168">
        <v>4.0065291586288765E-3</v>
      </c>
      <c r="H16" s="314">
        <v>0</v>
      </c>
      <c r="I16" s="168">
        <v>0</v>
      </c>
      <c r="J16" s="315">
        <v>0</v>
      </c>
      <c r="K16" s="352">
        <v>59</v>
      </c>
      <c r="L16" s="171">
        <v>4.8018230650280786E-3</v>
      </c>
      <c r="M16" s="333">
        <v>35</v>
      </c>
      <c r="N16" s="168">
        <v>8.6100861008610082E-3</v>
      </c>
      <c r="O16" s="314">
        <v>73</v>
      </c>
      <c r="P16" s="168">
        <v>7.2420634920634924E-3</v>
      </c>
      <c r="Q16" s="314">
        <v>3</v>
      </c>
      <c r="R16" s="168">
        <v>5.5658627087198514E-3</v>
      </c>
      <c r="S16" s="315">
        <v>0</v>
      </c>
      <c r="T16" s="352">
        <v>111</v>
      </c>
      <c r="U16" s="171">
        <v>7.5587334014300305E-3</v>
      </c>
      <c r="V16" s="352">
        <v>170</v>
      </c>
      <c r="W16" s="171">
        <v>6.3028325671066294E-3</v>
      </c>
      <c r="X16" s="480" t="s">
        <v>329</v>
      </c>
    </row>
    <row r="17" spans="2:24" x14ac:dyDescent="0.25">
      <c r="B17" s="238" t="s">
        <v>176</v>
      </c>
      <c r="C17" s="166" t="s">
        <v>177</v>
      </c>
      <c r="D17" s="333">
        <v>26</v>
      </c>
      <c r="E17" s="168">
        <v>5.1050461417632047E-3</v>
      </c>
      <c r="F17" s="314">
        <v>54</v>
      </c>
      <c r="G17" s="168">
        <v>8.013058317257753E-3</v>
      </c>
      <c r="H17" s="314">
        <v>1</v>
      </c>
      <c r="I17" s="168">
        <v>2.1978021978021978E-3</v>
      </c>
      <c r="J17" s="315">
        <v>0</v>
      </c>
      <c r="K17" s="352">
        <v>81</v>
      </c>
      <c r="L17" s="171">
        <v>6.5923333604622769E-3</v>
      </c>
      <c r="M17" s="333">
        <v>63</v>
      </c>
      <c r="N17" s="168">
        <v>1.5498154981549815E-2</v>
      </c>
      <c r="O17" s="314">
        <v>237</v>
      </c>
      <c r="P17" s="168">
        <v>2.3511904761904762E-2</v>
      </c>
      <c r="Q17" s="314">
        <v>12</v>
      </c>
      <c r="R17" s="168">
        <v>2.2263450834879406E-2</v>
      </c>
      <c r="S17" s="315">
        <v>0</v>
      </c>
      <c r="T17" s="352">
        <v>312</v>
      </c>
      <c r="U17" s="171">
        <v>2.1246169560776303E-2</v>
      </c>
      <c r="V17" s="352">
        <v>393</v>
      </c>
      <c r="W17" s="171">
        <v>1.4570665875722972E-2</v>
      </c>
      <c r="X17" s="480" t="s">
        <v>330</v>
      </c>
    </row>
    <row r="18" spans="2:24" x14ac:dyDescent="0.25">
      <c r="B18" s="238" t="s">
        <v>178</v>
      </c>
      <c r="C18" s="166" t="s">
        <v>179</v>
      </c>
      <c r="D18" s="333">
        <v>19</v>
      </c>
      <c r="E18" s="168">
        <v>3.7306106420577261E-3</v>
      </c>
      <c r="F18" s="314">
        <v>26</v>
      </c>
      <c r="G18" s="168">
        <v>3.8581391897907704E-3</v>
      </c>
      <c r="H18" s="314">
        <v>0</v>
      </c>
      <c r="I18" s="168">
        <v>0</v>
      </c>
      <c r="J18" s="315">
        <v>0</v>
      </c>
      <c r="K18" s="352">
        <v>45</v>
      </c>
      <c r="L18" s="171">
        <v>3.662407422479043E-3</v>
      </c>
      <c r="M18" s="333">
        <v>20</v>
      </c>
      <c r="N18" s="168">
        <v>4.9200492004920051E-3</v>
      </c>
      <c r="O18" s="314">
        <v>87</v>
      </c>
      <c r="P18" s="168">
        <v>8.6309523809523815E-3</v>
      </c>
      <c r="Q18" s="314">
        <v>3</v>
      </c>
      <c r="R18" s="168">
        <v>5.5658627087198514E-3</v>
      </c>
      <c r="S18" s="315">
        <v>0</v>
      </c>
      <c r="T18" s="352">
        <v>110</v>
      </c>
      <c r="U18" s="171">
        <v>7.4906367041198503E-3</v>
      </c>
      <c r="V18" s="352">
        <v>155</v>
      </c>
      <c r="W18" s="171">
        <v>5.7467002817736916E-3</v>
      </c>
      <c r="X18" s="480" t="s">
        <v>331</v>
      </c>
    </row>
    <row r="19" spans="2:24" x14ac:dyDescent="0.25">
      <c r="B19" s="238" t="s">
        <v>180</v>
      </c>
      <c r="C19" s="166" t="s">
        <v>181</v>
      </c>
      <c r="D19" s="333">
        <v>104</v>
      </c>
      <c r="E19" s="168">
        <v>2.0420184567052819E-2</v>
      </c>
      <c r="F19" s="314">
        <v>207</v>
      </c>
      <c r="G19" s="168">
        <v>3.0716723549488054E-2</v>
      </c>
      <c r="H19" s="314">
        <v>14</v>
      </c>
      <c r="I19" s="168">
        <v>3.0769230769230771E-2</v>
      </c>
      <c r="J19" s="315">
        <v>0</v>
      </c>
      <c r="K19" s="352">
        <v>325</v>
      </c>
      <c r="L19" s="171">
        <v>2.6450720273459755E-2</v>
      </c>
      <c r="M19" s="333">
        <v>99</v>
      </c>
      <c r="N19" s="168">
        <v>2.4354243542435424E-2</v>
      </c>
      <c r="O19" s="314">
        <v>394</v>
      </c>
      <c r="P19" s="168">
        <v>3.9087301587301587E-2</v>
      </c>
      <c r="Q19" s="314">
        <v>22</v>
      </c>
      <c r="R19" s="168">
        <v>4.0816326530612242E-2</v>
      </c>
      <c r="S19" s="315">
        <v>0</v>
      </c>
      <c r="T19" s="352">
        <v>515</v>
      </c>
      <c r="U19" s="171">
        <v>3.5069799114742936E-2</v>
      </c>
      <c r="V19" s="352">
        <v>840</v>
      </c>
      <c r="W19" s="171">
        <v>3.1143407978644521E-2</v>
      </c>
      <c r="X19" s="480" t="s">
        <v>332</v>
      </c>
    </row>
    <row r="20" spans="2:24" x14ac:dyDescent="0.25">
      <c r="B20" s="238" t="s">
        <v>182</v>
      </c>
      <c r="C20" s="166" t="s">
        <v>183</v>
      </c>
      <c r="D20" s="333">
        <v>152</v>
      </c>
      <c r="E20" s="168">
        <v>2.9844885136461809E-2</v>
      </c>
      <c r="F20" s="314">
        <v>310</v>
      </c>
      <c r="G20" s="168">
        <v>4.6000890339813028E-2</v>
      </c>
      <c r="H20" s="314">
        <v>30</v>
      </c>
      <c r="I20" s="168">
        <v>6.5934065934065936E-2</v>
      </c>
      <c r="J20" s="315">
        <v>0</v>
      </c>
      <c r="K20" s="352">
        <v>492</v>
      </c>
      <c r="L20" s="171">
        <v>4.0042321152437534E-2</v>
      </c>
      <c r="M20" s="333">
        <v>249</v>
      </c>
      <c r="N20" s="168">
        <v>6.1254612546125464E-2</v>
      </c>
      <c r="O20" s="314">
        <v>974</v>
      </c>
      <c r="P20" s="168">
        <v>9.6626984126984131E-2</v>
      </c>
      <c r="Q20" s="314">
        <v>52</v>
      </c>
      <c r="R20" s="168">
        <v>9.6474953617810763E-2</v>
      </c>
      <c r="S20" s="315">
        <v>0</v>
      </c>
      <c r="T20" s="352">
        <v>1275</v>
      </c>
      <c r="U20" s="171">
        <v>8.6823289070480078E-2</v>
      </c>
      <c r="V20" s="352">
        <v>1767</v>
      </c>
      <c r="W20" s="171">
        <v>6.5512383212220082E-2</v>
      </c>
      <c r="X20" s="480" t="s">
        <v>333</v>
      </c>
    </row>
    <row r="21" spans="2:24" x14ac:dyDescent="0.25">
      <c r="B21" s="238" t="s">
        <v>184</v>
      </c>
      <c r="C21" s="166" t="s">
        <v>185</v>
      </c>
      <c r="D21" s="333">
        <v>17</v>
      </c>
      <c r="E21" s="168">
        <v>3.3379147849990185E-3</v>
      </c>
      <c r="F21" s="314">
        <v>50</v>
      </c>
      <c r="G21" s="168">
        <v>7.4194984419053275E-3</v>
      </c>
      <c r="H21" s="314">
        <v>4</v>
      </c>
      <c r="I21" s="168">
        <v>8.7912087912087912E-3</v>
      </c>
      <c r="J21" s="315">
        <v>0</v>
      </c>
      <c r="K21" s="352">
        <v>71</v>
      </c>
      <c r="L21" s="171">
        <v>5.7784650443558228E-3</v>
      </c>
      <c r="M21" s="333">
        <v>49</v>
      </c>
      <c r="N21" s="168">
        <v>1.2054120541205412E-2</v>
      </c>
      <c r="O21" s="314">
        <v>185</v>
      </c>
      <c r="P21" s="168">
        <v>1.8353174603174604E-2</v>
      </c>
      <c r="Q21" s="314">
        <v>9</v>
      </c>
      <c r="R21" s="168">
        <v>1.6697588126159554E-2</v>
      </c>
      <c r="S21" s="315">
        <v>1</v>
      </c>
      <c r="T21" s="352">
        <v>244</v>
      </c>
      <c r="U21" s="171">
        <v>1.6615594143684031E-2</v>
      </c>
      <c r="V21" s="352">
        <v>315</v>
      </c>
      <c r="W21" s="171">
        <v>1.1678777991991695E-2</v>
      </c>
      <c r="X21" s="480" t="s">
        <v>334</v>
      </c>
    </row>
    <row r="22" spans="2:24" x14ac:dyDescent="0.25">
      <c r="B22" s="238" t="s">
        <v>186</v>
      </c>
      <c r="C22" s="166" t="s">
        <v>187</v>
      </c>
      <c r="D22" s="333">
        <v>96</v>
      </c>
      <c r="E22" s="168">
        <v>1.8849401138817987E-2</v>
      </c>
      <c r="F22" s="314">
        <v>216</v>
      </c>
      <c r="G22" s="168">
        <v>3.2052233269031012E-2</v>
      </c>
      <c r="H22" s="314">
        <v>9</v>
      </c>
      <c r="I22" s="168">
        <v>1.9780219780219779E-2</v>
      </c>
      <c r="J22" s="315">
        <v>0</v>
      </c>
      <c r="K22" s="352">
        <v>321</v>
      </c>
      <c r="L22" s="171">
        <v>2.6125172947017172E-2</v>
      </c>
      <c r="M22" s="333">
        <v>293</v>
      </c>
      <c r="N22" s="168">
        <v>7.2078720787207867E-2</v>
      </c>
      <c r="O22" s="314">
        <v>934</v>
      </c>
      <c r="P22" s="168">
        <v>9.2658730158730163E-2</v>
      </c>
      <c r="Q22" s="314">
        <v>36</v>
      </c>
      <c r="R22" s="168">
        <v>6.6790352504638217E-2</v>
      </c>
      <c r="S22" s="315">
        <v>0</v>
      </c>
      <c r="T22" s="352">
        <v>1263</v>
      </c>
      <c r="U22" s="171">
        <v>8.6006128702757922E-2</v>
      </c>
      <c r="V22" s="352">
        <v>1584</v>
      </c>
      <c r="W22" s="171">
        <v>5.872756933115824E-2</v>
      </c>
      <c r="X22" s="480" t="s">
        <v>335</v>
      </c>
    </row>
    <row r="23" spans="2:24" x14ac:dyDescent="0.25">
      <c r="B23" s="238" t="s">
        <v>188</v>
      </c>
      <c r="C23" s="166" t="s">
        <v>189</v>
      </c>
      <c r="D23" s="333">
        <v>151</v>
      </c>
      <c r="E23" s="168">
        <v>2.9648537207932455E-2</v>
      </c>
      <c r="F23" s="314">
        <v>84</v>
      </c>
      <c r="G23" s="168">
        <v>1.2464757382400949E-2</v>
      </c>
      <c r="H23" s="314">
        <v>5</v>
      </c>
      <c r="I23" s="168">
        <v>1.098901098901099E-2</v>
      </c>
      <c r="J23" s="315">
        <v>0</v>
      </c>
      <c r="K23" s="352">
        <v>240</v>
      </c>
      <c r="L23" s="171">
        <v>1.9532839586554895E-2</v>
      </c>
      <c r="M23" s="333">
        <v>115</v>
      </c>
      <c r="N23" s="168">
        <v>2.8290282902829027E-2</v>
      </c>
      <c r="O23" s="314">
        <v>85</v>
      </c>
      <c r="P23" s="168">
        <v>8.4325396825396821E-3</v>
      </c>
      <c r="Q23" s="314">
        <v>3</v>
      </c>
      <c r="R23" s="168">
        <v>5.5658627087198514E-3</v>
      </c>
      <c r="S23" s="315">
        <v>0</v>
      </c>
      <c r="T23" s="352">
        <v>203</v>
      </c>
      <c r="U23" s="171">
        <v>1.3823629553966633E-2</v>
      </c>
      <c r="V23" s="352">
        <v>443</v>
      </c>
      <c r="W23" s="171">
        <v>1.6424440160166098E-2</v>
      </c>
      <c r="X23" s="480" t="s">
        <v>336</v>
      </c>
    </row>
    <row r="24" spans="2:24" x14ac:dyDescent="0.25">
      <c r="B24" s="238" t="s">
        <v>190</v>
      </c>
      <c r="C24" s="166" t="s">
        <v>191</v>
      </c>
      <c r="D24" s="333">
        <v>36</v>
      </c>
      <c r="E24" s="168">
        <v>7.068525427056745E-3</v>
      </c>
      <c r="F24" s="314">
        <v>39</v>
      </c>
      <c r="G24" s="168">
        <v>5.7872087846861549E-3</v>
      </c>
      <c r="H24" s="314">
        <v>1</v>
      </c>
      <c r="I24" s="168">
        <v>2.1978021978021978E-3</v>
      </c>
      <c r="J24" s="315">
        <v>0</v>
      </c>
      <c r="K24" s="352">
        <v>76</v>
      </c>
      <c r="L24" s="171">
        <v>6.1853992024090499E-3</v>
      </c>
      <c r="M24" s="333">
        <v>46</v>
      </c>
      <c r="N24" s="168">
        <v>1.1316113161131611E-2</v>
      </c>
      <c r="O24" s="314">
        <v>79</v>
      </c>
      <c r="P24" s="168">
        <v>7.8373015873015872E-3</v>
      </c>
      <c r="Q24" s="314">
        <v>9</v>
      </c>
      <c r="R24" s="168">
        <v>1.6697588126159554E-2</v>
      </c>
      <c r="S24" s="315">
        <v>0</v>
      </c>
      <c r="T24" s="352">
        <v>134</v>
      </c>
      <c r="U24" s="171">
        <v>9.1249574395641814E-3</v>
      </c>
      <c r="V24" s="352">
        <v>210</v>
      </c>
      <c r="W24" s="171">
        <v>7.7858519946611303E-3</v>
      </c>
      <c r="X24" s="480" t="s">
        <v>337</v>
      </c>
    </row>
    <row r="25" spans="2:24" x14ac:dyDescent="0.25">
      <c r="B25" s="238" t="s">
        <v>192</v>
      </c>
      <c r="C25" s="166" t="s">
        <v>193</v>
      </c>
      <c r="D25" s="333">
        <v>741</v>
      </c>
      <c r="E25" s="168">
        <v>0.14549381504025133</v>
      </c>
      <c r="F25" s="314">
        <v>977</v>
      </c>
      <c r="G25" s="168">
        <v>0.14497699955483009</v>
      </c>
      <c r="H25" s="314">
        <v>67</v>
      </c>
      <c r="I25" s="168">
        <v>0.14725274725274726</v>
      </c>
      <c r="J25" s="315">
        <v>0</v>
      </c>
      <c r="K25" s="352">
        <v>1785</v>
      </c>
      <c r="L25" s="171">
        <v>0.14527549442500204</v>
      </c>
      <c r="M25" s="333">
        <v>362</v>
      </c>
      <c r="N25" s="168">
        <v>8.905289052890529E-2</v>
      </c>
      <c r="O25" s="314">
        <v>575</v>
      </c>
      <c r="P25" s="168">
        <v>5.7043650793650792E-2</v>
      </c>
      <c r="Q25" s="314">
        <v>36</v>
      </c>
      <c r="R25" s="168">
        <v>6.6790352504638217E-2</v>
      </c>
      <c r="S25" s="315">
        <v>0</v>
      </c>
      <c r="T25" s="352">
        <v>973</v>
      </c>
      <c r="U25" s="171">
        <v>6.6258086482805581E-2</v>
      </c>
      <c r="V25" s="352">
        <v>2758</v>
      </c>
      <c r="W25" s="171">
        <v>0.10225418952988284</v>
      </c>
      <c r="X25" s="480" t="s">
        <v>338</v>
      </c>
    </row>
    <row r="26" spans="2:24" x14ac:dyDescent="0.25">
      <c r="B26" s="238" t="s">
        <v>194</v>
      </c>
      <c r="C26" s="166" t="s">
        <v>195</v>
      </c>
      <c r="D26" s="333">
        <v>904</v>
      </c>
      <c r="E26" s="168">
        <v>0.17749852739053604</v>
      </c>
      <c r="F26" s="314">
        <v>1255</v>
      </c>
      <c r="G26" s="168">
        <v>0.18622941089182371</v>
      </c>
      <c r="H26" s="314">
        <v>110</v>
      </c>
      <c r="I26" s="168">
        <v>0.24175824175824176</v>
      </c>
      <c r="J26" s="315">
        <v>0</v>
      </c>
      <c r="K26" s="352">
        <v>2269</v>
      </c>
      <c r="L26" s="171">
        <v>0.18466672092455441</v>
      </c>
      <c r="M26" s="333">
        <v>970</v>
      </c>
      <c r="N26" s="168">
        <v>0.23862238622386223</v>
      </c>
      <c r="O26" s="314">
        <v>2040</v>
      </c>
      <c r="P26" s="168">
        <v>0.20238095238095238</v>
      </c>
      <c r="Q26" s="314">
        <v>121</v>
      </c>
      <c r="R26" s="168">
        <v>0.22448979591836735</v>
      </c>
      <c r="S26" s="315">
        <v>0</v>
      </c>
      <c r="T26" s="352">
        <v>3131</v>
      </c>
      <c r="U26" s="171">
        <v>0.21321075927817501</v>
      </c>
      <c r="V26" s="352">
        <v>5400</v>
      </c>
      <c r="W26" s="171">
        <v>0.20020762271985762</v>
      </c>
      <c r="X26" s="480" t="s">
        <v>339</v>
      </c>
    </row>
    <row r="27" spans="2:24" x14ac:dyDescent="0.25">
      <c r="B27" s="238" t="s">
        <v>196</v>
      </c>
      <c r="C27" s="166" t="s">
        <v>197</v>
      </c>
      <c r="D27" s="333">
        <v>29</v>
      </c>
      <c r="E27" s="168">
        <v>5.6940899273512664E-3</v>
      </c>
      <c r="F27" s="314">
        <v>41</v>
      </c>
      <c r="G27" s="168">
        <v>6.0839887223623681E-3</v>
      </c>
      <c r="H27" s="314">
        <v>6</v>
      </c>
      <c r="I27" s="168">
        <v>1.3186813186813187E-2</v>
      </c>
      <c r="J27" s="315">
        <v>0</v>
      </c>
      <c r="K27" s="352">
        <v>76</v>
      </c>
      <c r="L27" s="171">
        <v>6.1853992024090499E-3</v>
      </c>
      <c r="M27" s="333">
        <v>66</v>
      </c>
      <c r="N27" s="168">
        <v>1.6236162361623615E-2</v>
      </c>
      <c r="O27" s="314">
        <v>253</v>
      </c>
      <c r="P27" s="168">
        <v>2.509920634920635E-2</v>
      </c>
      <c r="Q27" s="314">
        <v>11</v>
      </c>
      <c r="R27" s="168">
        <v>2.0408163265306121E-2</v>
      </c>
      <c r="S27" s="315">
        <v>0</v>
      </c>
      <c r="T27" s="352">
        <v>330</v>
      </c>
      <c r="U27" s="171">
        <v>2.247191011235955E-2</v>
      </c>
      <c r="V27" s="352">
        <v>406</v>
      </c>
      <c r="W27" s="171">
        <v>1.5052647189678185E-2</v>
      </c>
      <c r="X27" s="480" t="s">
        <v>340</v>
      </c>
    </row>
    <row r="28" spans="2:24" x14ac:dyDescent="0.25">
      <c r="B28" s="238" t="s">
        <v>198</v>
      </c>
      <c r="C28" s="166" t="s">
        <v>199</v>
      </c>
      <c r="D28" s="333">
        <v>53</v>
      </c>
      <c r="E28" s="168">
        <v>1.0406440212055763E-2</v>
      </c>
      <c r="F28" s="314">
        <v>83</v>
      </c>
      <c r="G28" s="168">
        <v>1.2316367413562844E-2</v>
      </c>
      <c r="H28" s="314">
        <v>5</v>
      </c>
      <c r="I28" s="168">
        <v>1.098901098901099E-2</v>
      </c>
      <c r="J28" s="315">
        <v>0</v>
      </c>
      <c r="K28" s="352">
        <v>141</v>
      </c>
      <c r="L28" s="171">
        <v>1.1475543257101001E-2</v>
      </c>
      <c r="M28" s="333">
        <v>35</v>
      </c>
      <c r="N28" s="168">
        <v>8.6100861008610082E-3</v>
      </c>
      <c r="O28" s="314">
        <v>119</v>
      </c>
      <c r="P28" s="168">
        <v>1.1805555555555555E-2</v>
      </c>
      <c r="Q28" s="314">
        <v>6</v>
      </c>
      <c r="R28" s="168">
        <v>1.1131725417439703E-2</v>
      </c>
      <c r="S28" s="315">
        <v>0</v>
      </c>
      <c r="T28" s="352">
        <v>160</v>
      </c>
      <c r="U28" s="171">
        <v>1.0895471569628872E-2</v>
      </c>
      <c r="V28" s="352">
        <v>301</v>
      </c>
      <c r="W28" s="171">
        <v>1.115972119234762E-2</v>
      </c>
      <c r="X28" s="480" t="s">
        <v>320</v>
      </c>
    </row>
    <row r="29" spans="2:24" ht="15.75" thickBot="1" x14ac:dyDescent="0.3">
      <c r="B29" s="239" t="s">
        <v>200</v>
      </c>
      <c r="C29" s="166" t="s">
        <v>201</v>
      </c>
      <c r="D29" s="333">
        <v>186</v>
      </c>
      <c r="E29" s="168">
        <v>3.6520714706459845E-2</v>
      </c>
      <c r="F29" s="314">
        <v>237</v>
      </c>
      <c r="G29" s="168">
        <v>3.5168422614631253E-2</v>
      </c>
      <c r="H29" s="314">
        <v>16</v>
      </c>
      <c r="I29" s="168">
        <v>3.5164835164835165E-2</v>
      </c>
      <c r="J29" s="315">
        <v>0</v>
      </c>
      <c r="K29" s="352">
        <v>439</v>
      </c>
      <c r="L29" s="171">
        <v>3.5728819077073329E-2</v>
      </c>
      <c r="M29" s="333">
        <v>173</v>
      </c>
      <c r="N29" s="168">
        <v>4.2558425584255842E-2</v>
      </c>
      <c r="O29" s="314">
        <v>311</v>
      </c>
      <c r="P29" s="168">
        <v>3.0853174603174605E-2</v>
      </c>
      <c r="Q29" s="314">
        <v>11</v>
      </c>
      <c r="R29" s="168">
        <v>2.0408163265306121E-2</v>
      </c>
      <c r="S29" s="315">
        <v>0</v>
      </c>
      <c r="T29" s="352">
        <v>495</v>
      </c>
      <c r="U29" s="171">
        <v>3.3707865168539325E-2</v>
      </c>
      <c r="V29" s="352">
        <v>934</v>
      </c>
      <c r="W29" s="171">
        <v>3.4628503633397596E-2</v>
      </c>
      <c r="X29" s="480" t="s">
        <v>321</v>
      </c>
    </row>
    <row r="30" spans="2:24" ht="22.15" customHeight="1" thickTop="1" thickBot="1" x14ac:dyDescent="0.3">
      <c r="B30" s="487" t="s">
        <v>51</v>
      </c>
      <c r="C30" s="488"/>
      <c r="D30" s="249">
        <v>5093</v>
      </c>
      <c r="E30" s="199">
        <v>1</v>
      </c>
      <c r="F30" s="250">
        <v>6739</v>
      </c>
      <c r="G30" s="199">
        <v>1</v>
      </c>
      <c r="H30" s="250">
        <v>455</v>
      </c>
      <c r="I30" s="199">
        <v>1</v>
      </c>
      <c r="J30" s="251">
        <v>0</v>
      </c>
      <c r="K30" s="249">
        <v>12287</v>
      </c>
      <c r="L30" s="201">
        <v>1</v>
      </c>
      <c r="M30" s="249">
        <v>4065</v>
      </c>
      <c r="N30" s="199">
        <v>0.99999999999999989</v>
      </c>
      <c r="O30" s="250">
        <v>10080</v>
      </c>
      <c r="P30" s="199">
        <v>1</v>
      </c>
      <c r="Q30" s="250">
        <v>539</v>
      </c>
      <c r="R30" s="199">
        <v>0.99999999999999978</v>
      </c>
      <c r="S30" s="251">
        <v>1</v>
      </c>
      <c r="T30" s="249">
        <v>14685</v>
      </c>
      <c r="U30" s="201">
        <v>1.0000000000000002</v>
      </c>
      <c r="V30" s="249">
        <v>26972</v>
      </c>
      <c r="W30" s="201">
        <v>0.99999999999999989</v>
      </c>
      <c r="X30" s="480" t="s">
        <v>80</v>
      </c>
    </row>
    <row r="31" spans="2:24" ht="22.15" customHeight="1" thickTop="1" thickBot="1" x14ac:dyDescent="0.3">
      <c r="B31" s="202"/>
      <c r="C31" s="231"/>
      <c r="D31" s="288"/>
      <c r="E31" s="311"/>
      <c r="F31" s="288"/>
      <c r="G31" s="311"/>
      <c r="H31" s="288"/>
      <c r="I31" s="311"/>
      <c r="J31" s="288"/>
      <c r="K31" s="288"/>
      <c r="L31" s="311"/>
      <c r="M31" s="288"/>
      <c r="N31" s="311"/>
      <c r="O31" s="288"/>
      <c r="P31" s="311"/>
      <c r="Q31" s="288"/>
      <c r="R31" s="311"/>
      <c r="S31" s="288"/>
      <c r="T31" s="288"/>
      <c r="U31" s="311"/>
      <c r="V31" s="288"/>
      <c r="W31" s="311"/>
    </row>
    <row r="32" spans="2:24" ht="22.15" customHeight="1" thickTop="1" x14ac:dyDescent="0.25">
      <c r="B32" s="227" t="s">
        <v>499</v>
      </c>
      <c r="C32" s="350"/>
      <c r="D32" s="232"/>
      <c r="E32" s="231"/>
      <c r="F32" s="232"/>
      <c r="G32" s="231"/>
      <c r="H32" s="232"/>
      <c r="I32" s="231"/>
      <c r="J32" s="232"/>
      <c r="K32" s="231"/>
      <c r="L32" s="232"/>
      <c r="M32" s="231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2:23" ht="22.15" customHeight="1" thickBot="1" x14ac:dyDescent="0.3">
      <c r="B33" s="234" t="s">
        <v>504</v>
      </c>
      <c r="C33" s="281"/>
      <c r="D33" s="232"/>
      <c r="E33" s="231"/>
      <c r="F33" s="232"/>
      <c r="G33" s="231"/>
      <c r="H33" s="232"/>
      <c r="I33" s="231"/>
      <c r="J33" s="232"/>
      <c r="K33" s="231"/>
      <c r="L33" s="232"/>
      <c r="M33" s="231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2:23" ht="15.75" thickTop="1" x14ac:dyDescent="0.25">
      <c r="B34" s="236"/>
      <c r="C34" s="183"/>
      <c r="D34" s="186"/>
      <c r="E34" s="183"/>
      <c r="F34" s="186"/>
      <c r="G34" s="183"/>
      <c r="H34" s="186"/>
      <c r="I34" s="183"/>
      <c r="J34" s="183"/>
      <c r="K34" s="186"/>
      <c r="L34" s="183"/>
      <c r="M34" s="186"/>
      <c r="N34" s="183"/>
      <c r="O34" s="186"/>
      <c r="P34" s="231"/>
      <c r="Q34" s="311"/>
      <c r="R34" s="231"/>
      <c r="S34" s="183"/>
      <c r="T34" s="183"/>
      <c r="U34" s="183"/>
      <c r="V34" s="183"/>
      <c r="W34" s="183"/>
    </row>
    <row r="35" spans="2:23" x14ac:dyDescent="0.25">
      <c r="B35" s="183"/>
      <c r="C35" s="183"/>
      <c r="D35" s="186"/>
      <c r="E35" s="183"/>
      <c r="F35" s="186"/>
      <c r="G35" s="183"/>
      <c r="H35" s="186"/>
      <c r="I35" s="183"/>
      <c r="J35" s="183"/>
      <c r="K35" s="186"/>
      <c r="L35" s="183"/>
      <c r="M35" s="186"/>
      <c r="N35" s="183"/>
      <c r="O35" s="186"/>
      <c r="P35" s="231"/>
      <c r="Q35" s="232"/>
      <c r="R35" s="231"/>
      <c r="S35" s="183"/>
      <c r="T35" s="183"/>
      <c r="U35" s="183"/>
      <c r="V35" s="183"/>
      <c r="W35" s="183"/>
    </row>
    <row r="36" spans="2:23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2:23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</row>
    <row r="38" spans="2:23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</row>
    <row r="39" spans="2:23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</row>
    <row r="40" spans="2:23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</row>
    <row r="41" spans="2:23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</row>
    <row r="42" spans="2:23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</row>
    <row r="43" spans="2:23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2:23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</row>
    <row r="45" spans="2:23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</row>
    <row r="47" spans="2:23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</row>
    <row r="48" spans="2:23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</row>
    <row r="49" spans="2:23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</row>
    <row r="50" spans="2:23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</row>
    <row r="51" spans="2:23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</row>
    <row r="52" spans="2:23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</row>
    <row r="53" spans="2:23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</row>
    <row r="54" spans="2:2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</row>
    <row r="55" spans="2:2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</row>
    <row r="56" spans="2:2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</row>
    <row r="57" spans="2:2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</row>
    <row r="58" spans="2:2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</row>
    <row r="59" spans="2:2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</row>
    <row r="60" spans="2:2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</row>
    <row r="61" spans="2:2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</row>
    <row r="62" spans="2:2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</row>
    <row r="63" spans="2:2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</row>
    <row r="64" spans="2:2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</row>
    <row r="65" spans="2:2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2:2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2:2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</sheetData>
  <mergeCells count="18">
    <mergeCell ref="B2:W2"/>
    <mergeCell ref="B3:B7"/>
    <mergeCell ref="C3:C7"/>
    <mergeCell ref="D3:U3"/>
    <mergeCell ref="V3:W6"/>
    <mergeCell ref="D4:L4"/>
    <mergeCell ref="M4:U4"/>
    <mergeCell ref="D5:J5"/>
    <mergeCell ref="K5:L6"/>
    <mergeCell ref="B30:C30"/>
    <mergeCell ref="M5:S5"/>
    <mergeCell ref="T5:U6"/>
    <mergeCell ref="D6:E6"/>
    <mergeCell ref="F6:G6"/>
    <mergeCell ref="H6:I6"/>
    <mergeCell ref="M6:N6"/>
    <mergeCell ref="O6:P6"/>
    <mergeCell ref="Q6:R6"/>
  </mergeCells>
  <printOptions horizontalCentered="1"/>
  <pageMargins left="0.7" right="0.7" top="0.75" bottom="0.75" header="0.3" footer="0.3"/>
  <pageSetup paperSize="9" scale="4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B1:T585"/>
  <sheetViews>
    <sheetView topLeftCell="D1" zoomScaleNormal="100" workbookViewId="0">
      <selection activeCell="D7" sqref="D7:Q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3.42578125" style="101" customWidth="1"/>
    <col min="4" max="19" width="10.7109375" style="101" customWidth="1"/>
    <col min="20" max="20" width="11.42578125" style="479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506" t="s">
        <v>569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0" ht="22.15" customHeight="1" thickTop="1" thickBot="1" x14ac:dyDescent="0.3">
      <c r="B3" s="492" t="s">
        <v>496</v>
      </c>
      <c r="C3" s="495" t="s">
        <v>508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33" t="s">
        <v>51</v>
      </c>
    </row>
    <row r="4" spans="2:20" ht="22.15" customHeight="1" thickTop="1" thickBot="1" x14ac:dyDescent="0.3">
      <c r="B4" s="596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17" t="s">
        <v>68</v>
      </c>
      <c r="O4" s="518"/>
      <c r="P4" s="518"/>
      <c r="Q4" s="518"/>
      <c r="R4" s="527"/>
      <c r="S4" s="534"/>
    </row>
    <row r="5" spans="2:20" ht="22.15" customHeight="1" thickTop="1" x14ac:dyDescent="0.25">
      <c r="B5" s="596"/>
      <c r="C5" s="496"/>
      <c r="D5" s="512" t="s">
        <v>55</v>
      </c>
      <c r="E5" s="628"/>
      <c r="F5" s="628"/>
      <c r="G5" s="629"/>
      <c r="H5" s="536" t="s">
        <v>51</v>
      </c>
      <c r="I5" s="512" t="s">
        <v>55</v>
      </c>
      <c r="J5" s="628"/>
      <c r="K5" s="628"/>
      <c r="L5" s="629"/>
      <c r="M5" s="536" t="s">
        <v>51</v>
      </c>
      <c r="N5" s="512" t="s">
        <v>55</v>
      </c>
      <c r="O5" s="628"/>
      <c r="P5" s="628"/>
      <c r="Q5" s="629"/>
      <c r="R5" s="536" t="s">
        <v>51</v>
      </c>
      <c r="S5" s="534"/>
    </row>
    <row r="6" spans="2:20" ht="37.9" customHeight="1" thickBot="1" x14ac:dyDescent="0.3">
      <c r="B6" s="597"/>
      <c r="C6" s="497"/>
      <c r="D6" s="464" t="s">
        <v>56</v>
      </c>
      <c r="E6" s="467" t="s">
        <v>449</v>
      </c>
      <c r="F6" s="467" t="s">
        <v>79</v>
      </c>
      <c r="G6" s="241" t="s">
        <v>59</v>
      </c>
      <c r="H6" s="537"/>
      <c r="I6" s="464" t="s">
        <v>56</v>
      </c>
      <c r="J6" s="467" t="s">
        <v>449</v>
      </c>
      <c r="K6" s="467" t="s">
        <v>79</v>
      </c>
      <c r="L6" s="241" t="s">
        <v>59</v>
      </c>
      <c r="M6" s="537"/>
      <c r="N6" s="464" t="s">
        <v>56</v>
      </c>
      <c r="O6" s="467" t="s">
        <v>449</v>
      </c>
      <c r="P6" s="467" t="s">
        <v>79</v>
      </c>
      <c r="Q6" s="241" t="s">
        <v>59</v>
      </c>
      <c r="R6" s="537"/>
      <c r="S6" s="535"/>
    </row>
    <row r="7" spans="2:20" ht="15.75" thickTop="1" x14ac:dyDescent="0.25">
      <c r="B7" s="238" t="s">
        <v>158</v>
      </c>
      <c r="C7" s="166" t="s">
        <v>159</v>
      </c>
      <c r="D7" s="333">
        <v>63</v>
      </c>
      <c r="E7" s="314">
        <v>124</v>
      </c>
      <c r="F7" s="314">
        <v>2</v>
      </c>
      <c r="G7" s="315">
        <v>0</v>
      </c>
      <c r="H7" s="334">
        <v>189</v>
      </c>
      <c r="I7" s="333">
        <v>526</v>
      </c>
      <c r="J7" s="314">
        <v>1109</v>
      </c>
      <c r="K7" s="314">
        <v>62</v>
      </c>
      <c r="L7" s="315">
        <v>0</v>
      </c>
      <c r="M7" s="334">
        <v>1697</v>
      </c>
      <c r="N7" s="333">
        <v>333</v>
      </c>
      <c r="O7" s="314">
        <v>587</v>
      </c>
      <c r="P7" s="314">
        <v>47</v>
      </c>
      <c r="Q7" s="315">
        <v>0</v>
      </c>
      <c r="R7" s="334">
        <v>967</v>
      </c>
      <c r="S7" s="334">
        <v>2853</v>
      </c>
      <c r="T7" s="480" t="s">
        <v>318</v>
      </c>
    </row>
    <row r="8" spans="2:20" ht="30" x14ac:dyDescent="0.25">
      <c r="B8" s="238" t="s">
        <v>160</v>
      </c>
      <c r="C8" s="166" t="s">
        <v>161</v>
      </c>
      <c r="D8" s="333">
        <v>64</v>
      </c>
      <c r="E8" s="314">
        <v>169</v>
      </c>
      <c r="F8" s="314">
        <v>2</v>
      </c>
      <c r="G8" s="315">
        <v>0</v>
      </c>
      <c r="H8" s="334">
        <v>235</v>
      </c>
      <c r="I8" s="333">
        <v>620</v>
      </c>
      <c r="J8" s="314">
        <v>1612</v>
      </c>
      <c r="K8" s="314">
        <v>76</v>
      </c>
      <c r="L8" s="315">
        <v>0</v>
      </c>
      <c r="M8" s="334">
        <v>2308</v>
      </c>
      <c r="N8" s="333">
        <v>451</v>
      </c>
      <c r="O8" s="314">
        <v>1099</v>
      </c>
      <c r="P8" s="314">
        <v>100</v>
      </c>
      <c r="Q8" s="315">
        <v>0</v>
      </c>
      <c r="R8" s="334">
        <v>1650</v>
      </c>
      <c r="S8" s="334">
        <v>4193</v>
      </c>
      <c r="T8" s="480" t="s">
        <v>322</v>
      </c>
    </row>
    <row r="9" spans="2:20" x14ac:dyDescent="0.25">
      <c r="B9" s="238" t="s">
        <v>162</v>
      </c>
      <c r="C9" s="166" t="s">
        <v>163</v>
      </c>
      <c r="D9" s="333">
        <v>20</v>
      </c>
      <c r="E9" s="314">
        <v>50</v>
      </c>
      <c r="F9" s="314">
        <v>1</v>
      </c>
      <c r="G9" s="315">
        <v>0</v>
      </c>
      <c r="H9" s="334">
        <v>71</v>
      </c>
      <c r="I9" s="333">
        <v>218</v>
      </c>
      <c r="J9" s="314">
        <v>568</v>
      </c>
      <c r="K9" s="314">
        <v>40</v>
      </c>
      <c r="L9" s="315">
        <v>0</v>
      </c>
      <c r="M9" s="334">
        <v>826</v>
      </c>
      <c r="N9" s="333">
        <v>138</v>
      </c>
      <c r="O9" s="314">
        <v>351</v>
      </c>
      <c r="P9" s="314">
        <v>23</v>
      </c>
      <c r="Q9" s="315">
        <v>0</v>
      </c>
      <c r="R9" s="334">
        <v>512</v>
      </c>
      <c r="S9" s="334">
        <v>1409</v>
      </c>
      <c r="T9" s="480" t="s">
        <v>323</v>
      </c>
    </row>
    <row r="10" spans="2:20" x14ac:dyDescent="0.25">
      <c r="B10" s="238" t="s">
        <v>164</v>
      </c>
      <c r="C10" s="166" t="s">
        <v>165</v>
      </c>
      <c r="D10" s="333">
        <v>2</v>
      </c>
      <c r="E10" s="314">
        <v>7</v>
      </c>
      <c r="F10" s="314">
        <v>0</v>
      </c>
      <c r="G10" s="315">
        <v>0</v>
      </c>
      <c r="H10" s="334">
        <v>9</v>
      </c>
      <c r="I10" s="333">
        <v>16</v>
      </c>
      <c r="J10" s="314">
        <v>70</v>
      </c>
      <c r="K10" s="314">
        <v>5</v>
      </c>
      <c r="L10" s="315">
        <v>0</v>
      </c>
      <c r="M10" s="334">
        <v>91</v>
      </c>
      <c r="N10" s="333">
        <v>11</v>
      </c>
      <c r="O10" s="314">
        <v>46</v>
      </c>
      <c r="P10" s="314">
        <v>5</v>
      </c>
      <c r="Q10" s="315">
        <v>0</v>
      </c>
      <c r="R10" s="334">
        <v>62</v>
      </c>
      <c r="S10" s="334">
        <v>162</v>
      </c>
      <c r="T10" s="480" t="s">
        <v>324</v>
      </c>
    </row>
    <row r="11" spans="2:20" x14ac:dyDescent="0.25">
      <c r="B11" s="238" t="s">
        <v>166</v>
      </c>
      <c r="C11" s="166" t="s">
        <v>167</v>
      </c>
      <c r="D11" s="333">
        <v>3</v>
      </c>
      <c r="E11" s="314">
        <v>3</v>
      </c>
      <c r="F11" s="314">
        <v>0</v>
      </c>
      <c r="G11" s="315">
        <v>0</v>
      </c>
      <c r="H11" s="334">
        <v>6</v>
      </c>
      <c r="I11" s="333">
        <v>34</v>
      </c>
      <c r="J11" s="314">
        <v>81</v>
      </c>
      <c r="K11" s="314">
        <v>2</v>
      </c>
      <c r="L11" s="315">
        <v>0</v>
      </c>
      <c r="M11" s="334">
        <v>117</v>
      </c>
      <c r="N11" s="333">
        <v>28</v>
      </c>
      <c r="O11" s="314">
        <v>57</v>
      </c>
      <c r="P11" s="314">
        <v>5</v>
      </c>
      <c r="Q11" s="315">
        <v>0</v>
      </c>
      <c r="R11" s="334">
        <v>90</v>
      </c>
      <c r="S11" s="334">
        <v>213</v>
      </c>
      <c r="T11" s="480" t="s">
        <v>326</v>
      </c>
    </row>
    <row r="12" spans="2:20" x14ac:dyDescent="0.25">
      <c r="B12" s="238" t="s">
        <v>168</v>
      </c>
      <c r="C12" s="166" t="s">
        <v>169</v>
      </c>
      <c r="D12" s="333">
        <v>0</v>
      </c>
      <c r="E12" s="314">
        <v>1</v>
      </c>
      <c r="F12" s="314">
        <v>0</v>
      </c>
      <c r="G12" s="315">
        <v>0</v>
      </c>
      <c r="H12" s="334">
        <v>1</v>
      </c>
      <c r="I12" s="333">
        <v>12</v>
      </c>
      <c r="J12" s="314">
        <v>15</v>
      </c>
      <c r="K12" s="314">
        <v>0</v>
      </c>
      <c r="L12" s="315">
        <v>0</v>
      </c>
      <c r="M12" s="334">
        <v>27</v>
      </c>
      <c r="N12" s="333">
        <v>7</v>
      </c>
      <c r="O12" s="314">
        <v>16</v>
      </c>
      <c r="P12" s="314">
        <v>1</v>
      </c>
      <c r="Q12" s="315">
        <v>0</v>
      </c>
      <c r="R12" s="334">
        <v>24</v>
      </c>
      <c r="S12" s="334">
        <v>52</v>
      </c>
      <c r="T12" s="480" t="s">
        <v>327</v>
      </c>
    </row>
    <row r="13" spans="2:20" x14ac:dyDescent="0.25">
      <c r="B13" s="238" t="s">
        <v>170</v>
      </c>
      <c r="C13" s="166" t="s">
        <v>171</v>
      </c>
      <c r="D13" s="333">
        <v>157</v>
      </c>
      <c r="E13" s="314">
        <v>54</v>
      </c>
      <c r="F13" s="314">
        <v>1</v>
      </c>
      <c r="G13" s="315">
        <v>0</v>
      </c>
      <c r="H13" s="334">
        <v>212</v>
      </c>
      <c r="I13" s="333">
        <v>879</v>
      </c>
      <c r="J13" s="314">
        <v>363</v>
      </c>
      <c r="K13" s="314">
        <v>7</v>
      </c>
      <c r="L13" s="315">
        <v>0</v>
      </c>
      <c r="M13" s="334">
        <v>1249</v>
      </c>
      <c r="N13" s="333">
        <v>304</v>
      </c>
      <c r="O13" s="314">
        <v>177</v>
      </c>
      <c r="P13" s="314">
        <v>4</v>
      </c>
      <c r="Q13" s="315">
        <v>0</v>
      </c>
      <c r="R13" s="334">
        <v>485</v>
      </c>
      <c r="S13" s="334">
        <v>1946</v>
      </c>
      <c r="T13" s="480" t="s">
        <v>319</v>
      </c>
    </row>
    <row r="14" spans="2:20" x14ac:dyDescent="0.25">
      <c r="B14" s="238" t="s">
        <v>172</v>
      </c>
      <c r="C14" s="166" t="s">
        <v>173</v>
      </c>
      <c r="D14" s="333">
        <v>18</v>
      </c>
      <c r="E14" s="314">
        <v>24</v>
      </c>
      <c r="F14" s="314">
        <v>0</v>
      </c>
      <c r="G14" s="315">
        <v>0</v>
      </c>
      <c r="H14" s="334">
        <v>42</v>
      </c>
      <c r="I14" s="333">
        <v>91</v>
      </c>
      <c r="J14" s="314">
        <v>186</v>
      </c>
      <c r="K14" s="314">
        <v>6</v>
      </c>
      <c r="L14" s="315">
        <v>0</v>
      </c>
      <c r="M14" s="334">
        <v>283</v>
      </c>
      <c r="N14" s="333">
        <v>42</v>
      </c>
      <c r="O14" s="314">
        <v>98</v>
      </c>
      <c r="P14" s="314">
        <v>3</v>
      </c>
      <c r="Q14" s="315">
        <v>0</v>
      </c>
      <c r="R14" s="334">
        <v>143</v>
      </c>
      <c r="S14" s="334">
        <v>468</v>
      </c>
      <c r="T14" s="480" t="s">
        <v>328</v>
      </c>
    </row>
    <row r="15" spans="2:20" x14ac:dyDescent="0.25">
      <c r="B15" s="238" t="s">
        <v>174</v>
      </c>
      <c r="C15" s="166" t="s">
        <v>175</v>
      </c>
      <c r="D15" s="333">
        <v>5</v>
      </c>
      <c r="E15" s="314">
        <v>7</v>
      </c>
      <c r="F15" s="314">
        <v>0</v>
      </c>
      <c r="G15" s="315">
        <v>0</v>
      </c>
      <c r="H15" s="334">
        <v>12</v>
      </c>
      <c r="I15" s="333">
        <v>43</v>
      </c>
      <c r="J15" s="314">
        <v>61</v>
      </c>
      <c r="K15" s="314">
        <v>2</v>
      </c>
      <c r="L15" s="315">
        <v>0</v>
      </c>
      <c r="M15" s="334">
        <v>106</v>
      </c>
      <c r="N15" s="333">
        <v>19</v>
      </c>
      <c r="O15" s="314">
        <v>32</v>
      </c>
      <c r="P15" s="314">
        <v>1</v>
      </c>
      <c r="Q15" s="315">
        <v>0</v>
      </c>
      <c r="R15" s="334">
        <v>52</v>
      </c>
      <c r="S15" s="334">
        <v>170</v>
      </c>
      <c r="T15" s="480" t="s">
        <v>329</v>
      </c>
    </row>
    <row r="16" spans="2:20" x14ac:dyDescent="0.25">
      <c r="B16" s="238" t="s">
        <v>176</v>
      </c>
      <c r="C16" s="166" t="s">
        <v>177</v>
      </c>
      <c r="D16" s="333">
        <v>5</v>
      </c>
      <c r="E16" s="314">
        <v>12</v>
      </c>
      <c r="F16" s="314">
        <v>0</v>
      </c>
      <c r="G16" s="315">
        <v>0</v>
      </c>
      <c r="H16" s="334">
        <v>17</v>
      </c>
      <c r="I16" s="333">
        <v>44</v>
      </c>
      <c r="J16" s="314">
        <v>174</v>
      </c>
      <c r="K16" s="314">
        <v>6</v>
      </c>
      <c r="L16" s="315">
        <v>0</v>
      </c>
      <c r="M16" s="334">
        <v>224</v>
      </c>
      <c r="N16" s="333">
        <v>40</v>
      </c>
      <c r="O16" s="314">
        <v>105</v>
      </c>
      <c r="P16" s="314">
        <v>7</v>
      </c>
      <c r="Q16" s="315">
        <v>0</v>
      </c>
      <c r="R16" s="334">
        <v>152</v>
      </c>
      <c r="S16" s="334">
        <v>393</v>
      </c>
      <c r="T16" s="480" t="s">
        <v>330</v>
      </c>
    </row>
    <row r="17" spans="2:20" x14ac:dyDescent="0.25">
      <c r="B17" s="238" t="s">
        <v>178</v>
      </c>
      <c r="C17" s="166" t="s">
        <v>179</v>
      </c>
      <c r="D17" s="333">
        <v>1</v>
      </c>
      <c r="E17" s="314">
        <v>14</v>
      </c>
      <c r="F17" s="314">
        <v>0</v>
      </c>
      <c r="G17" s="315">
        <v>0</v>
      </c>
      <c r="H17" s="334">
        <v>15</v>
      </c>
      <c r="I17" s="333">
        <v>23</v>
      </c>
      <c r="J17" s="314">
        <v>53</v>
      </c>
      <c r="K17" s="314">
        <v>1</v>
      </c>
      <c r="L17" s="315">
        <v>0</v>
      </c>
      <c r="M17" s="334">
        <v>77</v>
      </c>
      <c r="N17" s="333">
        <v>15</v>
      </c>
      <c r="O17" s="314">
        <v>46</v>
      </c>
      <c r="P17" s="314">
        <v>2</v>
      </c>
      <c r="Q17" s="315">
        <v>0</v>
      </c>
      <c r="R17" s="334">
        <v>63</v>
      </c>
      <c r="S17" s="334">
        <v>155</v>
      </c>
      <c r="T17" s="480" t="s">
        <v>331</v>
      </c>
    </row>
    <row r="18" spans="2:20" x14ac:dyDescent="0.25">
      <c r="B18" s="238" t="s">
        <v>180</v>
      </c>
      <c r="C18" s="166" t="s">
        <v>181</v>
      </c>
      <c r="D18" s="333">
        <v>18</v>
      </c>
      <c r="E18" s="314">
        <v>49</v>
      </c>
      <c r="F18" s="314">
        <v>0</v>
      </c>
      <c r="G18" s="315">
        <v>0</v>
      </c>
      <c r="H18" s="334">
        <v>67</v>
      </c>
      <c r="I18" s="333">
        <v>108</v>
      </c>
      <c r="J18" s="314">
        <v>352</v>
      </c>
      <c r="K18" s="314">
        <v>23</v>
      </c>
      <c r="L18" s="315">
        <v>0</v>
      </c>
      <c r="M18" s="334">
        <v>483</v>
      </c>
      <c r="N18" s="333">
        <v>77</v>
      </c>
      <c r="O18" s="314">
        <v>200</v>
      </c>
      <c r="P18" s="314">
        <v>13</v>
      </c>
      <c r="Q18" s="315">
        <v>0</v>
      </c>
      <c r="R18" s="334">
        <v>290</v>
      </c>
      <c r="S18" s="334">
        <v>840</v>
      </c>
      <c r="T18" s="480" t="s">
        <v>332</v>
      </c>
    </row>
    <row r="19" spans="2:20" x14ac:dyDescent="0.25">
      <c r="B19" s="238" t="s">
        <v>182</v>
      </c>
      <c r="C19" s="166" t="s">
        <v>183</v>
      </c>
      <c r="D19" s="333">
        <v>20</v>
      </c>
      <c r="E19" s="314">
        <v>77</v>
      </c>
      <c r="F19" s="314">
        <v>3</v>
      </c>
      <c r="G19" s="315">
        <v>0</v>
      </c>
      <c r="H19" s="334">
        <v>100</v>
      </c>
      <c r="I19" s="333">
        <v>271</v>
      </c>
      <c r="J19" s="314">
        <v>834</v>
      </c>
      <c r="K19" s="314">
        <v>44</v>
      </c>
      <c r="L19" s="315">
        <v>0</v>
      </c>
      <c r="M19" s="334">
        <v>1149</v>
      </c>
      <c r="N19" s="333">
        <v>110</v>
      </c>
      <c r="O19" s="314">
        <v>373</v>
      </c>
      <c r="P19" s="314">
        <v>35</v>
      </c>
      <c r="Q19" s="315">
        <v>0</v>
      </c>
      <c r="R19" s="334">
        <v>518</v>
      </c>
      <c r="S19" s="334">
        <v>1767</v>
      </c>
      <c r="T19" s="480" t="s">
        <v>333</v>
      </c>
    </row>
    <row r="20" spans="2:20" x14ac:dyDescent="0.25">
      <c r="B20" s="238" t="s">
        <v>184</v>
      </c>
      <c r="C20" s="166" t="s">
        <v>185</v>
      </c>
      <c r="D20" s="333">
        <v>4</v>
      </c>
      <c r="E20" s="314">
        <v>18</v>
      </c>
      <c r="F20" s="314">
        <v>0</v>
      </c>
      <c r="G20" s="315">
        <v>0</v>
      </c>
      <c r="H20" s="334">
        <v>22</v>
      </c>
      <c r="I20" s="333">
        <v>38</v>
      </c>
      <c r="J20" s="314">
        <v>151</v>
      </c>
      <c r="K20" s="314">
        <v>8</v>
      </c>
      <c r="L20" s="315">
        <v>1</v>
      </c>
      <c r="M20" s="334">
        <v>198</v>
      </c>
      <c r="N20" s="333">
        <v>24</v>
      </c>
      <c r="O20" s="314">
        <v>66</v>
      </c>
      <c r="P20" s="314">
        <v>5</v>
      </c>
      <c r="Q20" s="315">
        <v>0</v>
      </c>
      <c r="R20" s="334">
        <v>95</v>
      </c>
      <c r="S20" s="334">
        <v>315</v>
      </c>
      <c r="T20" s="480" t="s">
        <v>334</v>
      </c>
    </row>
    <row r="21" spans="2:20" x14ac:dyDescent="0.25">
      <c r="B21" s="238" t="s">
        <v>186</v>
      </c>
      <c r="C21" s="166" t="s">
        <v>187</v>
      </c>
      <c r="D21" s="333">
        <v>29</v>
      </c>
      <c r="E21" s="314">
        <v>80</v>
      </c>
      <c r="F21" s="314">
        <v>0</v>
      </c>
      <c r="G21" s="315">
        <v>0</v>
      </c>
      <c r="H21" s="334">
        <v>109</v>
      </c>
      <c r="I21" s="333">
        <v>216</v>
      </c>
      <c r="J21" s="314">
        <v>688</v>
      </c>
      <c r="K21" s="314">
        <v>22</v>
      </c>
      <c r="L21" s="315">
        <v>0</v>
      </c>
      <c r="M21" s="334">
        <v>926</v>
      </c>
      <c r="N21" s="333">
        <v>144</v>
      </c>
      <c r="O21" s="314">
        <v>382</v>
      </c>
      <c r="P21" s="314">
        <v>23</v>
      </c>
      <c r="Q21" s="315">
        <v>0</v>
      </c>
      <c r="R21" s="334">
        <v>549</v>
      </c>
      <c r="S21" s="334">
        <v>1584</v>
      </c>
      <c r="T21" s="480" t="s">
        <v>335</v>
      </c>
    </row>
    <row r="22" spans="2:20" x14ac:dyDescent="0.25">
      <c r="B22" s="238" t="s">
        <v>188</v>
      </c>
      <c r="C22" s="166" t="s">
        <v>189</v>
      </c>
      <c r="D22" s="333">
        <v>26</v>
      </c>
      <c r="E22" s="314">
        <v>15</v>
      </c>
      <c r="F22" s="314">
        <v>0</v>
      </c>
      <c r="G22" s="315">
        <v>0</v>
      </c>
      <c r="H22" s="334">
        <v>41</v>
      </c>
      <c r="I22" s="333">
        <v>197</v>
      </c>
      <c r="J22" s="314">
        <v>108</v>
      </c>
      <c r="K22" s="314">
        <v>3</v>
      </c>
      <c r="L22" s="315">
        <v>0</v>
      </c>
      <c r="M22" s="334">
        <v>308</v>
      </c>
      <c r="N22" s="333">
        <v>43</v>
      </c>
      <c r="O22" s="314">
        <v>46</v>
      </c>
      <c r="P22" s="314">
        <v>5</v>
      </c>
      <c r="Q22" s="315">
        <v>0</v>
      </c>
      <c r="R22" s="334">
        <v>94</v>
      </c>
      <c r="S22" s="334">
        <v>443</v>
      </c>
      <c r="T22" s="480" t="s">
        <v>336</v>
      </c>
    </row>
    <row r="23" spans="2:20" x14ac:dyDescent="0.25">
      <c r="B23" s="238" t="s">
        <v>190</v>
      </c>
      <c r="C23" s="166" t="s">
        <v>191</v>
      </c>
      <c r="D23" s="333">
        <v>5</v>
      </c>
      <c r="E23" s="314">
        <v>5</v>
      </c>
      <c r="F23" s="314">
        <v>0</v>
      </c>
      <c r="G23" s="315">
        <v>0</v>
      </c>
      <c r="H23" s="334">
        <v>10</v>
      </c>
      <c r="I23" s="333">
        <v>43</v>
      </c>
      <c r="J23" s="314">
        <v>82</v>
      </c>
      <c r="K23" s="314">
        <v>8</v>
      </c>
      <c r="L23" s="315">
        <v>0</v>
      </c>
      <c r="M23" s="334">
        <v>133</v>
      </c>
      <c r="N23" s="333">
        <v>34</v>
      </c>
      <c r="O23" s="314">
        <v>31</v>
      </c>
      <c r="P23" s="314">
        <v>2</v>
      </c>
      <c r="Q23" s="315">
        <v>0</v>
      </c>
      <c r="R23" s="334">
        <v>67</v>
      </c>
      <c r="S23" s="334">
        <v>210</v>
      </c>
      <c r="T23" s="480" t="s">
        <v>337</v>
      </c>
    </row>
    <row r="24" spans="2:20" x14ac:dyDescent="0.25">
      <c r="B24" s="238" t="s">
        <v>192</v>
      </c>
      <c r="C24" s="166" t="s">
        <v>193</v>
      </c>
      <c r="D24" s="333">
        <v>62</v>
      </c>
      <c r="E24" s="314">
        <v>84</v>
      </c>
      <c r="F24" s="314">
        <v>1</v>
      </c>
      <c r="G24" s="315">
        <v>0</v>
      </c>
      <c r="H24" s="334">
        <v>147</v>
      </c>
      <c r="I24" s="333">
        <v>659</v>
      </c>
      <c r="J24" s="314">
        <v>952</v>
      </c>
      <c r="K24" s="314">
        <v>50</v>
      </c>
      <c r="L24" s="315">
        <v>0</v>
      </c>
      <c r="M24" s="334">
        <v>1661</v>
      </c>
      <c r="N24" s="333">
        <v>382</v>
      </c>
      <c r="O24" s="314">
        <v>516</v>
      </c>
      <c r="P24" s="314">
        <v>52</v>
      </c>
      <c r="Q24" s="315">
        <v>0</v>
      </c>
      <c r="R24" s="334">
        <v>950</v>
      </c>
      <c r="S24" s="334">
        <v>2758</v>
      </c>
      <c r="T24" s="480" t="s">
        <v>338</v>
      </c>
    </row>
    <row r="25" spans="2:20" x14ac:dyDescent="0.25">
      <c r="B25" s="238" t="s">
        <v>194</v>
      </c>
      <c r="C25" s="166" t="s">
        <v>195</v>
      </c>
      <c r="D25" s="333">
        <v>166</v>
      </c>
      <c r="E25" s="314">
        <v>205</v>
      </c>
      <c r="F25" s="314">
        <v>1</v>
      </c>
      <c r="G25" s="315">
        <v>0</v>
      </c>
      <c r="H25" s="334">
        <v>372</v>
      </c>
      <c r="I25" s="333">
        <v>1363</v>
      </c>
      <c r="J25" s="314">
        <v>2454</v>
      </c>
      <c r="K25" s="314">
        <v>143</v>
      </c>
      <c r="L25" s="315">
        <v>0</v>
      </c>
      <c r="M25" s="334">
        <v>3960</v>
      </c>
      <c r="N25" s="333">
        <v>345</v>
      </c>
      <c r="O25" s="314">
        <v>636</v>
      </c>
      <c r="P25" s="314">
        <v>87</v>
      </c>
      <c r="Q25" s="315">
        <v>0</v>
      </c>
      <c r="R25" s="334">
        <v>1068</v>
      </c>
      <c r="S25" s="334">
        <v>5400</v>
      </c>
      <c r="T25" s="480" t="s">
        <v>339</v>
      </c>
    </row>
    <row r="26" spans="2:20" x14ac:dyDescent="0.25">
      <c r="B26" s="238" t="s">
        <v>196</v>
      </c>
      <c r="C26" s="166" t="s">
        <v>197</v>
      </c>
      <c r="D26" s="333">
        <v>17</v>
      </c>
      <c r="E26" s="314">
        <v>39</v>
      </c>
      <c r="F26" s="314">
        <v>1</v>
      </c>
      <c r="G26" s="315">
        <v>0</v>
      </c>
      <c r="H26" s="334">
        <v>57</v>
      </c>
      <c r="I26" s="333">
        <v>49</v>
      </c>
      <c r="J26" s="314">
        <v>185</v>
      </c>
      <c r="K26" s="314">
        <v>11</v>
      </c>
      <c r="L26" s="315">
        <v>0</v>
      </c>
      <c r="M26" s="334">
        <v>245</v>
      </c>
      <c r="N26" s="333">
        <v>29</v>
      </c>
      <c r="O26" s="314">
        <v>70</v>
      </c>
      <c r="P26" s="314">
        <v>5</v>
      </c>
      <c r="Q26" s="315">
        <v>0</v>
      </c>
      <c r="R26" s="334">
        <v>104</v>
      </c>
      <c r="S26" s="334">
        <v>406</v>
      </c>
      <c r="T26" s="480" t="s">
        <v>340</v>
      </c>
    </row>
    <row r="27" spans="2:20" x14ac:dyDescent="0.25">
      <c r="B27" s="238" t="s">
        <v>198</v>
      </c>
      <c r="C27" s="166" t="s">
        <v>199</v>
      </c>
      <c r="D27" s="333">
        <v>3</v>
      </c>
      <c r="E27" s="314">
        <v>17</v>
      </c>
      <c r="F27" s="314">
        <v>0</v>
      </c>
      <c r="G27" s="315">
        <v>0</v>
      </c>
      <c r="H27" s="334">
        <v>20</v>
      </c>
      <c r="I27" s="333">
        <v>48</v>
      </c>
      <c r="J27" s="314">
        <v>122</v>
      </c>
      <c r="K27" s="314">
        <v>7</v>
      </c>
      <c r="L27" s="315">
        <v>0</v>
      </c>
      <c r="M27" s="334">
        <v>177</v>
      </c>
      <c r="N27" s="333">
        <v>37</v>
      </c>
      <c r="O27" s="314">
        <v>63</v>
      </c>
      <c r="P27" s="314">
        <v>4</v>
      </c>
      <c r="Q27" s="315">
        <v>0</v>
      </c>
      <c r="R27" s="334">
        <v>104</v>
      </c>
      <c r="S27" s="334">
        <v>301</v>
      </c>
      <c r="T27" s="480" t="s">
        <v>320</v>
      </c>
    </row>
    <row r="28" spans="2:20" ht="15.75" thickBot="1" x14ac:dyDescent="0.3">
      <c r="B28" s="239" t="s">
        <v>200</v>
      </c>
      <c r="C28" s="166" t="s">
        <v>201</v>
      </c>
      <c r="D28" s="333">
        <v>21</v>
      </c>
      <c r="E28" s="314">
        <v>35</v>
      </c>
      <c r="F28" s="314">
        <v>0</v>
      </c>
      <c r="G28" s="315">
        <v>0</v>
      </c>
      <c r="H28" s="334">
        <v>56</v>
      </c>
      <c r="I28" s="333">
        <v>217</v>
      </c>
      <c r="J28" s="314">
        <v>304</v>
      </c>
      <c r="K28" s="314">
        <v>7</v>
      </c>
      <c r="L28" s="315">
        <v>0</v>
      </c>
      <c r="M28" s="334">
        <v>528</v>
      </c>
      <c r="N28" s="333">
        <v>121</v>
      </c>
      <c r="O28" s="314">
        <v>209</v>
      </c>
      <c r="P28" s="314">
        <v>20</v>
      </c>
      <c r="Q28" s="315">
        <v>0</v>
      </c>
      <c r="R28" s="334">
        <v>350</v>
      </c>
      <c r="S28" s="334">
        <v>934</v>
      </c>
      <c r="T28" s="480" t="s">
        <v>321</v>
      </c>
    </row>
    <row r="29" spans="2:20" ht="16.5" thickTop="1" thickBot="1" x14ac:dyDescent="0.3">
      <c r="B29" s="487" t="s">
        <v>51</v>
      </c>
      <c r="C29" s="488"/>
      <c r="D29" s="249">
        <v>709</v>
      </c>
      <c r="E29" s="250">
        <v>1089</v>
      </c>
      <c r="F29" s="250">
        <v>12</v>
      </c>
      <c r="G29" s="251">
        <v>0</v>
      </c>
      <c r="H29" s="252">
        <v>1810</v>
      </c>
      <c r="I29" s="249">
        <v>5715</v>
      </c>
      <c r="J29" s="250">
        <v>10524</v>
      </c>
      <c r="K29" s="250">
        <v>533</v>
      </c>
      <c r="L29" s="251">
        <v>1</v>
      </c>
      <c r="M29" s="252">
        <v>16773</v>
      </c>
      <c r="N29" s="249">
        <v>2734</v>
      </c>
      <c r="O29" s="250">
        <v>5206</v>
      </c>
      <c r="P29" s="250">
        <v>449</v>
      </c>
      <c r="Q29" s="251">
        <v>0</v>
      </c>
      <c r="R29" s="252">
        <v>8389</v>
      </c>
      <c r="S29" s="252">
        <v>26972</v>
      </c>
      <c r="T29" s="480" t="s">
        <v>80</v>
      </c>
    </row>
    <row r="30" spans="2:20" ht="16.5" thickTop="1" thickBot="1" x14ac:dyDescent="0.3">
      <c r="B30" s="178"/>
      <c r="C30" s="231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</row>
    <row r="31" spans="2:20" ht="22.15" customHeight="1" thickTop="1" x14ac:dyDescent="0.25">
      <c r="B31" s="227" t="s">
        <v>499</v>
      </c>
      <c r="C31" s="350"/>
      <c r="D31" s="232"/>
      <c r="E31" s="231"/>
      <c r="F31" s="232"/>
      <c r="G31" s="231"/>
      <c r="H31" s="232"/>
      <c r="I31" s="231"/>
      <c r="J31" s="232"/>
      <c r="K31" s="231"/>
      <c r="L31" s="232"/>
      <c r="M31" s="231"/>
      <c r="N31" s="154"/>
      <c r="O31" s="154"/>
      <c r="P31" s="154"/>
      <c r="Q31" s="154"/>
      <c r="R31" s="154"/>
      <c r="S31" s="154"/>
    </row>
    <row r="32" spans="2:20" ht="22.15" customHeight="1" thickBot="1" x14ac:dyDescent="0.3">
      <c r="B32" s="234" t="s">
        <v>501</v>
      </c>
      <c r="C32" s="281"/>
      <c r="D32" s="232"/>
      <c r="E32" s="231"/>
      <c r="F32" s="232"/>
      <c r="G32" s="231"/>
      <c r="H32" s="232"/>
      <c r="I32" s="231"/>
      <c r="J32" s="232"/>
      <c r="K32" s="231"/>
      <c r="L32" s="232"/>
      <c r="M32" s="231"/>
      <c r="N32" s="154"/>
      <c r="O32" s="154"/>
      <c r="P32" s="154"/>
      <c r="Q32" s="154"/>
      <c r="R32" s="154"/>
      <c r="S32" s="154"/>
    </row>
    <row r="33" spans="2:19" ht="15.75" thickTop="1" x14ac:dyDescent="0.25">
      <c r="B33" s="236"/>
      <c r="C33" s="184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x14ac:dyDescent="0.25">
      <c r="B34" s="183"/>
      <c r="C34" s="179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</row>
    <row r="35" spans="2:19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</row>
    <row r="36" spans="2:19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</row>
    <row r="37" spans="2:19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</row>
    <row r="38" spans="2:19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</row>
    <row r="39" spans="2:19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</row>
    <row r="40" spans="2:19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</row>
    <row r="41" spans="2:19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</row>
    <row r="42" spans="2:19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</row>
    <row r="43" spans="2:19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</row>
    <row r="44" spans="2:19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</row>
    <row r="45" spans="2:19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</row>
    <row r="46" spans="2:19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</row>
    <row r="47" spans="2:19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</row>
    <row r="48" spans="2:19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</row>
    <row r="49" spans="2:19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</row>
    <row r="50" spans="2:19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</row>
    <row r="51" spans="2:19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</row>
    <row r="52" spans="2:19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</row>
    <row r="53" spans="2:19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</row>
    <row r="54" spans="2:19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</row>
    <row r="55" spans="2:19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2:19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2:19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</row>
    <row r="58" spans="2:19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2:19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</row>
    <row r="60" spans="2:19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</row>
    <row r="61" spans="2:19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</row>
    <row r="62" spans="2:19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</row>
    <row r="63" spans="2:19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</row>
    <row r="64" spans="2:19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</row>
    <row r="65" spans="2:19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</row>
    <row r="66" spans="2:19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</row>
    <row r="67" spans="2:19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</sheetData>
  <mergeCells count="15"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IU685"/>
  <sheetViews>
    <sheetView zoomScaleNormal="100" workbookViewId="0">
      <selection activeCell="D7" sqref="D7:Q2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89.85546875" style="101" customWidth="1"/>
    <col min="4" max="19" width="10.7109375" style="101" customWidth="1"/>
    <col min="20" max="255" width="11.42578125" style="154" customWidth="1"/>
    <col min="256" max="16384" width="11.42578125" style="101"/>
  </cols>
  <sheetData>
    <row r="1" spans="2:20" s="154" customFormat="1" ht="15.75" thickBot="1" x14ac:dyDescent="0.3"/>
    <row r="2" spans="2:20" ht="22.15" customHeight="1" thickTop="1" thickBot="1" x14ac:dyDescent="0.3">
      <c r="B2" s="506" t="s">
        <v>570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0" s="154" customFormat="1" ht="22.15" customHeight="1" thickTop="1" thickBot="1" x14ac:dyDescent="0.3">
      <c r="B3" s="492" t="s">
        <v>496</v>
      </c>
      <c r="C3" s="495" t="s">
        <v>508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33" t="s">
        <v>51</v>
      </c>
    </row>
    <row r="4" spans="2:20" s="154" customFormat="1" ht="22.15" customHeight="1" thickTop="1" thickBot="1" x14ac:dyDescent="0.3">
      <c r="B4" s="596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17" t="s">
        <v>68</v>
      </c>
      <c r="O4" s="518"/>
      <c r="P4" s="518"/>
      <c r="Q4" s="518"/>
      <c r="R4" s="527"/>
      <c r="S4" s="534"/>
    </row>
    <row r="5" spans="2:20" s="154" customFormat="1" ht="22.15" customHeight="1" thickTop="1" x14ac:dyDescent="0.25">
      <c r="B5" s="596"/>
      <c r="C5" s="496"/>
      <c r="D5" s="512" t="s">
        <v>55</v>
      </c>
      <c r="E5" s="628"/>
      <c r="F5" s="628"/>
      <c r="G5" s="629"/>
      <c r="H5" s="536" t="s">
        <v>51</v>
      </c>
      <c r="I5" s="512" t="s">
        <v>55</v>
      </c>
      <c r="J5" s="628"/>
      <c r="K5" s="628"/>
      <c r="L5" s="629"/>
      <c r="M5" s="536" t="s">
        <v>51</v>
      </c>
      <c r="N5" s="512" t="s">
        <v>55</v>
      </c>
      <c r="O5" s="628"/>
      <c r="P5" s="628"/>
      <c r="Q5" s="629"/>
      <c r="R5" s="536" t="s">
        <v>51</v>
      </c>
      <c r="S5" s="534"/>
    </row>
    <row r="6" spans="2:20" s="154" customFormat="1" ht="37.9" customHeight="1" thickBot="1" x14ac:dyDescent="0.3">
      <c r="B6" s="597"/>
      <c r="C6" s="497"/>
      <c r="D6" s="464" t="s">
        <v>56</v>
      </c>
      <c r="E6" s="467" t="s">
        <v>449</v>
      </c>
      <c r="F6" s="467" t="s">
        <v>79</v>
      </c>
      <c r="G6" s="241" t="s">
        <v>59</v>
      </c>
      <c r="H6" s="537"/>
      <c r="I6" s="464" t="s">
        <v>56</v>
      </c>
      <c r="J6" s="467" t="s">
        <v>449</v>
      </c>
      <c r="K6" s="467" t="s">
        <v>79</v>
      </c>
      <c r="L6" s="241" t="s">
        <v>59</v>
      </c>
      <c r="M6" s="537"/>
      <c r="N6" s="464" t="s">
        <v>56</v>
      </c>
      <c r="O6" s="467" t="s">
        <v>449</v>
      </c>
      <c r="P6" s="467" t="s">
        <v>79</v>
      </c>
      <c r="Q6" s="241" t="s">
        <v>59</v>
      </c>
      <c r="R6" s="537"/>
      <c r="S6" s="535"/>
    </row>
    <row r="7" spans="2:20" ht="15.75" thickTop="1" x14ac:dyDescent="0.25">
      <c r="B7" s="238" t="s">
        <v>158</v>
      </c>
      <c r="C7" s="166" t="s">
        <v>159</v>
      </c>
      <c r="D7" s="353">
        <v>8.8857545839210156E-2</v>
      </c>
      <c r="E7" s="354">
        <v>0.11386593204775022</v>
      </c>
      <c r="F7" s="354">
        <v>0.16666666666666666</v>
      </c>
      <c r="G7" s="355">
        <v>0</v>
      </c>
      <c r="H7" s="294">
        <v>0.10441988950276243</v>
      </c>
      <c r="I7" s="356">
        <v>9.2038495188101491E-2</v>
      </c>
      <c r="J7" s="357">
        <v>0.10537818320030407</v>
      </c>
      <c r="K7" s="354">
        <v>0.11632270168855535</v>
      </c>
      <c r="L7" s="355">
        <v>0</v>
      </c>
      <c r="M7" s="294">
        <v>0.10117450664758838</v>
      </c>
      <c r="N7" s="356">
        <v>0.12179956108266277</v>
      </c>
      <c r="O7" s="354">
        <v>0.11275451402228198</v>
      </c>
      <c r="P7" s="354">
        <v>0.10467706013363029</v>
      </c>
      <c r="Q7" s="355">
        <v>0</v>
      </c>
      <c r="R7" s="294">
        <v>0.11526999642388842</v>
      </c>
      <c r="S7" s="294">
        <v>0.10577636067032478</v>
      </c>
      <c r="T7" s="156"/>
    </row>
    <row r="8" spans="2:20" ht="30" x14ac:dyDescent="0.25">
      <c r="B8" s="238" t="s">
        <v>160</v>
      </c>
      <c r="C8" s="166" t="s">
        <v>161</v>
      </c>
      <c r="D8" s="353">
        <v>9.0267983074753172E-2</v>
      </c>
      <c r="E8" s="354">
        <v>0.155188246097337</v>
      </c>
      <c r="F8" s="354">
        <v>0.16666666666666666</v>
      </c>
      <c r="G8" s="355">
        <v>0</v>
      </c>
      <c r="H8" s="294">
        <v>0.12983425414364641</v>
      </c>
      <c r="I8" s="356">
        <v>0.10848643919510061</v>
      </c>
      <c r="J8" s="357">
        <v>0.15317369821360699</v>
      </c>
      <c r="K8" s="354">
        <v>0.14258911819887429</v>
      </c>
      <c r="L8" s="355">
        <v>0</v>
      </c>
      <c r="M8" s="294">
        <v>0.1376020986108627</v>
      </c>
      <c r="N8" s="356">
        <v>0.16495976591075348</v>
      </c>
      <c r="O8" s="354">
        <v>0.21110257395313101</v>
      </c>
      <c r="P8" s="354">
        <v>0.22271714922048999</v>
      </c>
      <c r="Q8" s="355">
        <v>0</v>
      </c>
      <c r="R8" s="294">
        <v>0.19668613660746215</v>
      </c>
      <c r="S8" s="294">
        <v>0.15545751149340056</v>
      </c>
      <c r="T8" s="156"/>
    </row>
    <row r="9" spans="2:20" x14ac:dyDescent="0.25">
      <c r="B9" s="238" t="s">
        <v>162</v>
      </c>
      <c r="C9" s="166" t="s">
        <v>163</v>
      </c>
      <c r="D9" s="353">
        <v>2.8208744710860368E-2</v>
      </c>
      <c r="E9" s="354">
        <v>4.5913682277318638E-2</v>
      </c>
      <c r="F9" s="354">
        <v>8.3333333333333329E-2</v>
      </c>
      <c r="G9" s="355">
        <v>0</v>
      </c>
      <c r="H9" s="294">
        <v>3.9226519337016576E-2</v>
      </c>
      <c r="I9" s="356">
        <v>3.8145231846019249E-2</v>
      </c>
      <c r="J9" s="357">
        <v>5.397187381223869E-2</v>
      </c>
      <c r="K9" s="354">
        <v>7.5046904315197005E-2</v>
      </c>
      <c r="L9" s="355">
        <v>0</v>
      </c>
      <c r="M9" s="294">
        <v>4.9245811721218627E-2</v>
      </c>
      <c r="N9" s="356">
        <v>5.0475493782004388E-2</v>
      </c>
      <c r="O9" s="354">
        <v>6.7422205147906256E-2</v>
      </c>
      <c r="P9" s="354">
        <v>5.1224944320712694E-2</v>
      </c>
      <c r="Q9" s="355">
        <v>0</v>
      </c>
      <c r="R9" s="294">
        <v>6.1032304207891283E-2</v>
      </c>
      <c r="S9" s="294">
        <v>5.2239359335607298E-2</v>
      </c>
      <c r="T9" s="156"/>
    </row>
    <row r="10" spans="2:20" x14ac:dyDescent="0.25">
      <c r="B10" s="238" t="s">
        <v>164</v>
      </c>
      <c r="C10" s="166" t="s">
        <v>165</v>
      </c>
      <c r="D10" s="353">
        <v>2.8208744710860366E-3</v>
      </c>
      <c r="E10" s="354">
        <v>6.4279155188246093E-3</v>
      </c>
      <c r="F10" s="354">
        <v>0</v>
      </c>
      <c r="G10" s="355">
        <v>0</v>
      </c>
      <c r="H10" s="294">
        <v>4.9723756906077344E-3</v>
      </c>
      <c r="I10" s="356">
        <v>2.7996500437445318E-3</v>
      </c>
      <c r="J10" s="357">
        <v>6.6514633219308247E-3</v>
      </c>
      <c r="K10" s="354">
        <v>9.3808630393996256E-3</v>
      </c>
      <c r="L10" s="355">
        <v>0</v>
      </c>
      <c r="M10" s="294">
        <v>5.4253860370834074E-3</v>
      </c>
      <c r="N10" s="356">
        <v>4.0234089246525238E-3</v>
      </c>
      <c r="O10" s="354">
        <v>8.8359585094122169E-3</v>
      </c>
      <c r="P10" s="354">
        <v>1.1135857461024499E-2</v>
      </c>
      <c r="Q10" s="355">
        <v>0</v>
      </c>
      <c r="R10" s="294">
        <v>7.390630587674335E-3</v>
      </c>
      <c r="S10" s="294">
        <v>6.0062286815957293E-3</v>
      </c>
      <c r="T10" s="156"/>
    </row>
    <row r="11" spans="2:20" x14ac:dyDescent="0.25">
      <c r="B11" s="238" t="s">
        <v>166</v>
      </c>
      <c r="C11" s="166" t="s">
        <v>167</v>
      </c>
      <c r="D11" s="353">
        <v>4.2313117066290554E-3</v>
      </c>
      <c r="E11" s="354">
        <v>2.7548209366391185E-3</v>
      </c>
      <c r="F11" s="354">
        <v>0</v>
      </c>
      <c r="G11" s="355">
        <v>0</v>
      </c>
      <c r="H11" s="294">
        <v>3.3149171270718232E-3</v>
      </c>
      <c r="I11" s="356">
        <v>5.9492563429571306E-3</v>
      </c>
      <c r="J11" s="357">
        <v>7.6966932725199546E-3</v>
      </c>
      <c r="K11" s="354">
        <v>3.7523452157598499E-3</v>
      </c>
      <c r="L11" s="355">
        <v>0</v>
      </c>
      <c r="M11" s="294">
        <v>6.9754963333929533E-3</v>
      </c>
      <c r="N11" s="356">
        <v>1.0241404535479151E-2</v>
      </c>
      <c r="O11" s="354">
        <v>1.0948905109489052E-2</v>
      </c>
      <c r="P11" s="354">
        <v>1.1135857461024499E-2</v>
      </c>
      <c r="Q11" s="355">
        <v>0</v>
      </c>
      <c r="R11" s="294">
        <v>1.072833472404339E-2</v>
      </c>
      <c r="S11" s="294">
        <v>7.8970784517277178E-3</v>
      </c>
      <c r="T11" s="156"/>
    </row>
    <row r="12" spans="2:20" x14ac:dyDescent="0.25">
      <c r="B12" s="238" t="s">
        <v>168</v>
      </c>
      <c r="C12" s="166" t="s">
        <v>169</v>
      </c>
      <c r="D12" s="353">
        <v>0</v>
      </c>
      <c r="E12" s="354">
        <v>9.1827364554637281E-4</v>
      </c>
      <c r="F12" s="354">
        <v>0</v>
      </c>
      <c r="G12" s="355">
        <v>0</v>
      </c>
      <c r="H12" s="294">
        <v>5.5248618784530391E-4</v>
      </c>
      <c r="I12" s="356">
        <v>2.0997375328083989E-3</v>
      </c>
      <c r="J12" s="357">
        <v>1.4253135689851768E-3</v>
      </c>
      <c r="K12" s="354">
        <v>0</v>
      </c>
      <c r="L12" s="355">
        <v>0</v>
      </c>
      <c r="M12" s="294">
        <v>1.6097299230906814E-3</v>
      </c>
      <c r="N12" s="356">
        <v>2.5603511338697879E-3</v>
      </c>
      <c r="O12" s="354">
        <v>3.073376872839032E-3</v>
      </c>
      <c r="P12" s="354">
        <v>2.2271714922048997E-3</v>
      </c>
      <c r="Q12" s="355">
        <v>0</v>
      </c>
      <c r="R12" s="294">
        <v>2.8608892597449041E-3</v>
      </c>
      <c r="S12" s="294">
        <v>1.9279252558208513E-3</v>
      </c>
      <c r="T12" s="156"/>
    </row>
    <row r="13" spans="2:20" x14ac:dyDescent="0.25">
      <c r="B13" s="238" t="s">
        <v>170</v>
      </c>
      <c r="C13" s="166" t="s">
        <v>171</v>
      </c>
      <c r="D13" s="353">
        <v>0.22143864598025387</v>
      </c>
      <c r="E13" s="354">
        <v>4.9586776859504134E-2</v>
      </c>
      <c r="F13" s="354">
        <v>8.3333333333333329E-2</v>
      </c>
      <c r="G13" s="355">
        <v>0</v>
      </c>
      <c r="H13" s="294">
        <v>0.11712707182320442</v>
      </c>
      <c r="I13" s="356">
        <v>0.15380577427821523</v>
      </c>
      <c r="J13" s="357">
        <v>3.4492588369441274E-2</v>
      </c>
      <c r="K13" s="354">
        <v>1.3133208255159476E-2</v>
      </c>
      <c r="L13" s="355">
        <v>0</v>
      </c>
      <c r="M13" s="294">
        <v>7.4464913849639297E-2</v>
      </c>
      <c r="N13" s="356">
        <v>0.11119239209948793</v>
      </c>
      <c r="O13" s="354">
        <v>3.3999231655781788E-2</v>
      </c>
      <c r="P13" s="354">
        <v>8.9086859688195987E-3</v>
      </c>
      <c r="Q13" s="355">
        <v>0</v>
      </c>
      <c r="R13" s="294">
        <v>5.781380379067827E-2</v>
      </c>
      <c r="S13" s="294">
        <v>7.2148895150526471E-2</v>
      </c>
      <c r="T13" s="156"/>
    </row>
    <row r="14" spans="2:20" x14ac:dyDescent="0.25">
      <c r="B14" s="238" t="s">
        <v>172</v>
      </c>
      <c r="C14" s="166" t="s">
        <v>173</v>
      </c>
      <c r="D14" s="353">
        <v>2.5387870239774329E-2</v>
      </c>
      <c r="E14" s="354">
        <v>2.2038567493112948E-2</v>
      </c>
      <c r="F14" s="354">
        <v>0</v>
      </c>
      <c r="G14" s="355">
        <v>0</v>
      </c>
      <c r="H14" s="294">
        <v>2.3204419889502764E-2</v>
      </c>
      <c r="I14" s="356">
        <v>1.5923009623797026E-2</v>
      </c>
      <c r="J14" s="357">
        <v>1.767388825541619E-2</v>
      </c>
      <c r="K14" s="354">
        <v>1.125703564727955E-2</v>
      </c>
      <c r="L14" s="355">
        <v>0</v>
      </c>
      <c r="M14" s="294">
        <v>1.6872354379061587E-2</v>
      </c>
      <c r="N14" s="356">
        <v>1.5362106803218726E-2</v>
      </c>
      <c r="O14" s="354">
        <v>1.882443334613907E-2</v>
      </c>
      <c r="P14" s="354">
        <v>6.6815144766146995E-3</v>
      </c>
      <c r="Q14" s="355">
        <v>0</v>
      </c>
      <c r="R14" s="294">
        <v>1.7046131839313385E-2</v>
      </c>
      <c r="S14" s="294">
        <v>1.735132730238766E-2</v>
      </c>
      <c r="T14" s="156"/>
    </row>
    <row r="15" spans="2:20" x14ac:dyDescent="0.25">
      <c r="B15" s="238" t="s">
        <v>174</v>
      </c>
      <c r="C15" s="166" t="s">
        <v>175</v>
      </c>
      <c r="D15" s="353">
        <v>7.052186177715092E-3</v>
      </c>
      <c r="E15" s="354">
        <v>6.4279155188246093E-3</v>
      </c>
      <c r="F15" s="354">
        <v>0</v>
      </c>
      <c r="G15" s="355">
        <v>0</v>
      </c>
      <c r="H15" s="294">
        <v>6.6298342541436465E-3</v>
      </c>
      <c r="I15" s="356">
        <v>7.5240594925634298E-3</v>
      </c>
      <c r="J15" s="357">
        <v>5.7962751805397186E-3</v>
      </c>
      <c r="K15" s="354">
        <v>3.7523452157598499E-3</v>
      </c>
      <c r="L15" s="355">
        <v>0</v>
      </c>
      <c r="M15" s="294">
        <v>6.3196804388004528E-3</v>
      </c>
      <c r="N15" s="356">
        <v>6.9495245062179958E-3</v>
      </c>
      <c r="O15" s="354">
        <v>6.146753745678064E-3</v>
      </c>
      <c r="P15" s="354">
        <v>2.2271714922048997E-3</v>
      </c>
      <c r="Q15" s="355">
        <v>0</v>
      </c>
      <c r="R15" s="294">
        <v>6.198593396113959E-3</v>
      </c>
      <c r="S15" s="294">
        <v>6.3028325671066294E-3</v>
      </c>
      <c r="T15" s="156"/>
    </row>
    <row r="16" spans="2:20" x14ac:dyDescent="0.25">
      <c r="B16" s="238" t="s">
        <v>176</v>
      </c>
      <c r="C16" s="166" t="s">
        <v>177</v>
      </c>
      <c r="D16" s="353">
        <v>7.052186177715092E-3</v>
      </c>
      <c r="E16" s="354">
        <v>1.1019283746556474E-2</v>
      </c>
      <c r="F16" s="354">
        <v>0</v>
      </c>
      <c r="G16" s="355">
        <v>0</v>
      </c>
      <c r="H16" s="294">
        <v>9.3922651933701657E-3</v>
      </c>
      <c r="I16" s="356">
        <v>7.6990376202974624E-3</v>
      </c>
      <c r="J16" s="357">
        <v>1.6533637400228049E-2</v>
      </c>
      <c r="K16" s="354">
        <v>1.125703564727955E-2</v>
      </c>
      <c r="L16" s="355">
        <v>0</v>
      </c>
      <c r="M16" s="294">
        <v>1.3354796398974543E-2</v>
      </c>
      <c r="N16" s="356">
        <v>1.4630577907827359E-2</v>
      </c>
      <c r="O16" s="354">
        <v>2.0169035728006147E-2</v>
      </c>
      <c r="P16" s="354">
        <v>1.5590200445434299E-2</v>
      </c>
      <c r="Q16" s="355">
        <v>0</v>
      </c>
      <c r="R16" s="294">
        <v>1.8118965311717725E-2</v>
      </c>
      <c r="S16" s="294">
        <v>1.4570665875722972E-2</v>
      </c>
      <c r="T16" s="156"/>
    </row>
    <row r="17" spans="2:20" x14ac:dyDescent="0.25">
      <c r="B17" s="238" t="s">
        <v>178</v>
      </c>
      <c r="C17" s="166" t="s">
        <v>179</v>
      </c>
      <c r="D17" s="353">
        <v>1.4104372355430183E-3</v>
      </c>
      <c r="E17" s="354">
        <v>1.2855831037649219E-2</v>
      </c>
      <c r="F17" s="354">
        <v>0</v>
      </c>
      <c r="G17" s="355">
        <v>0</v>
      </c>
      <c r="H17" s="294">
        <v>8.2872928176795577E-3</v>
      </c>
      <c r="I17" s="356">
        <v>4.0244969378827643E-3</v>
      </c>
      <c r="J17" s="357">
        <v>5.0361079437476241E-3</v>
      </c>
      <c r="K17" s="354">
        <v>1.876172607879925E-3</v>
      </c>
      <c r="L17" s="355">
        <v>0</v>
      </c>
      <c r="M17" s="294">
        <v>4.5907112621474989E-3</v>
      </c>
      <c r="N17" s="356">
        <v>5.4864667154352594E-3</v>
      </c>
      <c r="O17" s="354">
        <v>8.8359585094122169E-3</v>
      </c>
      <c r="P17" s="354">
        <v>4.4543429844097994E-3</v>
      </c>
      <c r="Q17" s="355">
        <v>0</v>
      </c>
      <c r="R17" s="294">
        <v>7.5098343068303727E-3</v>
      </c>
      <c r="S17" s="294">
        <v>5.7467002817736916E-3</v>
      </c>
      <c r="T17" s="156"/>
    </row>
    <row r="18" spans="2:20" x14ac:dyDescent="0.25">
      <c r="B18" s="238" t="s">
        <v>180</v>
      </c>
      <c r="C18" s="166" t="s">
        <v>181</v>
      </c>
      <c r="D18" s="353">
        <v>2.5387870239774329E-2</v>
      </c>
      <c r="E18" s="354">
        <v>4.4995408631772267E-2</v>
      </c>
      <c r="F18" s="354">
        <v>0</v>
      </c>
      <c r="G18" s="355">
        <v>0</v>
      </c>
      <c r="H18" s="294">
        <v>3.7016574585635356E-2</v>
      </c>
      <c r="I18" s="356">
        <v>1.889763779527559E-2</v>
      </c>
      <c r="J18" s="357">
        <v>3.3447358418852151E-2</v>
      </c>
      <c r="K18" s="354">
        <v>4.3151969981238276E-2</v>
      </c>
      <c r="L18" s="355">
        <v>0</v>
      </c>
      <c r="M18" s="294">
        <v>2.8796279735288859E-2</v>
      </c>
      <c r="N18" s="356">
        <v>2.8163862472567667E-2</v>
      </c>
      <c r="O18" s="354">
        <v>3.8417210910487901E-2</v>
      </c>
      <c r="P18" s="354">
        <v>2.8953229398663696E-2</v>
      </c>
      <c r="Q18" s="355">
        <v>0</v>
      </c>
      <c r="R18" s="294">
        <v>3.4569078555250925E-2</v>
      </c>
      <c r="S18" s="294">
        <v>3.1143407978644521E-2</v>
      </c>
      <c r="T18" s="156"/>
    </row>
    <row r="19" spans="2:20" x14ac:dyDescent="0.25">
      <c r="B19" s="238" t="s">
        <v>182</v>
      </c>
      <c r="C19" s="166" t="s">
        <v>183</v>
      </c>
      <c r="D19" s="353">
        <v>2.8208744710860368E-2</v>
      </c>
      <c r="E19" s="354">
        <v>7.0707070707070704E-2</v>
      </c>
      <c r="F19" s="354">
        <v>0.25</v>
      </c>
      <c r="G19" s="355">
        <v>0</v>
      </c>
      <c r="H19" s="294">
        <v>5.5248618784530384E-2</v>
      </c>
      <c r="I19" s="356">
        <v>4.7419072615923007E-2</v>
      </c>
      <c r="J19" s="357">
        <v>7.9247434435575831E-2</v>
      </c>
      <c r="K19" s="354">
        <v>8.2551594746716694E-2</v>
      </c>
      <c r="L19" s="355">
        <v>0</v>
      </c>
      <c r="M19" s="294">
        <v>6.8502951171525661E-2</v>
      </c>
      <c r="N19" s="356">
        <v>4.0234089246525238E-2</v>
      </c>
      <c r="O19" s="354">
        <v>7.1648098348059935E-2</v>
      </c>
      <c r="P19" s="354">
        <v>7.7951002227171495E-2</v>
      </c>
      <c r="Q19" s="355">
        <v>0</v>
      </c>
      <c r="R19" s="294">
        <v>6.1747526522827514E-2</v>
      </c>
      <c r="S19" s="294">
        <v>6.5512383212220082E-2</v>
      </c>
      <c r="T19" s="156"/>
    </row>
    <row r="20" spans="2:20" x14ac:dyDescent="0.25">
      <c r="B20" s="238" t="s">
        <v>184</v>
      </c>
      <c r="C20" s="166" t="s">
        <v>185</v>
      </c>
      <c r="D20" s="353">
        <v>5.6417489421720732E-3</v>
      </c>
      <c r="E20" s="354">
        <v>1.6528925619834711E-2</v>
      </c>
      <c r="F20" s="354">
        <v>0</v>
      </c>
      <c r="G20" s="355">
        <v>0</v>
      </c>
      <c r="H20" s="294">
        <v>1.2154696132596685E-2</v>
      </c>
      <c r="I20" s="356">
        <v>6.649168853893263E-3</v>
      </c>
      <c r="J20" s="357">
        <v>1.4348156594450779E-2</v>
      </c>
      <c r="K20" s="354">
        <v>1.50093808630394E-2</v>
      </c>
      <c r="L20" s="355">
        <v>1</v>
      </c>
      <c r="M20" s="294">
        <v>1.1804686102664998E-2</v>
      </c>
      <c r="N20" s="356">
        <v>8.778346744696415E-3</v>
      </c>
      <c r="O20" s="354">
        <v>1.2677679600461006E-2</v>
      </c>
      <c r="P20" s="354">
        <v>1.1135857461024499E-2</v>
      </c>
      <c r="Q20" s="355">
        <v>0</v>
      </c>
      <c r="R20" s="294">
        <v>1.1324353319823578E-2</v>
      </c>
      <c r="S20" s="294">
        <v>1.1678777991991695E-2</v>
      </c>
      <c r="T20" s="156"/>
    </row>
    <row r="21" spans="2:20" x14ac:dyDescent="0.25">
      <c r="B21" s="238" t="s">
        <v>186</v>
      </c>
      <c r="C21" s="166" t="s">
        <v>187</v>
      </c>
      <c r="D21" s="353">
        <v>4.0902679830747531E-2</v>
      </c>
      <c r="E21" s="354">
        <v>7.3461891643709823E-2</v>
      </c>
      <c r="F21" s="354">
        <v>0</v>
      </c>
      <c r="G21" s="355">
        <v>0</v>
      </c>
      <c r="H21" s="294">
        <v>6.0220994475138123E-2</v>
      </c>
      <c r="I21" s="356">
        <v>3.7795275590551181E-2</v>
      </c>
      <c r="J21" s="357">
        <v>6.5374382364120104E-2</v>
      </c>
      <c r="K21" s="354">
        <v>4.1275797373358347E-2</v>
      </c>
      <c r="L21" s="355">
        <v>0</v>
      </c>
      <c r="M21" s="294">
        <v>5.5207774399332263E-2</v>
      </c>
      <c r="N21" s="356">
        <v>5.267008046817849E-2</v>
      </c>
      <c r="O21" s="354">
        <v>7.3376872839031881E-2</v>
      </c>
      <c r="P21" s="354">
        <v>5.1224944320712694E-2</v>
      </c>
      <c r="Q21" s="355">
        <v>0</v>
      </c>
      <c r="R21" s="294">
        <v>6.5442841816664682E-2</v>
      </c>
      <c r="S21" s="294">
        <v>5.872756933115824E-2</v>
      </c>
      <c r="T21" s="156"/>
    </row>
    <row r="22" spans="2:20" x14ac:dyDescent="0.25">
      <c r="B22" s="238" t="s">
        <v>188</v>
      </c>
      <c r="C22" s="166" t="s">
        <v>189</v>
      </c>
      <c r="D22" s="353">
        <v>3.6671368124118475E-2</v>
      </c>
      <c r="E22" s="354">
        <v>1.3774104683195593E-2</v>
      </c>
      <c r="F22" s="354">
        <v>0</v>
      </c>
      <c r="G22" s="355">
        <v>0</v>
      </c>
      <c r="H22" s="294">
        <v>2.2651933701657457E-2</v>
      </c>
      <c r="I22" s="356">
        <v>3.4470691163604551E-2</v>
      </c>
      <c r="J22" s="357">
        <v>1.0262257696693273E-2</v>
      </c>
      <c r="K22" s="354">
        <v>5.6285178236397749E-3</v>
      </c>
      <c r="L22" s="355">
        <v>0</v>
      </c>
      <c r="M22" s="294">
        <v>1.8362845048589996E-2</v>
      </c>
      <c r="N22" s="356">
        <v>1.5727871250914412E-2</v>
      </c>
      <c r="O22" s="354">
        <v>8.8359585094122169E-3</v>
      </c>
      <c r="P22" s="354">
        <v>1.1135857461024499E-2</v>
      </c>
      <c r="Q22" s="355">
        <v>0</v>
      </c>
      <c r="R22" s="294">
        <v>1.1205149600667541E-2</v>
      </c>
      <c r="S22" s="294">
        <v>1.6424440160166098E-2</v>
      </c>
      <c r="T22" s="156"/>
    </row>
    <row r="23" spans="2:20" x14ac:dyDescent="0.25">
      <c r="B23" s="238" t="s">
        <v>190</v>
      </c>
      <c r="C23" s="166" t="s">
        <v>191</v>
      </c>
      <c r="D23" s="353">
        <v>7.052186177715092E-3</v>
      </c>
      <c r="E23" s="354">
        <v>4.5913682277318639E-3</v>
      </c>
      <c r="F23" s="354">
        <v>0</v>
      </c>
      <c r="G23" s="355">
        <v>0</v>
      </c>
      <c r="H23" s="294">
        <v>5.5248618784530384E-3</v>
      </c>
      <c r="I23" s="356">
        <v>7.5240594925634298E-3</v>
      </c>
      <c r="J23" s="357">
        <v>7.7917141771189661E-3</v>
      </c>
      <c r="K23" s="354">
        <v>1.50093808630394E-2</v>
      </c>
      <c r="L23" s="355">
        <v>0</v>
      </c>
      <c r="M23" s="294">
        <v>7.9294103618911347E-3</v>
      </c>
      <c r="N23" s="356">
        <v>1.2435991221653255E-2</v>
      </c>
      <c r="O23" s="354">
        <v>5.954667691125624E-3</v>
      </c>
      <c r="P23" s="354">
        <v>4.4543429844097994E-3</v>
      </c>
      <c r="Q23" s="355">
        <v>0</v>
      </c>
      <c r="R23" s="294">
        <v>7.9866491834545243E-3</v>
      </c>
      <c r="S23" s="294">
        <v>7.7858519946611303E-3</v>
      </c>
      <c r="T23" s="156"/>
    </row>
    <row r="24" spans="2:20" x14ac:dyDescent="0.25">
      <c r="B24" s="238" t="s">
        <v>192</v>
      </c>
      <c r="C24" s="166" t="s">
        <v>193</v>
      </c>
      <c r="D24" s="353">
        <v>8.744710860366714E-2</v>
      </c>
      <c r="E24" s="354">
        <v>7.7134986225895319E-2</v>
      </c>
      <c r="F24" s="354">
        <v>8.3333333333333329E-2</v>
      </c>
      <c r="G24" s="355">
        <v>0</v>
      </c>
      <c r="H24" s="294">
        <v>8.1215469613259664E-2</v>
      </c>
      <c r="I24" s="356">
        <v>0.1153105861767279</v>
      </c>
      <c r="J24" s="357">
        <v>9.0459901178259222E-2</v>
      </c>
      <c r="K24" s="354">
        <v>9.3808630393996242E-2</v>
      </c>
      <c r="L24" s="355">
        <v>0</v>
      </c>
      <c r="M24" s="294">
        <v>9.902820008346748E-2</v>
      </c>
      <c r="N24" s="356">
        <v>0.13972201901975129</v>
      </c>
      <c r="O24" s="354">
        <v>9.9116404149058784E-2</v>
      </c>
      <c r="P24" s="354">
        <v>0.11581291759465479</v>
      </c>
      <c r="Q24" s="355">
        <v>0</v>
      </c>
      <c r="R24" s="294">
        <v>0.11324353319823578</v>
      </c>
      <c r="S24" s="294">
        <v>0.10225418952988284</v>
      </c>
      <c r="T24" s="156"/>
    </row>
    <row r="25" spans="2:20" x14ac:dyDescent="0.25">
      <c r="B25" s="238" t="s">
        <v>194</v>
      </c>
      <c r="C25" s="166" t="s">
        <v>195</v>
      </c>
      <c r="D25" s="353">
        <v>0.23413258110014104</v>
      </c>
      <c r="E25" s="354">
        <v>0.18824609733700642</v>
      </c>
      <c r="F25" s="354">
        <v>8.3333333333333329E-2</v>
      </c>
      <c r="G25" s="355">
        <v>0</v>
      </c>
      <c r="H25" s="294">
        <v>0.20552486187845304</v>
      </c>
      <c r="I25" s="356">
        <v>0.23849518810148732</v>
      </c>
      <c r="J25" s="357">
        <v>0.23318129988597491</v>
      </c>
      <c r="K25" s="354">
        <v>0.26829268292682928</v>
      </c>
      <c r="L25" s="355">
        <v>0</v>
      </c>
      <c r="M25" s="294">
        <v>0.23609372205329995</v>
      </c>
      <c r="N25" s="356">
        <v>0.12618873445501097</v>
      </c>
      <c r="O25" s="354">
        <v>0.12216673069535151</v>
      </c>
      <c r="P25" s="354">
        <v>0.19376391982182628</v>
      </c>
      <c r="Q25" s="355">
        <v>0</v>
      </c>
      <c r="R25" s="294">
        <v>0.12730957205864823</v>
      </c>
      <c r="S25" s="294">
        <v>0.20020762271985762</v>
      </c>
      <c r="T25" s="156"/>
    </row>
    <row r="26" spans="2:20" x14ac:dyDescent="0.25">
      <c r="B26" s="238" t="s">
        <v>196</v>
      </c>
      <c r="C26" s="166" t="s">
        <v>197</v>
      </c>
      <c r="D26" s="353">
        <v>2.3977433004231313E-2</v>
      </c>
      <c r="E26" s="354">
        <v>3.5812672176308541E-2</v>
      </c>
      <c r="F26" s="354">
        <v>8.3333333333333329E-2</v>
      </c>
      <c r="G26" s="355">
        <v>0</v>
      </c>
      <c r="H26" s="294">
        <v>3.1491712707182318E-2</v>
      </c>
      <c r="I26" s="356">
        <v>8.5739282589676283E-3</v>
      </c>
      <c r="J26" s="357">
        <v>1.7578867350817179E-2</v>
      </c>
      <c r="K26" s="354">
        <v>2.0637898686679174E-2</v>
      </c>
      <c r="L26" s="355">
        <v>0</v>
      </c>
      <c r="M26" s="294">
        <v>1.4606808561378406E-2</v>
      </c>
      <c r="N26" s="356">
        <v>1.0607168983174835E-2</v>
      </c>
      <c r="O26" s="354">
        <v>1.3446023818670765E-2</v>
      </c>
      <c r="P26" s="354">
        <v>1.1135857461024499E-2</v>
      </c>
      <c r="Q26" s="355">
        <v>0</v>
      </c>
      <c r="R26" s="294">
        <v>1.2397186792227918E-2</v>
      </c>
      <c r="S26" s="294">
        <v>1.5052647189678185E-2</v>
      </c>
      <c r="T26" s="156"/>
    </row>
    <row r="27" spans="2:20" x14ac:dyDescent="0.25">
      <c r="B27" s="238" t="s">
        <v>198</v>
      </c>
      <c r="C27" s="166" t="s">
        <v>199</v>
      </c>
      <c r="D27" s="353">
        <v>4.2313117066290554E-3</v>
      </c>
      <c r="E27" s="354">
        <v>1.5610651974288337E-2</v>
      </c>
      <c r="F27" s="354">
        <v>0</v>
      </c>
      <c r="G27" s="355">
        <v>0</v>
      </c>
      <c r="H27" s="294">
        <v>1.1049723756906077E-2</v>
      </c>
      <c r="I27" s="356">
        <v>8.3989501312335957E-3</v>
      </c>
      <c r="J27" s="357">
        <v>1.1592550361079437E-2</v>
      </c>
      <c r="K27" s="354">
        <v>1.3133208255159476E-2</v>
      </c>
      <c r="L27" s="355">
        <v>0</v>
      </c>
      <c r="M27" s="294">
        <v>1.0552673940261133E-2</v>
      </c>
      <c r="N27" s="356">
        <v>1.3533284564740308E-2</v>
      </c>
      <c r="O27" s="354">
        <v>1.2101421436803688E-2</v>
      </c>
      <c r="P27" s="354">
        <v>8.9086859688195987E-3</v>
      </c>
      <c r="Q27" s="355">
        <v>0</v>
      </c>
      <c r="R27" s="294">
        <v>1.2397186792227918E-2</v>
      </c>
      <c r="S27" s="294">
        <v>1.115972119234762E-2</v>
      </c>
      <c r="T27" s="156"/>
    </row>
    <row r="28" spans="2:20" ht="15.75" thickBot="1" x14ac:dyDescent="0.3">
      <c r="B28" s="239" t="s">
        <v>200</v>
      </c>
      <c r="C28" s="166" t="s">
        <v>201</v>
      </c>
      <c r="D28" s="353">
        <v>2.9619181946403384E-2</v>
      </c>
      <c r="E28" s="354">
        <v>3.2139577594123052E-2</v>
      </c>
      <c r="F28" s="354">
        <v>0</v>
      </c>
      <c r="G28" s="355">
        <v>0</v>
      </c>
      <c r="H28" s="294">
        <v>3.0939226519337018E-2</v>
      </c>
      <c r="I28" s="356">
        <v>3.7970253718285212E-2</v>
      </c>
      <c r="J28" s="357">
        <v>2.8886354998099582E-2</v>
      </c>
      <c r="K28" s="354">
        <v>1.3133208255159476E-2</v>
      </c>
      <c r="L28" s="355">
        <v>0</v>
      </c>
      <c r="M28" s="294">
        <v>3.1479162940439995E-2</v>
      </c>
      <c r="N28" s="356">
        <v>4.4257498171177759E-2</v>
      </c>
      <c r="O28" s="354">
        <v>4.0145985401459854E-2</v>
      </c>
      <c r="P28" s="354">
        <v>4.4543429844097995E-2</v>
      </c>
      <c r="Q28" s="355">
        <v>0</v>
      </c>
      <c r="R28" s="294">
        <v>4.1721301704613183E-2</v>
      </c>
      <c r="S28" s="294">
        <v>3.4628503633397596E-2</v>
      </c>
      <c r="T28" s="156"/>
    </row>
    <row r="29" spans="2:20" ht="16.5" thickTop="1" thickBot="1" x14ac:dyDescent="0.3">
      <c r="B29" s="487" t="s">
        <v>51</v>
      </c>
      <c r="C29" s="488"/>
      <c r="D29" s="358">
        <v>0.99999999999999978</v>
      </c>
      <c r="E29" s="310">
        <v>1</v>
      </c>
      <c r="F29" s="310">
        <v>1</v>
      </c>
      <c r="G29" s="200">
        <v>0</v>
      </c>
      <c r="H29" s="359">
        <v>0.99999999999999989</v>
      </c>
      <c r="I29" s="360">
        <v>0.99999999999999978</v>
      </c>
      <c r="J29" s="200">
        <v>1</v>
      </c>
      <c r="K29" s="310">
        <v>1</v>
      </c>
      <c r="L29" s="200">
        <v>1</v>
      </c>
      <c r="M29" s="359">
        <v>0.99999999999999989</v>
      </c>
      <c r="N29" s="360">
        <v>1.0000000000000002</v>
      </c>
      <c r="O29" s="310">
        <v>1</v>
      </c>
      <c r="P29" s="310">
        <v>1.0000000000000002</v>
      </c>
      <c r="Q29" s="200">
        <v>0</v>
      </c>
      <c r="R29" s="359">
        <v>1</v>
      </c>
      <c r="S29" s="359">
        <v>0.99999999999999989</v>
      </c>
      <c r="T29" s="156"/>
    </row>
    <row r="30" spans="2:20" s="154" customFormat="1" ht="22.15" customHeight="1" thickTop="1" thickBot="1" x14ac:dyDescent="0.3">
      <c r="B30" s="178"/>
      <c r="C30" s="23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</row>
    <row r="31" spans="2:20" s="154" customFormat="1" ht="22.15" customHeight="1" thickTop="1" x14ac:dyDescent="0.25">
      <c r="B31" s="227" t="s">
        <v>499</v>
      </c>
      <c r="C31" s="350"/>
      <c r="D31" s="232"/>
      <c r="E31" s="231"/>
      <c r="F31" s="232"/>
      <c r="G31" s="231"/>
      <c r="H31" s="232"/>
      <c r="I31" s="231"/>
      <c r="J31" s="232"/>
      <c r="K31" s="231"/>
      <c r="L31" s="232"/>
      <c r="M31" s="231"/>
    </row>
    <row r="32" spans="2:20" s="154" customFormat="1" ht="22.15" customHeight="1" thickBot="1" x14ac:dyDescent="0.3">
      <c r="B32" s="630" t="s">
        <v>509</v>
      </c>
      <c r="C32" s="631"/>
      <c r="D32" s="232"/>
      <c r="E32" s="231"/>
      <c r="F32" s="232"/>
      <c r="G32" s="231"/>
      <c r="H32" s="232"/>
      <c r="I32" s="231"/>
      <c r="J32" s="232"/>
      <c r="K32" s="231"/>
      <c r="L32" s="232"/>
      <c r="M32" s="231"/>
    </row>
    <row r="33" spans="2:19" s="154" customFormat="1" ht="15.75" thickTop="1" x14ac:dyDescent="0.25">
      <c r="B33" s="236"/>
      <c r="C33" s="184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</row>
    <row r="34" spans="2:19" s="154" customFormat="1" x14ac:dyDescent="0.25">
      <c r="B34" s="183"/>
      <c r="C34" s="184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</row>
    <row r="35" spans="2:19" s="154" customFormat="1" x14ac:dyDescent="0.25"/>
    <row r="36" spans="2:19" s="154" customFormat="1" x14ac:dyDescent="0.25"/>
    <row r="37" spans="2:19" s="154" customFormat="1" x14ac:dyDescent="0.25"/>
    <row r="38" spans="2:19" s="154" customFormat="1" x14ac:dyDescent="0.25"/>
    <row r="39" spans="2:19" s="154" customFormat="1" x14ac:dyDescent="0.25"/>
    <row r="40" spans="2:19" s="154" customFormat="1" x14ac:dyDescent="0.25"/>
    <row r="41" spans="2:19" s="154" customFormat="1" x14ac:dyDescent="0.25"/>
    <row r="42" spans="2:19" s="154" customFormat="1" x14ac:dyDescent="0.25"/>
    <row r="43" spans="2:19" s="154" customFormat="1" x14ac:dyDescent="0.25"/>
    <row r="44" spans="2:19" s="154" customFormat="1" x14ac:dyDescent="0.25"/>
    <row r="45" spans="2:19" s="154" customFormat="1" x14ac:dyDescent="0.25"/>
    <row r="46" spans="2:19" s="154" customFormat="1" x14ac:dyDescent="0.25"/>
    <row r="47" spans="2:19" s="154" customFormat="1" x14ac:dyDescent="0.25"/>
    <row r="48" spans="2:19" s="154" customFormat="1" x14ac:dyDescent="0.25"/>
    <row r="49" s="154" customFormat="1" x14ac:dyDescent="0.25"/>
    <row r="50" s="154" customFormat="1" x14ac:dyDescent="0.25"/>
    <row r="51" s="154" customFormat="1" x14ac:dyDescent="0.25"/>
    <row r="52" s="154" customFormat="1" x14ac:dyDescent="0.25"/>
    <row r="53" s="154" customFormat="1" x14ac:dyDescent="0.25"/>
    <row r="54" s="154" customFormat="1" x14ac:dyDescent="0.25"/>
    <row r="55" s="154" customFormat="1" x14ac:dyDescent="0.25"/>
    <row r="56" s="154" customFormat="1" x14ac:dyDescent="0.25"/>
    <row r="57" s="154" customFormat="1" x14ac:dyDescent="0.25"/>
    <row r="58" s="154" customFormat="1" x14ac:dyDescent="0.25"/>
    <row r="59" s="154" customFormat="1" x14ac:dyDescent="0.25"/>
    <row r="60" s="154" customFormat="1" x14ac:dyDescent="0.25"/>
    <row r="61" s="154" customFormat="1" x14ac:dyDescent="0.25"/>
    <row r="62" s="154" customFormat="1" x14ac:dyDescent="0.25"/>
    <row r="63" s="154" customFormat="1" x14ac:dyDescent="0.25"/>
    <row r="64" s="154" customFormat="1" x14ac:dyDescent="0.25"/>
    <row r="65" s="154" customFormat="1" x14ac:dyDescent="0.25"/>
    <row r="66" s="154" customFormat="1" x14ac:dyDescent="0.25"/>
    <row r="67" s="154" customFormat="1" x14ac:dyDescent="0.25"/>
    <row r="68" s="154" customFormat="1" x14ac:dyDescent="0.25"/>
    <row r="69" s="154" customFormat="1" x14ac:dyDescent="0.25"/>
    <row r="70" s="154" customFormat="1" x14ac:dyDescent="0.25"/>
    <row r="71" s="154" customFormat="1" x14ac:dyDescent="0.25"/>
    <row r="72" s="154" customFormat="1" x14ac:dyDescent="0.25"/>
    <row r="73" s="154" customFormat="1" x14ac:dyDescent="0.25"/>
    <row r="74" s="154" customFormat="1" x14ac:dyDescent="0.25"/>
    <row r="75" s="154" customFormat="1" x14ac:dyDescent="0.25"/>
    <row r="76" s="154" customFormat="1" x14ac:dyDescent="0.25"/>
    <row r="77" s="154" customFormat="1" x14ac:dyDescent="0.25"/>
    <row r="78" s="154" customFormat="1" x14ac:dyDescent="0.25"/>
    <row r="79" s="154" customFormat="1" x14ac:dyDescent="0.25"/>
    <row r="80" s="154" customFormat="1" x14ac:dyDescent="0.25"/>
    <row r="81" s="154" customFormat="1" x14ac:dyDescent="0.25"/>
    <row r="82" s="154" customFormat="1" x14ac:dyDescent="0.25"/>
    <row r="83" s="154" customFormat="1" x14ac:dyDescent="0.25"/>
    <row r="84" s="154" customFormat="1" x14ac:dyDescent="0.25"/>
    <row r="85" s="154" customFormat="1" x14ac:dyDescent="0.25"/>
    <row r="86" s="154" customFormat="1" x14ac:dyDescent="0.25"/>
    <row r="87" s="154" customFormat="1" x14ac:dyDescent="0.25"/>
    <row r="88" s="154" customFormat="1" x14ac:dyDescent="0.25"/>
    <row r="89" s="154" customFormat="1" x14ac:dyDescent="0.25"/>
    <row r="90" s="154" customFormat="1" x14ac:dyDescent="0.25"/>
    <row r="91" s="154" customFormat="1" x14ac:dyDescent="0.25"/>
    <row r="92" s="154" customFormat="1" x14ac:dyDescent="0.25"/>
    <row r="93" s="154" customFormat="1" x14ac:dyDescent="0.25"/>
    <row r="94" s="154" customFormat="1" x14ac:dyDescent="0.25"/>
    <row r="95" s="154" customFormat="1" x14ac:dyDescent="0.25"/>
    <row r="96" s="154" customFormat="1" x14ac:dyDescent="0.25"/>
    <row r="97" s="154" customFormat="1" x14ac:dyDescent="0.25"/>
    <row r="98" s="154" customFormat="1" x14ac:dyDescent="0.25"/>
    <row r="99" s="154" customFormat="1" x14ac:dyDescent="0.25"/>
    <row r="100" s="154" customFormat="1" x14ac:dyDescent="0.25"/>
    <row r="101" s="154" customFormat="1" x14ac:dyDescent="0.25"/>
    <row r="102" s="154" customFormat="1" x14ac:dyDescent="0.25"/>
    <row r="103" s="154" customFormat="1" x14ac:dyDescent="0.25"/>
    <row r="104" s="154" customFormat="1" x14ac:dyDescent="0.25"/>
    <row r="105" s="154" customFormat="1" x14ac:dyDescent="0.25"/>
    <row r="106" s="154" customFormat="1" x14ac:dyDescent="0.25"/>
    <row r="107" s="154" customFormat="1" x14ac:dyDescent="0.25"/>
    <row r="108" s="154" customFormat="1" x14ac:dyDescent="0.25"/>
    <row r="109" s="154" customFormat="1" x14ac:dyDescent="0.25"/>
    <row r="110" s="154" customFormat="1" x14ac:dyDescent="0.25"/>
    <row r="111" s="154" customFormat="1" x14ac:dyDescent="0.25"/>
    <row r="112" s="154" customFormat="1" x14ac:dyDescent="0.25"/>
    <row r="113" s="154" customFormat="1" x14ac:dyDescent="0.25"/>
    <row r="114" s="154" customFormat="1" x14ac:dyDescent="0.25"/>
    <row r="115" s="154" customFormat="1" x14ac:dyDescent="0.25"/>
    <row r="116" s="154" customFormat="1" x14ac:dyDescent="0.25"/>
    <row r="117" s="154" customFormat="1" x14ac:dyDescent="0.25"/>
    <row r="118" s="154" customFormat="1" x14ac:dyDescent="0.25"/>
    <row r="119" s="154" customFormat="1" x14ac:dyDescent="0.25"/>
    <row r="120" s="154" customFormat="1" x14ac:dyDescent="0.25"/>
    <row r="121" s="154" customFormat="1" x14ac:dyDescent="0.25"/>
    <row r="122" s="154" customFormat="1" x14ac:dyDescent="0.25"/>
    <row r="123" s="154" customFormat="1" x14ac:dyDescent="0.25"/>
    <row r="124" s="154" customFormat="1" x14ac:dyDescent="0.25"/>
    <row r="125" s="154" customFormat="1" x14ac:dyDescent="0.25"/>
    <row r="126" s="154" customFormat="1" x14ac:dyDescent="0.25"/>
    <row r="127" s="154" customFormat="1" x14ac:dyDescent="0.25"/>
    <row r="128" s="154" customFormat="1" x14ac:dyDescent="0.25"/>
    <row r="129" s="154" customFormat="1" x14ac:dyDescent="0.25"/>
    <row r="130" s="154" customFormat="1" x14ac:dyDescent="0.25"/>
    <row r="131" s="154" customFormat="1" x14ac:dyDescent="0.25"/>
    <row r="132" s="154" customFormat="1" x14ac:dyDescent="0.25"/>
    <row r="133" s="154" customFormat="1" x14ac:dyDescent="0.25"/>
    <row r="134" s="154" customFormat="1" x14ac:dyDescent="0.25"/>
    <row r="135" s="154" customFormat="1" x14ac:dyDescent="0.25"/>
    <row r="136" s="154" customFormat="1" x14ac:dyDescent="0.25"/>
    <row r="137" s="154" customFormat="1" x14ac:dyDescent="0.25"/>
    <row r="138" s="154" customFormat="1" x14ac:dyDescent="0.25"/>
    <row r="139" s="154" customFormat="1" x14ac:dyDescent="0.25"/>
    <row r="140" s="154" customFormat="1" x14ac:dyDescent="0.25"/>
    <row r="141" s="154" customFormat="1" x14ac:dyDescent="0.25"/>
    <row r="142" s="154" customFormat="1" x14ac:dyDescent="0.25"/>
    <row r="143" s="154" customFormat="1" x14ac:dyDescent="0.25"/>
    <row r="144" s="154" customFormat="1" x14ac:dyDescent="0.25"/>
    <row r="145" s="154" customFormat="1" x14ac:dyDescent="0.25"/>
    <row r="146" s="154" customFormat="1" x14ac:dyDescent="0.25"/>
    <row r="147" s="154" customFormat="1" x14ac:dyDescent="0.25"/>
    <row r="148" s="154" customFormat="1" x14ac:dyDescent="0.25"/>
    <row r="149" s="154" customFormat="1" x14ac:dyDescent="0.25"/>
    <row r="150" s="154" customFormat="1" x14ac:dyDescent="0.25"/>
    <row r="151" s="154" customFormat="1" x14ac:dyDescent="0.25"/>
    <row r="152" s="154" customFormat="1" x14ac:dyDescent="0.25"/>
    <row r="153" s="154" customFormat="1" x14ac:dyDescent="0.25"/>
    <row r="154" s="154" customFormat="1" x14ac:dyDescent="0.25"/>
    <row r="155" s="154" customFormat="1" x14ac:dyDescent="0.25"/>
    <row r="156" s="154" customFormat="1" x14ac:dyDescent="0.25"/>
    <row r="157" s="154" customFormat="1" x14ac:dyDescent="0.25"/>
    <row r="158" s="154" customFormat="1" x14ac:dyDescent="0.25"/>
    <row r="159" s="154" customFormat="1" x14ac:dyDescent="0.25"/>
    <row r="160" s="154" customFormat="1" x14ac:dyDescent="0.25"/>
    <row r="161" s="154" customFormat="1" x14ac:dyDescent="0.25"/>
    <row r="162" s="154" customFormat="1" x14ac:dyDescent="0.25"/>
    <row r="163" s="154" customFormat="1" x14ac:dyDescent="0.25"/>
    <row r="164" s="154" customFormat="1" x14ac:dyDescent="0.25"/>
    <row r="165" s="154" customFormat="1" x14ac:dyDescent="0.25"/>
    <row r="166" s="154" customFormat="1" x14ac:dyDescent="0.25"/>
    <row r="167" s="154" customFormat="1" x14ac:dyDescent="0.25"/>
    <row r="168" s="154" customFormat="1" x14ac:dyDescent="0.25"/>
    <row r="169" s="154" customFormat="1" x14ac:dyDescent="0.25"/>
    <row r="170" s="154" customFormat="1" x14ac:dyDescent="0.25"/>
    <row r="171" s="154" customFormat="1" x14ac:dyDescent="0.25"/>
    <row r="172" s="154" customFormat="1" x14ac:dyDescent="0.25"/>
    <row r="173" s="154" customFormat="1" x14ac:dyDescent="0.25"/>
    <row r="174" s="154" customFormat="1" x14ac:dyDescent="0.25"/>
    <row r="175" s="154" customFormat="1" x14ac:dyDescent="0.25"/>
    <row r="176" s="154" customFormat="1" x14ac:dyDescent="0.25"/>
    <row r="177" s="154" customFormat="1" x14ac:dyDescent="0.25"/>
    <row r="178" s="154" customFormat="1" x14ac:dyDescent="0.25"/>
    <row r="179" s="154" customFormat="1" x14ac:dyDescent="0.25"/>
    <row r="180" s="154" customFormat="1" x14ac:dyDescent="0.25"/>
    <row r="181" s="154" customFormat="1" x14ac:dyDescent="0.25"/>
    <row r="182" s="154" customFormat="1" x14ac:dyDescent="0.25"/>
    <row r="183" s="154" customFormat="1" x14ac:dyDescent="0.25"/>
    <row r="184" s="154" customFormat="1" x14ac:dyDescent="0.25"/>
    <row r="185" s="154" customFormat="1" x14ac:dyDescent="0.25"/>
    <row r="186" s="154" customFormat="1" x14ac:dyDescent="0.25"/>
    <row r="187" s="154" customFormat="1" x14ac:dyDescent="0.25"/>
    <row r="188" s="154" customFormat="1" x14ac:dyDescent="0.25"/>
    <row r="189" s="154" customFormat="1" x14ac:dyDescent="0.25"/>
    <row r="190" s="154" customFormat="1" x14ac:dyDescent="0.25"/>
    <row r="191" s="154" customFormat="1" x14ac:dyDescent="0.25"/>
    <row r="192" s="154" customFormat="1" x14ac:dyDescent="0.25"/>
    <row r="193" s="154" customFormat="1" x14ac:dyDescent="0.25"/>
    <row r="194" s="154" customFormat="1" x14ac:dyDescent="0.25"/>
    <row r="195" s="154" customFormat="1" x14ac:dyDescent="0.25"/>
    <row r="196" s="154" customFormat="1" x14ac:dyDescent="0.25"/>
    <row r="197" s="154" customFormat="1" x14ac:dyDescent="0.25"/>
    <row r="198" s="154" customFormat="1" x14ac:dyDescent="0.25"/>
    <row r="199" s="154" customFormat="1" x14ac:dyDescent="0.25"/>
    <row r="200" s="154" customFormat="1" x14ac:dyDescent="0.25"/>
    <row r="201" s="154" customFormat="1" x14ac:dyDescent="0.25"/>
    <row r="202" s="154" customFormat="1" x14ac:dyDescent="0.25"/>
    <row r="203" s="154" customFormat="1" x14ac:dyDescent="0.25"/>
    <row r="204" s="154" customFormat="1" x14ac:dyDescent="0.25"/>
    <row r="205" s="154" customFormat="1" x14ac:dyDescent="0.25"/>
    <row r="206" s="154" customFormat="1" x14ac:dyDescent="0.25"/>
    <row r="207" s="154" customFormat="1" x14ac:dyDescent="0.25"/>
    <row r="208" s="154" customFormat="1" x14ac:dyDescent="0.25"/>
    <row r="209" s="154" customFormat="1" x14ac:dyDescent="0.25"/>
    <row r="210" s="154" customFormat="1" x14ac:dyDescent="0.25"/>
    <row r="211" s="154" customFormat="1" x14ac:dyDescent="0.25"/>
    <row r="212" s="154" customFormat="1" x14ac:dyDescent="0.25"/>
    <row r="213" s="154" customFormat="1" x14ac:dyDescent="0.25"/>
    <row r="214" s="154" customFormat="1" x14ac:dyDescent="0.25"/>
    <row r="215" s="154" customFormat="1" x14ac:dyDescent="0.25"/>
    <row r="216" s="154" customFormat="1" x14ac:dyDescent="0.25"/>
    <row r="217" s="154" customFormat="1" x14ac:dyDescent="0.25"/>
    <row r="218" s="154" customFormat="1" x14ac:dyDescent="0.25"/>
    <row r="219" s="154" customFormat="1" x14ac:dyDescent="0.25"/>
    <row r="220" s="154" customFormat="1" x14ac:dyDescent="0.25"/>
    <row r="221" s="154" customFormat="1" x14ac:dyDescent="0.25"/>
    <row r="222" s="154" customFormat="1" x14ac:dyDescent="0.25"/>
    <row r="223" s="154" customFormat="1" x14ac:dyDescent="0.25"/>
    <row r="224" s="154" customFormat="1" x14ac:dyDescent="0.25"/>
    <row r="225" s="154" customFormat="1" x14ac:dyDescent="0.25"/>
    <row r="226" s="154" customFormat="1" x14ac:dyDescent="0.25"/>
    <row r="227" s="154" customFormat="1" x14ac:dyDescent="0.25"/>
    <row r="228" s="154" customFormat="1" x14ac:dyDescent="0.25"/>
    <row r="229" s="154" customFormat="1" x14ac:dyDescent="0.25"/>
    <row r="230" s="154" customFormat="1" x14ac:dyDescent="0.25"/>
    <row r="231" s="154" customFormat="1" x14ac:dyDescent="0.25"/>
    <row r="232" s="154" customFormat="1" x14ac:dyDescent="0.25"/>
    <row r="233" s="154" customFormat="1" x14ac:dyDescent="0.25"/>
    <row r="234" s="154" customFormat="1" x14ac:dyDescent="0.25"/>
    <row r="235" s="154" customFormat="1" x14ac:dyDescent="0.25"/>
    <row r="236" s="154" customFormat="1" x14ac:dyDescent="0.25"/>
    <row r="237" s="154" customFormat="1" x14ac:dyDescent="0.25"/>
    <row r="238" s="154" customFormat="1" x14ac:dyDescent="0.25"/>
    <row r="239" s="154" customFormat="1" x14ac:dyDescent="0.25"/>
    <row r="240" s="154" customFormat="1" x14ac:dyDescent="0.25"/>
    <row r="241" s="154" customFormat="1" x14ac:dyDescent="0.25"/>
    <row r="242" s="154" customFormat="1" x14ac:dyDescent="0.25"/>
    <row r="243" s="154" customFormat="1" x14ac:dyDescent="0.25"/>
    <row r="244" s="154" customFormat="1" x14ac:dyDescent="0.25"/>
    <row r="245" s="154" customFormat="1" x14ac:dyDescent="0.25"/>
    <row r="246" s="154" customFormat="1" x14ac:dyDescent="0.25"/>
    <row r="247" s="154" customFormat="1" x14ac:dyDescent="0.25"/>
    <row r="248" s="154" customFormat="1" x14ac:dyDescent="0.25"/>
    <row r="249" s="154" customFormat="1" x14ac:dyDescent="0.25"/>
    <row r="250" s="154" customFormat="1" x14ac:dyDescent="0.25"/>
    <row r="251" s="154" customFormat="1" x14ac:dyDescent="0.25"/>
    <row r="252" s="154" customFormat="1" x14ac:dyDescent="0.25"/>
    <row r="253" s="154" customFormat="1" x14ac:dyDescent="0.25"/>
    <row r="254" s="154" customFormat="1" x14ac:dyDescent="0.25"/>
    <row r="255" s="154" customFormat="1" x14ac:dyDescent="0.25"/>
    <row r="256" s="154" customFormat="1" x14ac:dyDescent="0.25"/>
    <row r="257" s="154" customFormat="1" x14ac:dyDescent="0.25"/>
    <row r="258" s="154" customFormat="1" x14ac:dyDescent="0.25"/>
    <row r="259" s="154" customFormat="1" x14ac:dyDescent="0.25"/>
    <row r="260" s="154" customFormat="1" x14ac:dyDescent="0.25"/>
    <row r="261" s="154" customFormat="1" x14ac:dyDescent="0.25"/>
    <row r="262" s="154" customFormat="1" x14ac:dyDescent="0.25"/>
    <row r="263" s="154" customFormat="1" x14ac:dyDescent="0.25"/>
    <row r="264" s="154" customFormat="1" x14ac:dyDescent="0.25"/>
    <row r="265" s="154" customFormat="1" x14ac:dyDescent="0.25"/>
    <row r="266" s="154" customFormat="1" x14ac:dyDescent="0.25"/>
    <row r="267" s="154" customFormat="1" x14ac:dyDescent="0.25"/>
    <row r="268" s="154" customFormat="1" x14ac:dyDescent="0.25"/>
    <row r="269" s="154" customFormat="1" x14ac:dyDescent="0.25"/>
    <row r="270" s="154" customFormat="1" x14ac:dyDescent="0.25"/>
    <row r="271" s="154" customFormat="1" x14ac:dyDescent="0.25"/>
    <row r="272" s="154" customFormat="1" x14ac:dyDescent="0.25"/>
    <row r="273" s="154" customFormat="1" x14ac:dyDescent="0.25"/>
    <row r="274" s="154" customFormat="1" x14ac:dyDescent="0.25"/>
    <row r="275" s="154" customFormat="1" x14ac:dyDescent="0.25"/>
    <row r="276" s="154" customFormat="1" x14ac:dyDescent="0.25"/>
    <row r="277" s="154" customFormat="1" x14ac:dyDescent="0.25"/>
    <row r="278" s="154" customFormat="1" x14ac:dyDescent="0.25"/>
    <row r="279" s="154" customFormat="1" x14ac:dyDescent="0.25"/>
    <row r="280" s="154" customFormat="1" x14ac:dyDescent="0.25"/>
    <row r="281" s="154" customFormat="1" x14ac:dyDescent="0.25"/>
    <row r="282" s="154" customFormat="1" x14ac:dyDescent="0.25"/>
    <row r="283" s="154" customFormat="1" x14ac:dyDescent="0.25"/>
    <row r="284" s="154" customFormat="1" x14ac:dyDescent="0.25"/>
    <row r="285" s="154" customFormat="1" x14ac:dyDescent="0.25"/>
    <row r="286" s="154" customFormat="1" x14ac:dyDescent="0.25"/>
    <row r="287" s="154" customFormat="1" x14ac:dyDescent="0.25"/>
    <row r="288" s="154" customFormat="1" x14ac:dyDescent="0.25"/>
    <row r="289" s="154" customFormat="1" x14ac:dyDescent="0.25"/>
    <row r="290" s="154" customFormat="1" x14ac:dyDescent="0.25"/>
    <row r="291" s="154" customFormat="1" x14ac:dyDescent="0.25"/>
    <row r="292" s="154" customFormat="1" x14ac:dyDescent="0.25"/>
    <row r="293" s="154" customFormat="1" x14ac:dyDescent="0.25"/>
    <row r="294" s="154" customFormat="1" x14ac:dyDescent="0.25"/>
    <row r="295" s="154" customFormat="1" x14ac:dyDescent="0.25"/>
    <row r="296" s="154" customFormat="1" x14ac:dyDescent="0.25"/>
    <row r="297" s="154" customFormat="1" x14ac:dyDescent="0.25"/>
    <row r="298" s="154" customFormat="1" x14ac:dyDescent="0.25"/>
    <row r="299" s="154" customFormat="1" x14ac:dyDescent="0.25"/>
    <row r="300" s="154" customFormat="1" x14ac:dyDescent="0.25"/>
    <row r="301" s="154" customFormat="1" x14ac:dyDescent="0.25"/>
    <row r="302" s="154" customFormat="1" x14ac:dyDescent="0.25"/>
    <row r="303" s="154" customFormat="1" x14ac:dyDescent="0.25"/>
    <row r="304" s="154" customFormat="1" x14ac:dyDescent="0.25"/>
    <row r="305" s="154" customFormat="1" x14ac:dyDescent="0.25"/>
    <row r="306" s="154" customFormat="1" x14ac:dyDescent="0.25"/>
    <row r="307" s="154" customFormat="1" x14ac:dyDescent="0.25"/>
    <row r="308" s="154" customFormat="1" x14ac:dyDescent="0.25"/>
    <row r="309" s="154" customFormat="1" x14ac:dyDescent="0.25"/>
    <row r="310" s="154" customFormat="1" x14ac:dyDescent="0.25"/>
    <row r="311" s="154" customFormat="1" x14ac:dyDescent="0.25"/>
    <row r="312" s="154" customFormat="1" x14ac:dyDescent="0.25"/>
    <row r="313" s="154" customFormat="1" x14ac:dyDescent="0.25"/>
    <row r="314" s="154" customFormat="1" x14ac:dyDescent="0.25"/>
    <row r="315" s="154" customFormat="1" x14ac:dyDescent="0.25"/>
    <row r="316" s="154" customFormat="1" x14ac:dyDescent="0.25"/>
    <row r="317" s="154" customFormat="1" x14ac:dyDescent="0.25"/>
    <row r="318" s="154" customFormat="1" x14ac:dyDescent="0.25"/>
    <row r="319" s="154" customFormat="1" x14ac:dyDescent="0.25"/>
    <row r="320" s="154" customFormat="1" x14ac:dyDescent="0.25"/>
    <row r="321" s="154" customFormat="1" x14ac:dyDescent="0.25"/>
    <row r="322" s="154" customFormat="1" x14ac:dyDescent="0.25"/>
    <row r="323" s="154" customFormat="1" x14ac:dyDescent="0.25"/>
    <row r="324" s="154" customFormat="1" x14ac:dyDescent="0.25"/>
    <row r="325" s="154" customFormat="1" x14ac:dyDescent="0.25"/>
    <row r="326" s="154" customFormat="1" x14ac:dyDescent="0.25"/>
    <row r="327" s="154" customFormat="1" x14ac:dyDescent="0.25"/>
    <row r="328" s="154" customFormat="1" x14ac:dyDescent="0.25"/>
    <row r="329" s="154" customFormat="1" x14ac:dyDescent="0.25"/>
    <row r="330" s="154" customFormat="1" x14ac:dyDescent="0.25"/>
    <row r="331" s="154" customFormat="1" x14ac:dyDescent="0.25"/>
    <row r="332" s="154" customFormat="1" x14ac:dyDescent="0.25"/>
    <row r="333" s="154" customFormat="1" x14ac:dyDescent="0.25"/>
    <row r="334" s="154" customFormat="1" x14ac:dyDescent="0.25"/>
    <row r="335" s="154" customFormat="1" x14ac:dyDescent="0.25"/>
    <row r="336" s="154" customFormat="1" x14ac:dyDescent="0.25"/>
    <row r="337" s="154" customFormat="1" x14ac:dyDescent="0.25"/>
    <row r="338" s="154" customFormat="1" x14ac:dyDescent="0.25"/>
    <row r="339" s="154" customFormat="1" x14ac:dyDescent="0.25"/>
    <row r="340" s="154" customFormat="1" x14ac:dyDescent="0.25"/>
    <row r="341" s="154" customFormat="1" x14ac:dyDescent="0.25"/>
    <row r="342" s="154" customFormat="1" x14ac:dyDescent="0.25"/>
    <row r="343" s="154" customFormat="1" x14ac:dyDescent="0.25"/>
    <row r="344" s="154" customFormat="1" x14ac:dyDescent="0.25"/>
    <row r="345" s="154" customFormat="1" x14ac:dyDescent="0.25"/>
    <row r="346" s="154" customFormat="1" x14ac:dyDescent="0.25"/>
    <row r="347" s="154" customFormat="1" x14ac:dyDescent="0.25"/>
    <row r="348" s="154" customFormat="1" x14ac:dyDescent="0.25"/>
    <row r="349" s="154" customFormat="1" x14ac:dyDescent="0.25"/>
    <row r="350" s="154" customFormat="1" x14ac:dyDescent="0.25"/>
    <row r="351" s="154" customFormat="1" x14ac:dyDescent="0.25"/>
    <row r="352" s="154" customFormat="1" x14ac:dyDescent="0.25"/>
    <row r="353" s="154" customFormat="1" x14ac:dyDescent="0.25"/>
    <row r="354" s="154" customFormat="1" x14ac:dyDescent="0.25"/>
    <row r="355" s="154" customFormat="1" x14ac:dyDescent="0.25"/>
    <row r="356" s="154" customFormat="1" x14ac:dyDescent="0.25"/>
    <row r="357" s="154" customFormat="1" x14ac:dyDescent="0.25"/>
    <row r="358" s="154" customFormat="1" x14ac:dyDescent="0.25"/>
    <row r="359" s="154" customFormat="1" x14ac:dyDescent="0.25"/>
    <row r="360" s="154" customFormat="1" x14ac:dyDescent="0.25"/>
    <row r="361" s="154" customFormat="1" x14ac:dyDescent="0.25"/>
    <row r="362" s="154" customFormat="1" x14ac:dyDescent="0.25"/>
    <row r="363" s="154" customFormat="1" x14ac:dyDescent="0.25"/>
    <row r="364" s="154" customFormat="1" x14ac:dyDescent="0.25"/>
    <row r="365" s="154" customFormat="1" x14ac:dyDescent="0.25"/>
    <row r="366" s="154" customFormat="1" x14ac:dyDescent="0.25"/>
    <row r="367" s="154" customFormat="1" x14ac:dyDescent="0.25"/>
    <row r="368" s="154" customFormat="1" x14ac:dyDescent="0.25"/>
    <row r="369" s="154" customFormat="1" x14ac:dyDescent="0.25"/>
    <row r="370" s="154" customFormat="1" x14ac:dyDescent="0.25"/>
    <row r="371" s="154" customFormat="1" x14ac:dyDescent="0.25"/>
    <row r="372" s="154" customFormat="1" x14ac:dyDescent="0.25"/>
    <row r="373" s="154" customFormat="1" x14ac:dyDescent="0.25"/>
    <row r="374" s="154" customFormat="1" x14ac:dyDescent="0.25"/>
    <row r="375" s="154" customFormat="1" x14ac:dyDescent="0.25"/>
    <row r="376" s="154" customFormat="1" x14ac:dyDescent="0.25"/>
    <row r="377" s="154" customFormat="1" x14ac:dyDescent="0.25"/>
    <row r="378" s="154" customFormat="1" x14ac:dyDescent="0.25"/>
    <row r="379" s="154" customFormat="1" x14ac:dyDescent="0.25"/>
    <row r="380" s="154" customFormat="1" x14ac:dyDescent="0.25"/>
    <row r="381" s="154" customFormat="1" x14ac:dyDescent="0.25"/>
    <row r="382" s="154" customFormat="1" x14ac:dyDescent="0.25"/>
    <row r="383" s="154" customFormat="1" x14ac:dyDescent="0.25"/>
    <row r="384" s="154" customFormat="1" x14ac:dyDescent="0.25"/>
    <row r="385" s="154" customFormat="1" x14ac:dyDescent="0.25"/>
    <row r="386" s="154" customFormat="1" x14ac:dyDescent="0.25"/>
    <row r="387" s="154" customFormat="1" x14ac:dyDescent="0.25"/>
    <row r="388" s="154" customFormat="1" x14ac:dyDescent="0.25"/>
    <row r="389" s="154" customFormat="1" x14ac:dyDescent="0.25"/>
    <row r="390" s="154" customFormat="1" x14ac:dyDescent="0.25"/>
    <row r="391" s="154" customFormat="1" x14ac:dyDescent="0.25"/>
    <row r="392" s="154" customFormat="1" x14ac:dyDescent="0.25"/>
    <row r="393" s="154" customFormat="1" x14ac:dyDescent="0.25"/>
    <row r="394" s="154" customFormat="1" x14ac:dyDescent="0.25"/>
    <row r="395" s="154" customFormat="1" x14ac:dyDescent="0.25"/>
    <row r="396" s="154" customFormat="1" x14ac:dyDescent="0.25"/>
    <row r="397" s="154" customFormat="1" x14ac:dyDescent="0.25"/>
    <row r="398" s="154" customFormat="1" x14ac:dyDescent="0.25"/>
    <row r="399" s="154" customFormat="1" x14ac:dyDescent="0.25"/>
    <row r="400" s="154" customFormat="1" x14ac:dyDescent="0.25"/>
    <row r="401" s="154" customFormat="1" x14ac:dyDescent="0.25"/>
    <row r="402" s="154" customFormat="1" x14ac:dyDescent="0.25"/>
    <row r="403" s="154" customFormat="1" x14ac:dyDescent="0.25"/>
    <row r="404" s="154" customFormat="1" x14ac:dyDescent="0.25"/>
    <row r="405" s="154" customFormat="1" x14ac:dyDescent="0.25"/>
    <row r="406" s="154" customFormat="1" x14ac:dyDescent="0.25"/>
    <row r="407" s="154" customFormat="1" x14ac:dyDescent="0.25"/>
    <row r="408" s="154" customFormat="1" x14ac:dyDescent="0.25"/>
    <row r="409" s="154" customFormat="1" x14ac:dyDescent="0.25"/>
    <row r="410" s="154" customFormat="1" x14ac:dyDescent="0.25"/>
    <row r="411" s="154" customFormat="1" x14ac:dyDescent="0.25"/>
    <row r="412" s="154" customFormat="1" x14ac:dyDescent="0.25"/>
    <row r="413" s="154" customFormat="1" x14ac:dyDescent="0.25"/>
    <row r="414" s="154" customFormat="1" x14ac:dyDescent="0.25"/>
    <row r="415" s="154" customFormat="1" x14ac:dyDescent="0.25"/>
    <row r="416" s="154" customFormat="1" x14ac:dyDescent="0.25"/>
    <row r="417" s="154" customFormat="1" x14ac:dyDescent="0.25"/>
    <row r="418" s="154" customFormat="1" x14ac:dyDescent="0.25"/>
    <row r="419" s="154" customFormat="1" x14ac:dyDescent="0.25"/>
    <row r="420" s="154" customFormat="1" x14ac:dyDescent="0.25"/>
    <row r="421" s="154" customFormat="1" x14ac:dyDescent="0.25"/>
    <row r="422" s="154" customFormat="1" x14ac:dyDescent="0.25"/>
    <row r="423" s="154" customFormat="1" x14ac:dyDescent="0.25"/>
    <row r="424" s="154" customFormat="1" x14ac:dyDescent="0.25"/>
    <row r="425" s="154" customFormat="1" x14ac:dyDescent="0.25"/>
    <row r="426" s="154" customFormat="1" x14ac:dyDescent="0.25"/>
    <row r="427" s="154" customFormat="1" x14ac:dyDescent="0.25"/>
    <row r="428" s="154" customFormat="1" x14ac:dyDescent="0.25"/>
    <row r="429" s="154" customFormat="1" x14ac:dyDescent="0.25"/>
    <row r="430" s="154" customFormat="1" x14ac:dyDescent="0.25"/>
    <row r="431" s="154" customFormat="1" x14ac:dyDescent="0.25"/>
    <row r="432" s="154" customFormat="1" x14ac:dyDescent="0.25"/>
    <row r="433" s="154" customFormat="1" x14ac:dyDescent="0.25"/>
    <row r="434" s="154" customFormat="1" x14ac:dyDescent="0.25"/>
    <row r="435" s="154" customFormat="1" x14ac:dyDescent="0.25"/>
    <row r="436" s="154" customFormat="1" x14ac:dyDescent="0.25"/>
    <row r="437" s="154" customFormat="1" x14ac:dyDescent="0.25"/>
    <row r="438" s="154" customFormat="1" x14ac:dyDescent="0.25"/>
    <row r="439" s="154" customFormat="1" x14ac:dyDescent="0.25"/>
    <row r="440" s="154" customFormat="1" x14ac:dyDescent="0.25"/>
    <row r="441" s="154" customFormat="1" x14ac:dyDescent="0.25"/>
    <row r="442" s="154" customFormat="1" x14ac:dyDescent="0.25"/>
    <row r="443" s="154" customFormat="1" x14ac:dyDescent="0.25"/>
    <row r="444" s="154" customFormat="1" x14ac:dyDescent="0.25"/>
    <row r="445" s="154" customFormat="1" x14ac:dyDescent="0.25"/>
    <row r="446" s="154" customFormat="1" x14ac:dyDescent="0.25"/>
    <row r="447" s="154" customFormat="1" x14ac:dyDescent="0.25"/>
    <row r="448" s="154" customFormat="1" x14ac:dyDescent="0.25"/>
    <row r="449" s="154" customFormat="1" x14ac:dyDescent="0.25"/>
    <row r="450" s="154" customFormat="1" x14ac:dyDescent="0.25"/>
    <row r="451" s="154" customFormat="1" x14ac:dyDescent="0.25"/>
    <row r="452" s="154" customFormat="1" x14ac:dyDescent="0.25"/>
    <row r="453" s="154" customFormat="1" x14ac:dyDescent="0.25"/>
    <row r="454" s="154" customFormat="1" x14ac:dyDescent="0.25"/>
    <row r="455" s="154" customFormat="1" x14ac:dyDescent="0.25"/>
    <row r="456" s="154" customFormat="1" x14ac:dyDescent="0.25"/>
    <row r="457" s="154" customFormat="1" x14ac:dyDescent="0.25"/>
    <row r="458" s="154" customFormat="1" x14ac:dyDescent="0.25"/>
    <row r="459" s="154" customFormat="1" x14ac:dyDescent="0.25"/>
    <row r="460" s="154" customFormat="1" x14ac:dyDescent="0.25"/>
    <row r="461" s="154" customFormat="1" x14ac:dyDescent="0.25"/>
    <row r="462" s="154" customFormat="1" x14ac:dyDescent="0.25"/>
    <row r="463" s="154" customFormat="1" x14ac:dyDescent="0.25"/>
    <row r="464" s="154" customFormat="1" x14ac:dyDescent="0.25"/>
    <row r="465" s="154" customFormat="1" x14ac:dyDescent="0.25"/>
    <row r="466" s="154" customFormat="1" x14ac:dyDescent="0.25"/>
    <row r="467" s="154" customFormat="1" x14ac:dyDescent="0.25"/>
    <row r="468" s="154" customFormat="1" x14ac:dyDescent="0.25"/>
    <row r="469" s="154" customFormat="1" x14ac:dyDescent="0.25"/>
    <row r="470" s="154" customFormat="1" x14ac:dyDescent="0.25"/>
    <row r="471" s="154" customFormat="1" x14ac:dyDescent="0.25"/>
    <row r="472" s="154" customFormat="1" x14ac:dyDescent="0.25"/>
    <row r="473" s="154" customFormat="1" x14ac:dyDescent="0.25"/>
    <row r="474" s="154" customFormat="1" x14ac:dyDescent="0.25"/>
    <row r="475" s="154" customFormat="1" x14ac:dyDescent="0.25"/>
    <row r="476" s="154" customFormat="1" x14ac:dyDescent="0.25"/>
    <row r="477" s="154" customFormat="1" x14ac:dyDescent="0.25"/>
    <row r="478" s="154" customFormat="1" x14ac:dyDescent="0.25"/>
    <row r="479" s="154" customFormat="1" x14ac:dyDescent="0.25"/>
    <row r="480" s="154" customFormat="1" x14ac:dyDescent="0.25"/>
    <row r="481" s="154" customFormat="1" x14ac:dyDescent="0.25"/>
    <row r="482" s="154" customFormat="1" x14ac:dyDescent="0.25"/>
    <row r="483" s="154" customFormat="1" x14ac:dyDescent="0.25"/>
    <row r="484" s="154" customFormat="1" x14ac:dyDescent="0.25"/>
    <row r="485" s="154" customFormat="1" x14ac:dyDescent="0.25"/>
    <row r="486" s="154" customFormat="1" x14ac:dyDescent="0.25"/>
    <row r="487" s="154" customFormat="1" x14ac:dyDescent="0.25"/>
    <row r="488" s="154" customFormat="1" x14ac:dyDescent="0.25"/>
    <row r="489" s="154" customFormat="1" x14ac:dyDescent="0.25"/>
    <row r="490" s="154" customFormat="1" x14ac:dyDescent="0.25"/>
    <row r="491" s="154" customFormat="1" x14ac:dyDescent="0.25"/>
    <row r="492" s="154" customFormat="1" x14ac:dyDescent="0.25"/>
    <row r="493" s="154" customFormat="1" x14ac:dyDescent="0.25"/>
    <row r="494" s="154" customFormat="1" x14ac:dyDescent="0.25"/>
    <row r="495" s="154" customFormat="1" x14ac:dyDescent="0.25"/>
    <row r="496" s="154" customFormat="1" x14ac:dyDescent="0.25"/>
    <row r="497" s="154" customFormat="1" x14ac:dyDescent="0.25"/>
    <row r="498" s="154" customFormat="1" x14ac:dyDescent="0.25"/>
    <row r="499" s="154" customFormat="1" x14ac:dyDescent="0.25"/>
    <row r="500" s="154" customFormat="1" x14ac:dyDescent="0.25"/>
    <row r="501" s="154" customFormat="1" x14ac:dyDescent="0.25"/>
    <row r="502" s="154" customFormat="1" x14ac:dyDescent="0.25"/>
    <row r="503" s="154" customFormat="1" x14ac:dyDescent="0.25"/>
    <row r="504" s="154" customFormat="1" x14ac:dyDescent="0.25"/>
    <row r="505" s="154" customFormat="1" x14ac:dyDescent="0.25"/>
    <row r="506" s="154" customFormat="1" x14ac:dyDescent="0.25"/>
    <row r="507" s="154" customFormat="1" x14ac:dyDescent="0.25"/>
    <row r="508" s="154" customFormat="1" x14ac:dyDescent="0.25"/>
    <row r="509" s="154" customFormat="1" x14ac:dyDescent="0.25"/>
    <row r="510" s="154" customFormat="1" x14ac:dyDescent="0.25"/>
    <row r="511" s="154" customFormat="1" x14ac:dyDescent="0.25"/>
    <row r="512" s="154" customFormat="1" x14ac:dyDescent="0.25"/>
    <row r="513" s="154" customFormat="1" x14ac:dyDescent="0.25"/>
    <row r="514" s="154" customFormat="1" x14ac:dyDescent="0.25"/>
    <row r="515" s="154" customFormat="1" x14ac:dyDescent="0.25"/>
    <row r="516" s="154" customFormat="1" x14ac:dyDescent="0.25"/>
    <row r="517" s="154" customFormat="1" x14ac:dyDescent="0.25"/>
    <row r="518" s="154" customFormat="1" x14ac:dyDescent="0.25"/>
    <row r="519" s="154" customFormat="1" x14ac:dyDescent="0.25"/>
    <row r="520" s="154" customFormat="1" x14ac:dyDescent="0.25"/>
    <row r="521" s="154" customFormat="1" x14ac:dyDescent="0.25"/>
    <row r="522" s="154" customFormat="1" x14ac:dyDescent="0.25"/>
    <row r="523" s="154" customFormat="1" x14ac:dyDescent="0.25"/>
    <row r="524" s="154" customFormat="1" x14ac:dyDescent="0.25"/>
    <row r="525" s="154" customFormat="1" x14ac:dyDescent="0.25"/>
    <row r="526" s="154" customFormat="1" x14ac:dyDescent="0.25"/>
    <row r="527" s="154" customFormat="1" x14ac:dyDescent="0.25"/>
    <row r="528" s="154" customFormat="1" x14ac:dyDescent="0.25"/>
    <row r="529" s="154" customFormat="1" x14ac:dyDescent="0.25"/>
    <row r="530" s="154" customFormat="1" x14ac:dyDescent="0.25"/>
    <row r="531" s="154" customFormat="1" x14ac:dyDescent="0.25"/>
    <row r="532" s="154" customFormat="1" x14ac:dyDescent="0.25"/>
    <row r="533" s="154" customFormat="1" x14ac:dyDescent="0.25"/>
    <row r="534" s="154" customFormat="1" x14ac:dyDescent="0.25"/>
    <row r="535" s="154" customFormat="1" x14ac:dyDescent="0.25"/>
    <row r="536" s="154" customFormat="1" x14ac:dyDescent="0.25"/>
    <row r="537" s="154" customFormat="1" x14ac:dyDescent="0.25"/>
    <row r="538" s="154" customFormat="1" x14ac:dyDescent="0.25"/>
    <row r="539" s="154" customFormat="1" x14ac:dyDescent="0.25"/>
    <row r="540" s="154" customFormat="1" x14ac:dyDescent="0.25"/>
    <row r="541" s="154" customFormat="1" x14ac:dyDescent="0.25"/>
    <row r="542" s="154" customFormat="1" x14ac:dyDescent="0.25"/>
    <row r="543" s="154" customFormat="1" x14ac:dyDescent="0.25"/>
    <row r="544" s="154" customFormat="1" x14ac:dyDescent="0.25"/>
    <row r="545" s="154" customFormat="1" x14ac:dyDescent="0.25"/>
    <row r="546" s="154" customFormat="1" x14ac:dyDescent="0.25"/>
    <row r="547" s="154" customFormat="1" x14ac:dyDescent="0.25"/>
    <row r="548" s="154" customFormat="1" x14ac:dyDescent="0.25"/>
    <row r="549" s="154" customFormat="1" x14ac:dyDescent="0.25"/>
    <row r="550" s="154" customFormat="1" x14ac:dyDescent="0.25"/>
    <row r="551" s="154" customFormat="1" x14ac:dyDescent="0.25"/>
    <row r="552" s="154" customFormat="1" x14ac:dyDescent="0.25"/>
    <row r="553" s="154" customFormat="1" x14ac:dyDescent="0.25"/>
    <row r="554" s="154" customFormat="1" x14ac:dyDescent="0.25"/>
    <row r="555" s="154" customFormat="1" x14ac:dyDescent="0.25"/>
    <row r="556" s="154" customFormat="1" x14ac:dyDescent="0.25"/>
    <row r="557" s="154" customFormat="1" x14ac:dyDescent="0.25"/>
    <row r="558" s="154" customFormat="1" x14ac:dyDescent="0.25"/>
    <row r="559" s="154" customFormat="1" x14ac:dyDescent="0.25"/>
    <row r="560" s="154" customFormat="1" x14ac:dyDescent="0.25"/>
    <row r="561" s="154" customFormat="1" x14ac:dyDescent="0.25"/>
    <row r="562" s="154" customFormat="1" x14ac:dyDescent="0.25"/>
    <row r="563" s="154" customFormat="1" x14ac:dyDescent="0.25"/>
    <row r="564" s="154" customFormat="1" x14ac:dyDescent="0.25"/>
    <row r="565" s="154" customFormat="1" x14ac:dyDescent="0.25"/>
    <row r="566" s="154" customFormat="1" x14ac:dyDescent="0.25"/>
    <row r="567" s="154" customFormat="1" x14ac:dyDescent="0.25"/>
    <row r="568" s="154" customFormat="1" x14ac:dyDescent="0.25"/>
    <row r="569" s="154" customFormat="1" x14ac:dyDescent="0.25"/>
    <row r="570" s="154" customFormat="1" x14ac:dyDescent="0.25"/>
    <row r="571" s="154" customFormat="1" x14ac:dyDescent="0.25"/>
    <row r="572" s="154" customFormat="1" x14ac:dyDescent="0.25"/>
    <row r="573" s="154" customFormat="1" x14ac:dyDescent="0.25"/>
    <row r="574" s="154" customFormat="1" x14ac:dyDescent="0.25"/>
    <row r="575" s="154" customFormat="1" x14ac:dyDescent="0.25"/>
    <row r="576" s="154" customFormat="1" x14ac:dyDescent="0.25"/>
    <row r="577" s="154" customFormat="1" x14ac:dyDescent="0.25"/>
    <row r="578" s="154" customFormat="1" x14ac:dyDescent="0.25"/>
    <row r="579" s="154" customFormat="1" x14ac:dyDescent="0.25"/>
    <row r="580" s="154" customFormat="1" x14ac:dyDescent="0.25"/>
    <row r="581" s="154" customFormat="1" x14ac:dyDescent="0.25"/>
    <row r="582" s="154" customFormat="1" x14ac:dyDescent="0.25"/>
    <row r="583" s="154" customFormat="1" x14ac:dyDescent="0.25"/>
    <row r="584" s="154" customFormat="1" x14ac:dyDescent="0.25"/>
    <row r="585" s="154" customFormat="1" x14ac:dyDescent="0.25"/>
    <row r="586" s="154" customFormat="1" x14ac:dyDescent="0.25"/>
    <row r="587" s="154" customFormat="1" x14ac:dyDescent="0.25"/>
    <row r="588" s="154" customFormat="1" x14ac:dyDescent="0.25"/>
    <row r="589" s="154" customFormat="1" x14ac:dyDescent="0.25"/>
    <row r="590" s="154" customFormat="1" x14ac:dyDescent="0.25"/>
    <row r="591" s="154" customFormat="1" x14ac:dyDescent="0.25"/>
    <row r="592" s="154" customFormat="1" x14ac:dyDescent="0.25"/>
    <row r="593" s="154" customFormat="1" x14ac:dyDescent="0.25"/>
    <row r="594" s="154" customFormat="1" x14ac:dyDescent="0.25"/>
    <row r="595" s="154" customFormat="1" x14ac:dyDescent="0.25"/>
    <row r="596" s="154" customFormat="1" x14ac:dyDescent="0.25"/>
    <row r="597" s="154" customFormat="1" x14ac:dyDescent="0.25"/>
    <row r="598" s="154" customFormat="1" x14ac:dyDescent="0.25"/>
    <row r="599" s="154" customFormat="1" x14ac:dyDescent="0.25"/>
    <row r="600" s="154" customFormat="1" x14ac:dyDescent="0.25"/>
    <row r="601" s="154" customFormat="1" x14ac:dyDescent="0.25"/>
    <row r="602" s="154" customFormat="1" x14ac:dyDescent="0.25"/>
    <row r="603" s="154" customFormat="1" x14ac:dyDescent="0.25"/>
    <row r="604" s="154" customFormat="1" x14ac:dyDescent="0.25"/>
    <row r="605" s="154" customFormat="1" x14ac:dyDescent="0.25"/>
    <row r="606" s="154" customFormat="1" x14ac:dyDescent="0.25"/>
    <row r="607" s="154" customFormat="1" x14ac:dyDescent="0.25"/>
    <row r="608" s="154" customFormat="1" x14ac:dyDescent="0.25"/>
    <row r="609" s="154" customFormat="1" x14ac:dyDescent="0.25"/>
    <row r="610" s="154" customFormat="1" x14ac:dyDescent="0.25"/>
    <row r="611" s="154" customFormat="1" x14ac:dyDescent="0.25"/>
    <row r="612" s="154" customFormat="1" x14ac:dyDescent="0.25"/>
    <row r="613" s="154" customFormat="1" x14ac:dyDescent="0.25"/>
    <row r="614" s="154" customFormat="1" x14ac:dyDescent="0.25"/>
    <row r="615" s="154" customFormat="1" x14ac:dyDescent="0.25"/>
    <row r="616" s="154" customFormat="1" x14ac:dyDescent="0.25"/>
    <row r="617" s="154" customFormat="1" x14ac:dyDescent="0.25"/>
    <row r="618" s="154" customFormat="1" x14ac:dyDescent="0.25"/>
    <row r="619" s="154" customFormat="1" x14ac:dyDescent="0.25"/>
    <row r="620" s="154" customFormat="1" x14ac:dyDescent="0.25"/>
    <row r="621" s="154" customFormat="1" x14ac:dyDescent="0.25"/>
    <row r="622" s="154" customFormat="1" x14ac:dyDescent="0.25"/>
    <row r="623" s="154" customFormat="1" x14ac:dyDescent="0.25"/>
    <row r="624" s="154" customFormat="1" x14ac:dyDescent="0.25"/>
    <row r="625" s="154" customFormat="1" x14ac:dyDescent="0.25"/>
    <row r="626" s="154" customFormat="1" x14ac:dyDescent="0.25"/>
    <row r="627" s="154" customFormat="1" x14ac:dyDescent="0.25"/>
    <row r="628" s="154" customFormat="1" x14ac:dyDescent="0.25"/>
    <row r="629" s="154" customFormat="1" x14ac:dyDescent="0.25"/>
    <row r="630" s="154" customFormat="1" x14ac:dyDescent="0.25"/>
    <row r="631" s="154" customFormat="1" x14ac:dyDescent="0.25"/>
    <row r="632" s="154" customFormat="1" x14ac:dyDescent="0.25"/>
    <row r="633" s="154" customFormat="1" x14ac:dyDescent="0.25"/>
    <row r="634" s="154" customFormat="1" x14ac:dyDescent="0.25"/>
    <row r="635" s="154" customFormat="1" x14ac:dyDescent="0.25"/>
    <row r="636" s="154" customFormat="1" x14ac:dyDescent="0.25"/>
    <row r="637" s="154" customFormat="1" x14ac:dyDescent="0.25"/>
    <row r="638" s="154" customFormat="1" x14ac:dyDescent="0.25"/>
    <row r="639" s="154" customFormat="1" x14ac:dyDescent="0.25"/>
    <row r="640" s="154" customFormat="1" x14ac:dyDescent="0.25"/>
    <row r="641" s="154" customFormat="1" x14ac:dyDescent="0.25"/>
    <row r="642" s="154" customFormat="1" x14ac:dyDescent="0.25"/>
    <row r="643" s="154" customFormat="1" x14ac:dyDescent="0.25"/>
    <row r="644" s="154" customFormat="1" x14ac:dyDescent="0.25"/>
    <row r="645" s="154" customFormat="1" x14ac:dyDescent="0.25"/>
    <row r="646" s="154" customFormat="1" x14ac:dyDescent="0.25"/>
    <row r="647" s="154" customFormat="1" x14ac:dyDescent="0.25"/>
    <row r="648" s="154" customFormat="1" x14ac:dyDescent="0.25"/>
    <row r="649" s="154" customFormat="1" x14ac:dyDescent="0.25"/>
    <row r="650" s="154" customFormat="1" x14ac:dyDescent="0.25"/>
    <row r="651" s="154" customFormat="1" x14ac:dyDescent="0.25"/>
    <row r="652" s="154" customFormat="1" x14ac:dyDescent="0.25"/>
    <row r="653" s="154" customFormat="1" x14ac:dyDescent="0.25"/>
    <row r="654" s="154" customFormat="1" x14ac:dyDescent="0.25"/>
    <row r="655" s="154" customFormat="1" x14ac:dyDescent="0.25"/>
    <row r="656" s="154" customFormat="1" x14ac:dyDescent="0.25"/>
    <row r="657" s="154" customFormat="1" x14ac:dyDescent="0.25"/>
    <row r="658" s="154" customFormat="1" x14ac:dyDescent="0.25"/>
    <row r="659" s="154" customFormat="1" x14ac:dyDescent="0.25"/>
    <row r="660" s="154" customFormat="1" x14ac:dyDescent="0.25"/>
    <row r="661" s="154" customFormat="1" x14ac:dyDescent="0.25"/>
    <row r="662" s="154" customFormat="1" x14ac:dyDescent="0.25"/>
    <row r="663" s="154" customFormat="1" x14ac:dyDescent="0.25"/>
    <row r="664" s="154" customFormat="1" x14ac:dyDescent="0.25"/>
    <row r="665" s="154" customFormat="1" x14ac:dyDescent="0.25"/>
    <row r="666" s="154" customFormat="1" x14ac:dyDescent="0.25"/>
    <row r="667" s="154" customFormat="1" x14ac:dyDescent="0.25"/>
    <row r="668" s="154" customFormat="1" x14ac:dyDescent="0.25"/>
    <row r="669" s="154" customFormat="1" x14ac:dyDescent="0.25"/>
    <row r="670" s="154" customFormat="1" x14ac:dyDescent="0.25"/>
    <row r="671" s="154" customFormat="1" x14ac:dyDescent="0.25"/>
    <row r="672" s="154" customFormat="1" x14ac:dyDescent="0.25"/>
    <row r="673" s="154" customFormat="1" x14ac:dyDescent="0.25"/>
    <row r="674" s="154" customFormat="1" x14ac:dyDescent="0.25"/>
    <row r="675" s="154" customFormat="1" x14ac:dyDescent="0.25"/>
    <row r="676" s="154" customFormat="1" x14ac:dyDescent="0.25"/>
    <row r="677" s="154" customFormat="1" x14ac:dyDescent="0.25"/>
    <row r="678" s="154" customFormat="1" x14ac:dyDescent="0.25"/>
    <row r="679" s="154" customFormat="1" x14ac:dyDescent="0.25"/>
    <row r="680" s="154" customFormat="1" x14ac:dyDescent="0.25"/>
    <row r="681" s="154" customFormat="1" x14ac:dyDescent="0.25"/>
    <row r="682" s="154" customFormat="1" x14ac:dyDescent="0.25"/>
    <row r="683" s="154" customFormat="1" x14ac:dyDescent="0.25"/>
    <row r="684" s="154" customFormat="1" x14ac:dyDescent="0.25"/>
    <row r="685" s="154" customFormat="1" x14ac:dyDescent="0.25"/>
  </sheetData>
  <mergeCells count="16">
    <mergeCell ref="B32:C32"/>
    <mergeCell ref="I5:L5"/>
    <mergeCell ref="M5:M6"/>
    <mergeCell ref="N5:Q5"/>
    <mergeCell ref="R5:R6"/>
    <mergeCell ref="B29:C2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B1:R572"/>
  <sheetViews>
    <sheetView zoomScaleNormal="100" workbookViewId="0">
      <selection activeCell="D7" sqref="D7:Q29"/>
    </sheetView>
  </sheetViews>
  <sheetFormatPr defaultColWidth="11.42578125" defaultRowHeight="15" x14ac:dyDescent="0.25"/>
  <cols>
    <col min="1" max="1" width="2.7109375" style="154" customWidth="1"/>
    <col min="2" max="2" width="10.85546875" style="101" customWidth="1"/>
    <col min="3" max="3" width="90" style="101" customWidth="1"/>
    <col min="4" max="17" width="9.7109375" style="101" customWidth="1"/>
    <col min="18" max="18" width="11.42578125" style="479"/>
    <col min="19" max="16384" width="11.42578125" style="154"/>
  </cols>
  <sheetData>
    <row r="1" spans="2:18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2:18" ht="22.15" customHeight="1" thickTop="1" thickBot="1" x14ac:dyDescent="0.3">
      <c r="B2" s="506" t="s">
        <v>571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16"/>
    </row>
    <row r="3" spans="2:18" ht="22.15" customHeight="1" thickTop="1" thickBot="1" x14ac:dyDescent="0.3">
      <c r="B3" s="492" t="s">
        <v>496</v>
      </c>
      <c r="C3" s="495" t="s">
        <v>508</v>
      </c>
      <c r="D3" s="517" t="s">
        <v>458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27"/>
      <c r="P3" s="487" t="s">
        <v>51</v>
      </c>
      <c r="Q3" s="546"/>
    </row>
    <row r="4" spans="2:18" ht="22.15" customHeight="1" thickTop="1" thickBot="1" x14ac:dyDescent="0.3">
      <c r="B4" s="596"/>
      <c r="C4" s="598"/>
      <c r="D4" s="517" t="s">
        <v>452</v>
      </c>
      <c r="E4" s="635"/>
      <c r="F4" s="632" t="s">
        <v>506</v>
      </c>
      <c r="G4" s="633" t="s">
        <v>459</v>
      </c>
      <c r="H4" s="632" t="s">
        <v>454</v>
      </c>
      <c r="I4" s="633"/>
      <c r="J4" s="632" t="s">
        <v>455</v>
      </c>
      <c r="K4" s="633"/>
      <c r="L4" s="632" t="s">
        <v>456</v>
      </c>
      <c r="M4" s="633"/>
      <c r="N4" s="518" t="s">
        <v>457</v>
      </c>
      <c r="O4" s="527"/>
      <c r="P4" s="487"/>
      <c r="Q4" s="546"/>
    </row>
    <row r="5" spans="2:18" ht="22.15" customHeight="1" thickTop="1" x14ac:dyDescent="0.25">
      <c r="B5" s="596"/>
      <c r="C5" s="598"/>
      <c r="D5" s="636" t="s">
        <v>204</v>
      </c>
      <c r="E5" s="637"/>
      <c r="F5" s="509"/>
      <c r="G5" s="510"/>
      <c r="H5" s="509"/>
      <c r="I5" s="510"/>
      <c r="J5" s="509"/>
      <c r="K5" s="510"/>
      <c r="L5" s="509"/>
      <c r="M5" s="510"/>
      <c r="N5" s="513"/>
      <c r="O5" s="511"/>
      <c r="P5" s="551"/>
      <c r="Q5" s="634"/>
    </row>
    <row r="6" spans="2:18" ht="22.15" customHeight="1" thickBot="1" x14ac:dyDescent="0.3">
      <c r="B6" s="597"/>
      <c r="C6" s="599"/>
      <c r="D6" s="464" t="s">
        <v>5</v>
      </c>
      <c r="E6" s="209" t="s">
        <v>6</v>
      </c>
      <c r="F6" s="467" t="s">
        <v>5</v>
      </c>
      <c r="G6" s="209" t="s">
        <v>6</v>
      </c>
      <c r="H6" s="467" t="s">
        <v>5</v>
      </c>
      <c r="I6" s="209" t="s">
        <v>6</v>
      </c>
      <c r="J6" s="467" t="s">
        <v>5</v>
      </c>
      <c r="K6" s="209" t="s">
        <v>6</v>
      </c>
      <c r="L6" s="209" t="s">
        <v>5</v>
      </c>
      <c r="M6" s="209" t="s">
        <v>6</v>
      </c>
      <c r="N6" s="467" t="s">
        <v>5</v>
      </c>
      <c r="O6" s="241" t="s">
        <v>6</v>
      </c>
      <c r="P6" s="464" t="s">
        <v>5</v>
      </c>
      <c r="Q6" s="240" t="s">
        <v>6</v>
      </c>
    </row>
    <row r="7" spans="2:18" ht="15.75" thickTop="1" x14ac:dyDescent="0.25">
      <c r="B7" s="238" t="s">
        <v>158</v>
      </c>
      <c r="C7" s="166" t="s">
        <v>159</v>
      </c>
      <c r="D7" s="314">
        <v>95</v>
      </c>
      <c r="E7" s="361">
        <v>7.2243346007604556E-2</v>
      </c>
      <c r="F7" s="314">
        <v>1486</v>
      </c>
      <c r="G7" s="361">
        <v>0.11565102342594755</v>
      </c>
      <c r="H7" s="314">
        <v>489</v>
      </c>
      <c r="I7" s="361">
        <v>9.9329677026203531E-2</v>
      </c>
      <c r="J7" s="314">
        <v>456</v>
      </c>
      <c r="K7" s="361">
        <v>9.2476171162036103E-2</v>
      </c>
      <c r="L7" s="314">
        <v>14</v>
      </c>
      <c r="M7" s="361">
        <v>0.13861386138613863</v>
      </c>
      <c r="N7" s="314">
        <v>313</v>
      </c>
      <c r="O7" s="357">
        <v>0.10970907816333683</v>
      </c>
      <c r="P7" s="352">
        <v>2853</v>
      </c>
      <c r="Q7" s="171">
        <v>0.10577636067032478</v>
      </c>
      <c r="R7" s="479" t="s">
        <v>318</v>
      </c>
    </row>
    <row r="8" spans="2:18" ht="30" x14ac:dyDescent="0.25">
      <c r="B8" s="238" t="s">
        <v>160</v>
      </c>
      <c r="C8" s="166" t="s">
        <v>161</v>
      </c>
      <c r="D8" s="314">
        <v>121</v>
      </c>
      <c r="E8" s="361">
        <v>9.2015209125475284E-2</v>
      </c>
      <c r="F8" s="314">
        <v>2174</v>
      </c>
      <c r="G8" s="361">
        <v>0.16919604638493269</v>
      </c>
      <c r="H8" s="314">
        <v>752</v>
      </c>
      <c r="I8" s="361">
        <v>0.15275238675604305</v>
      </c>
      <c r="J8" s="314">
        <v>728</v>
      </c>
      <c r="K8" s="361">
        <v>0.14763739606570675</v>
      </c>
      <c r="L8" s="314">
        <v>22</v>
      </c>
      <c r="M8" s="361">
        <v>0.21782178217821782</v>
      </c>
      <c r="N8" s="314">
        <v>396</v>
      </c>
      <c r="O8" s="357">
        <v>0.13880126182965299</v>
      </c>
      <c r="P8" s="352">
        <v>4193</v>
      </c>
      <c r="Q8" s="171">
        <v>0.15545751149340056</v>
      </c>
      <c r="R8" s="479" t="s">
        <v>322</v>
      </c>
    </row>
    <row r="9" spans="2:18" x14ac:dyDescent="0.25">
      <c r="B9" s="238" t="s">
        <v>162</v>
      </c>
      <c r="C9" s="166" t="s">
        <v>163</v>
      </c>
      <c r="D9" s="314">
        <v>75</v>
      </c>
      <c r="E9" s="361">
        <v>5.7034220532319393E-2</v>
      </c>
      <c r="F9" s="314">
        <v>729</v>
      </c>
      <c r="G9" s="361">
        <v>5.6735932757413031E-2</v>
      </c>
      <c r="H9" s="314">
        <v>213</v>
      </c>
      <c r="I9" s="361">
        <v>4.3266301035953685E-2</v>
      </c>
      <c r="J9" s="314">
        <v>261</v>
      </c>
      <c r="K9" s="361">
        <v>5.2930440073007505E-2</v>
      </c>
      <c r="L9" s="314">
        <v>3</v>
      </c>
      <c r="M9" s="361">
        <v>2.9702970297029702E-2</v>
      </c>
      <c r="N9" s="314">
        <v>128</v>
      </c>
      <c r="O9" s="357">
        <v>4.4865054328776729E-2</v>
      </c>
      <c r="P9" s="352">
        <v>1409</v>
      </c>
      <c r="Q9" s="171">
        <v>5.2239359335607298E-2</v>
      </c>
      <c r="R9" s="479" t="s">
        <v>323</v>
      </c>
    </row>
    <row r="10" spans="2:18" x14ac:dyDescent="0.25">
      <c r="B10" s="238" t="s">
        <v>164</v>
      </c>
      <c r="C10" s="166" t="s">
        <v>165</v>
      </c>
      <c r="D10" s="314">
        <v>8</v>
      </c>
      <c r="E10" s="361">
        <v>6.0836501901140681E-3</v>
      </c>
      <c r="F10" s="314">
        <v>80</v>
      </c>
      <c r="G10" s="361">
        <v>6.226165460347109E-3</v>
      </c>
      <c r="H10" s="314">
        <v>44</v>
      </c>
      <c r="I10" s="361">
        <v>8.9376396506195416E-3</v>
      </c>
      <c r="J10" s="314">
        <v>15</v>
      </c>
      <c r="K10" s="361">
        <v>3.0419793145406611E-3</v>
      </c>
      <c r="L10" s="314">
        <v>0</v>
      </c>
      <c r="M10" s="361">
        <v>0</v>
      </c>
      <c r="N10" s="314">
        <v>15</v>
      </c>
      <c r="O10" s="357">
        <v>5.2576235541535229E-3</v>
      </c>
      <c r="P10" s="352">
        <v>162</v>
      </c>
      <c r="Q10" s="171">
        <v>6.0062286815957293E-3</v>
      </c>
      <c r="R10" s="479" t="s">
        <v>324</v>
      </c>
    </row>
    <row r="11" spans="2:18" x14ac:dyDescent="0.25">
      <c r="B11" s="238" t="s">
        <v>166</v>
      </c>
      <c r="C11" s="166" t="s">
        <v>167</v>
      </c>
      <c r="D11" s="314">
        <v>11</v>
      </c>
      <c r="E11" s="361">
        <v>8.3650190114068438E-3</v>
      </c>
      <c r="F11" s="314">
        <v>92</v>
      </c>
      <c r="G11" s="361">
        <v>7.1600902793991748E-3</v>
      </c>
      <c r="H11" s="314">
        <v>54</v>
      </c>
      <c r="I11" s="361">
        <v>1.0968921389396709E-2</v>
      </c>
      <c r="J11" s="314">
        <v>19</v>
      </c>
      <c r="K11" s="361">
        <v>3.8531737984181707E-3</v>
      </c>
      <c r="L11" s="314">
        <v>1</v>
      </c>
      <c r="M11" s="361">
        <v>9.9009900990099011E-3</v>
      </c>
      <c r="N11" s="314">
        <v>36</v>
      </c>
      <c r="O11" s="357">
        <v>1.2618296529968454E-2</v>
      </c>
      <c r="P11" s="352">
        <v>213</v>
      </c>
      <c r="Q11" s="171">
        <v>7.8970784517277178E-3</v>
      </c>
      <c r="R11" s="479" t="s">
        <v>326</v>
      </c>
    </row>
    <row r="12" spans="2:18" x14ac:dyDescent="0.25">
      <c r="B12" s="238" t="s">
        <v>168</v>
      </c>
      <c r="C12" s="166" t="s">
        <v>169</v>
      </c>
      <c r="D12" s="314">
        <v>4</v>
      </c>
      <c r="E12" s="361">
        <v>3.041825095057034E-3</v>
      </c>
      <c r="F12" s="314">
        <v>19</v>
      </c>
      <c r="G12" s="361">
        <v>1.4787142968324383E-3</v>
      </c>
      <c r="H12" s="314">
        <v>17</v>
      </c>
      <c r="I12" s="361">
        <v>3.4531789559211863E-3</v>
      </c>
      <c r="J12" s="314">
        <v>10</v>
      </c>
      <c r="K12" s="361">
        <v>2.0279862096937739E-3</v>
      </c>
      <c r="L12" s="314">
        <v>1</v>
      </c>
      <c r="M12" s="361">
        <v>9.9009900990099011E-3</v>
      </c>
      <c r="N12" s="314">
        <v>1</v>
      </c>
      <c r="O12" s="357">
        <v>3.505082369435682E-4</v>
      </c>
      <c r="P12" s="352">
        <v>52</v>
      </c>
      <c r="Q12" s="171">
        <v>1.9279252558208513E-3</v>
      </c>
      <c r="R12" s="479" t="s">
        <v>327</v>
      </c>
    </row>
    <row r="13" spans="2:18" x14ac:dyDescent="0.25">
      <c r="B13" s="238" t="s">
        <v>170</v>
      </c>
      <c r="C13" s="166" t="s">
        <v>171</v>
      </c>
      <c r="D13" s="314">
        <v>48</v>
      </c>
      <c r="E13" s="361">
        <v>3.6501901140684412E-2</v>
      </c>
      <c r="F13" s="314">
        <v>455</v>
      </c>
      <c r="G13" s="361">
        <v>3.541131605572418E-2</v>
      </c>
      <c r="H13" s="314">
        <v>412</v>
      </c>
      <c r="I13" s="361">
        <v>8.3688807637619336E-2</v>
      </c>
      <c r="J13" s="314">
        <v>845</v>
      </c>
      <c r="K13" s="361">
        <v>0.17136483471912392</v>
      </c>
      <c r="L13" s="314">
        <v>13</v>
      </c>
      <c r="M13" s="361">
        <v>0.12871287128712872</v>
      </c>
      <c r="N13" s="314">
        <v>173</v>
      </c>
      <c r="O13" s="357">
        <v>6.0637924991237296E-2</v>
      </c>
      <c r="P13" s="352">
        <v>1946</v>
      </c>
      <c r="Q13" s="171">
        <v>7.2148895150526471E-2</v>
      </c>
      <c r="R13" s="479" t="s">
        <v>319</v>
      </c>
    </row>
    <row r="14" spans="2:18" x14ac:dyDescent="0.25">
      <c r="B14" s="238" t="s">
        <v>172</v>
      </c>
      <c r="C14" s="166" t="s">
        <v>173</v>
      </c>
      <c r="D14" s="314">
        <v>19</v>
      </c>
      <c r="E14" s="361">
        <v>1.4448669201520912E-2</v>
      </c>
      <c r="F14" s="314">
        <v>109</v>
      </c>
      <c r="G14" s="361">
        <v>8.4831504397229352E-3</v>
      </c>
      <c r="H14" s="314">
        <v>175</v>
      </c>
      <c r="I14" s="361">
        <v>3.5547430428600445E-2</v>
      </c>
      <c r="J14" s="314">
        <v>69</v>
      </c>
      <c r="K14" s="361">
        <v>1.3993104846887041E-2</v>
      </c>
      <c r="L14" s="314">
        <v>1</v>
      </c>
      <c r="M14" s="361">
        <v>9.9009900990099011E-3</v>
      </c>
      <c r="N14" s="314">
        <v>95</v>
      </c>
      <c r="O14" s="357">
        <v>3.3298282509638975E-2</v>
      </c>
      <c r="P14" s="352">
        <v>468</v>
      </c>
      <c r="Q14" s="171">
        <v>1.735132730238766E-2</v>
      </c>
      <c r="R14" s="479" t="s">
        <v>328</v>
      </c>
    </row>
    <row r="15" spans="2:18" x14ac:dyDescent="0.25">
      <c r="B15" s="238" t="s">
        <v>174</v>
      </c>
      <c r="C15" s="166" t="s">
        <v>175</v>
      </c>
      <c r="D15" s="314">
        <v>13</v>
      </c>
      <c r="E15" s="361">
        <v>9.8859315589353604E-3</v>
      </c>
      <c r="F15" s="314">
        <v>57</v>
      </c>
      <c r="G15" s="361">
        <v>4.4361428904973153E-3</v>
      </c>
      <c r="H15" s="314">
        <v>41</v>
      </c>
      <c r="I15" s="361">
        <v>8.3282551289863907E-3</v>
      </c>
      <c r="J15" s="314">
        <v>33</v>
      </c>
      <c r="K15" s="361">
        <v>6.6923544919894546E-3</v>
      </c>
      <c r="L15" s="314">
        <v>1</v>
      </c>
      <c r="M15" s="361">
        <v>9.9009900990099011E-3</v>
      </c>
      <c r="N15" s="314">
        <v>25</v>
      </c>
      <c r="O15" s="357">
        <v>8.7627059235892042E-3</v>
      </c>
      <c r="P15" s="352">
        <v>170</v>
      </c>
      <c r="Q15" s="171">
        <v>6.3028325671066294E-3</v>
      </c>
      <c r="R15" s="479" t="s">
        <v>329</v>
      </c>
    </row>
    <row r="16" spans="2:18" x14ac:dyDescent="0.25">
      <c r="B16" s="238" t="s">
        <v>176</v>
      </c>
      <c r="C16" s="166" t="s">
        <v>177</v>
      </c>
      <c r="D16" s="314">
        <v>24</v>
      </c>
      <c r="E16" s="361">
        <v>1.8250950570342206E-2</v>
      </c>
      <c r="F16" s="314">
        <v>116</v>
      </c>
      <c r="G16" s="361">
        <v>9.0279399175033082E-3</v>
      </c>
      <c r="H16" s="314">
        <v>130</v>
      </c>
      <c r="I16" s="361">
        <v>2.6406662604103188E-2</v>
      </c>
      <c r="J16" s="314">
        <v>44</v>
      </c>
      <c r="K16" s="361">
        <v>8.9231393226526061E-3</v>
      </c>
      <c r="L16" s="314">
        <v>2</v>
      </c>
      <c r="M16" s="361">
        <v>1.9801980198019802E-2</v>
      </c>
      <c r="N16" s="314">
        <v>77</v>
      </c>
      <c r="O16" s="357">
        <v>2.6989134244654749E-2</v>
      </c>
      <c r="P16" s="352">
        <v>393</v>
      </c>
      <c r="Q16" s="171">
        <v>1.4570665875722972E-2</v>
      </c>
      <c r="R16" s="479" t="s">
        <v>330</v>
      </c>
    </row>
    <row r="17" spans="2:18" x14ac:dyDescent="0.25">
      <c r="B17" s="238" t="s">
        <v>178</v>
      </c>
      <c r="C17" s="166" t="s">
        <v>179</v>
      </c>
      <c r="D17" s="314">
        <v>7</v>
      </c>
      <c r="E17" s="361">
        <v>5.3231939163498098E-3</v>
      </c>
      <c r="F17" s="314">
        <v>50</v>
      </c>
      <c r="G17" s="361">
        <v>3.8913534127169428E-3</v>
      </c>
      <c r="H17" s="314">
        <v>52</v>
      </c>
      <c r="I17" s="361">
        <v>1.0562665041641276E-2</v>
      </c>
      <c r="J17" s="314">
        <v>19</v>
      </c>
      <c r="K17" s="361">
        <v>3.8531737984181707E-3</v>
      </c>
      <c r="L17" s="314">
        <v>1</v>
      </c>
      <c r="M17" s="361">
        <v>9.9009900990099011E-3</v>
      </c>
      <c r="N17" s="314">
        <v>26</v>
      </c>
      <c r="O17" s="357">
        <v>9.1132141605327725E-3</v>
      </c>
      <c r="P17" s="352">
        <v>155</v>
      </c>
      <c r="Q17" s="171">
        <v>5.7467002817736916E-3</v>
      </c>
      <c r="R17" s="479" t="s">
        <v>331</v>
      </c>
    </row>
    <row r="18" spans="2:18" x14ac:dyDescent="0.25">
      <c r="B18" s="238" t="s">
        <v>180</v>
      </c>
      <c r="C18" s="166" t="s">
        <v>181</v>
      </c>
      <c r="D18" s="314">
        <v>20</v>
      </c>
      <c r="E18" s="361">
        <v>1.5209125475285171E-2</v>
      </c>
      <c r="F18" s="314">
        <v>276</v>
      </c>
      <c r="G18" s="361">
        <v>2.1480270838197525E-2</v>
      </c>
      <c r="H18" s="314">
        <v>265</v>
      </c>
      <c r="I18" s="361">
        <v>5.3828966077594964E-2</v>
      </c>
      <c r="J18" s="314">
        <v>161</v>
      </c>
      <c r="K18" s="361">
        <v>3.265057797606976E-2</v>
      </c>
      <c r="L18" s="314">
        <v>1</v>
      </c>
      <c r="M18" s="361">
        <v>9.9009900990099011E-3</v>
      </c>
      <c r="N18" s="314">
        <v>117</v>
      </c>
      <c r="O18" s="357">
        <v>4.1009463722397478E-2</v>
      </c>
      <c r="P18" s="352">
        <v>840</v>
      </c>
      <c r="Q18" s="171">
        <v>3.1143407978644521E-2</v>
      </c>
      <c r="R18" s="479" t="s">
        <v>332</v>
      </c>
    </row>
    <row r="19" spans="2:18" x14ac:dyDescent="0.25">
      <c r="B19" s="238" t="s">
        <v>182</v>
      </c>
      <c r="C19" s="166" t="s">
        <v>183</v>
      </c>
      <c r="D19" s="314">
        <v>35</v>
      </c>
      <c r="E19" s="361">
        <v>2.6615969581749048E-2</v>
      </c>
      <c r="F19" s="314">
        <v>959</v>
      </c>
      <c r="G19" s="361">
        <v>7.463615845591097E-2</v>
      </c>
      <c r="H19" s="314">
        <v>431</v>
      </c>
      <c r="I19" s="361">
        <v>8.7548242941295956E-2</v>
      </c>
      <c r="J19" s="314">
        <v>199</v>
      </c>
      <c r="K19" s="361">
        <v>4.0356925572906106E-2</v>
      </c>
      <c r="L19" s="314">
        <v>8</v>
      </c>
      <c r="M19" s="361">
        <v>7.9207920792079209E-2</v>
      </c>
      <c r="N19" s="314">
        <v>135</v>
      </c>
      <c r="O19" s="357">
        <v>4.7318611987381701E-2</v>
      </c>
      <c r="P19" s="352">
        <v>1767</v>
      </c>
      <c r="Q19" s="171">
        <v>6.5512383212220082E-2</v>
      </c>
      <c r="R19" s="479" t="s">
        <v>333</v>
      </c>
    </row>
    <row r="20" spans="2:18" x14ac:dyDescent="0.25">
      <c r="B20" s="238" t="s">
        <v>184</v>
      </c>
      <c r="C20" s="166" t="s">
        <v>185</v>
      </c>
      <c r="D20" s="314">
        <v>164</v>
      </c>
      <c r="E20" s="361">
        <v>0.1247148288973384</v>
      </c>
      <c r="F20" s="314">
        <v>57</v>
      </c>
      <c r="G20" s="361">
        <v>4.4361428904973153E-3</v>
      </c>
      <c r="H20" s="314">
        <v>64</v>
      </c>
      <c r="I20" s="361">
        <v>1.3000203128173878E-2</v>
      </c>
      <c r="J20" s="314">
        <v>15</v>
      </c>
      <c r="K20" s="361">
        <v>3.0419793145406611E-3</v>
      </c>
      <c r="L20" s="314">
        <v>0</v>
      </c>
      <c r="M20" s="361">
        <v>0</v>
      </c>
      <c r="N20" s="314">
        <v>15</v>
      </c>
      <c r="O20" s="357">
        <v>5.2576235541535229E-3</v>
      </c>
      <c r="P20" s="352">
        <v>315</v>
      </c>
      <c r="Q20" s="171">
        <v>1.1678777991991695E-2</v>
      </c>
      <c r="R20" s="479" t="s">
        <v>334</v>
      </c>
    </row>
    <row r="21" spans="2:18" x14ac:dyDescent="0.25">
      <c r="B21" s="238" t="s">
        <v>186</v>
      </c>
      <c r="C21" s="166" t="s">
        <v>187</v>
      </c>
      <c r="D21" s="314">
        <v>97</v>
      </c>
      <c r="E21" s="361">
        <v>7.3764258555133078E-2</v>
      </c>
      <c r="F21" s="314">
        <v>524</v>
      </c>
      <c r="G21" s="361">
        <v>4.0781383765273564E-2</v>
      </c>
      <c r="H21" s="314">
        <v>510</v>
      </c>
      <c r="I21" s="361">
        <v>0.10359536867763559</v>
      </c>
      <c r="J21" s="314">
        <v>159</v>
      </c>
      <c r="K21" s="361">
        <v>3.2244980734131005E-2</v>
      </c>
      <c r="L21" s="314">
        <v>2</v>
      </c>
      <c r="M21" s="361">
        <v>1.9801980198019802E-2</v>
      </c>
      <c r="N21" s="314">
        <v>292</v>
      </c>
      <c r="O21" s="357">
        <v>0.1023484051875219</v>
      </c>
      <c r="P21" s="352">
        <v>1584</v>
      </c>
      <c r="Q21" s="171">
        <v>5.872756933115824E-2</v>
      </c>
      <c r="R21" s="479" t="s">
        <v>335</v>
      </c>
    </row>
    <row r="22" spans="2:18" x14ac:dyDescent="0.25">
      <c r="B22" s="238" t="s">
        <v>188</v>
      </c>
      <c r="C22" s="166" t="s">
        <v>189</v>
      </c>
      <c r="D22" s="314">
        <v>7</v>
      </c>
      <c r="E22" s="361">
        <v>5.3231939163498098E-3</v>
      </c>
      <c r="F22" s="314">
        <v>142</v>
      </c>
      <c r="G22" s="361">
        <v>1.1051443692116117E-2</v>
      </c>
      <c r="H22" s="314">
        <v>75</v>
      </c>
      <c r="I22" s="361">
        <v>1.5234613040828763E-2</v>
      </c>
      <c r="J22" s="314">
        <v>173</v>
      </c>
      <c r="K22" s="361">
        <v>3.5084161427702293E-2</v>
      </c>
      <c r="L22" s="314">
        <v>2</v>
      </c>
      <c r="M22" s="361">
        <v>1.9801980198019802E-2</v>
      </c>
      <c r="N22" s="314">
        <v>44</v>
      </c>
      <c r="O22" s="357">
        <v>1.5422362425517E-2</v>
      </c>
      <c r="P22" s="352">
        <v>443</v>
      </c>
      <c r="Q22" s="171">
        <v>1.6424440160166098E-2</v>
      </c>
      <c r="R22" s="479" t="s">
        <v>336</v>
      </c>
    </row>
    <row r="23" spans="2:18" x14ac:dyDescent="0.25">
      <c r="B23" s="238" t="s">
        <v>190</v>
      </c>
      <c r="C23" s="166" t="s">
        <v>191</v>
      </c>
      <c r="D23" s="314">
        <v>3</v>
      </c>
      <c r="E23" s="361">
        <v>2.2813688212927757E-3</v>
      </c>
      <c r="F23" s="314">
        <v>132</v>
      </c>
      <c r="G23" s="361">
        <v>1.027317300957273E-2</v>
      </c>
      <c r="H23" s="314">
        <v>16</v>
      </c>
      <c r="I23" s="361">
        <v>3.2500507820434695E-3</v>
      </c>
      <c r="J23" s="314">
        <v>43</v>
      </c>
      <c r="K23" s="361">
        <v>8.7203407016832289E-3</v>
      </c>
      <c r="L23" s="314">
        <v>2</v>
      </c>
      <c r="M23" s="361">
        <v>1.9801980198019802E-2</v>
      </c>
      <c r="N23" s="314">
        <v>14</v>
      </c>
      <c r="O23" s="357">
        <v>4.9071153172099546E-3</v>
      </c>
      <c r="P23" s="352">
        <v>210</v>
      </c>
      <c r="Q23" s="171">
        <v>7.7858519946611303E-3</v>
      </c>
      <c r="R23" s="479" t="s">
        <v>337</v>
      </c>
    </row>
    <row r="24" spans="2:18" x14ac:dyDescent="0.25">
      <c r="B24" s="238" t="s">
        <v>192</v>
      </c>
      <c r="C24" s="166" t="s">
        <v>193</v>
      </c>
      <c r="D24" s="314">
        <v>25</v>
      </c>
      <c r="E24" s="361">
        <v>1.9011406844106463E-2</v>
      </c>
      <c r="F24" s="314">
        <v>1478</v>
      </c>
      <c r="G24" s="361">
        <v>0.11502840687991284</v>
      </c>
      <c r="H24" s="314">
        <v>381</v>
      </c>
      <c r="I24" s="361">
        <v>7.7391834247410113E-2</v>
      </c>
      <c r="J24" s="314">
        <v>540</v>
      </c>
      <c r="K24" s="361">
        <v>0.1095112553234638</v>
      </c>
      <c r="L24" s="314">
        <v>8</v>
      </c>
      <c r="M24" s="361">
        <v>7.9207920792079209E-2</v>
      </c>
      <c r="N24" s="314">
        <v>326</v>
      </c>
      <c r="O24" s="357">
        <v>0.11426568524360323</v>
      </c>
      <c r="P24" s="352">
        <v>2758</v>
      </c>
      <c r="Q24" s="171">
        <v>0.10225418952988284</v>
      </c>
      <c r="R24" s="479" t="s">
        <v>338</v>
      </c>
    </row>
    <row r="25" spans="2:18" x14ac:dyDescent="0.25">
      <c r="B25" s="238" t="s">
        <v>194</v>
      </c>
      <c r="C25" s="166" t="s">
        <v>195</v>
      </c>
      <c r="D25" s="314">
        <v>463</v>
      </c>
      <c r="E25" s="361">
        <v>0.35209125475285169</v>
      </c>
      <c r="F25" s="314">
        <v>3203</v>
      </c>
      <c r="G25" s="361">
        <v>0.24928009961864736</v>
      </c>
      <c r="H25" s="314">
        <v>405</v>
      </c>
      <c r="I25" s="361">
        <v>8.226691042047532E-2</v>
      </c>
      <c r="J25" s="314">
        <v>926</v>
      </c>
      <c r="K25" s="361">
        <v>0.18779152301764349</v>
      </c>
      <c r="L25" s="314">
        <v>16</v>
      </c>
      <c r="M25" s="361">
        <v>0.15841584158415842</v>
      </c>
      <c r="N25" s="314">
        <v>387</v>
      </c>
      <c r="O25" s="357">
        <v>0.13564668769716087</v>
      </c>
      <c r="P25" s="352">
        <v>5400</v>
      </c>
      <c r="Q25" s="171">
        <v>0.20020762271985762</v>
      </c>
      <c r="R25" s="479" t="s">
        <v>339</v>
      </c>
    </row>
    <row r="26" spans="2:18" x14ac:dyDescent="0.25">
      <c r="B26" s="238" t="s">
        <v>196</v>
      </c>
      <c r="C26" s="166" t="s">
        <v>197</v>
      </c>
      <c r="D26" s="314">
        <v>8</v>
      </c>
      <c r="E26" s="361">
        <v>6.0836501901140681E-3</v>
      </c>
      <c r="F26" s="314">
        <v>136</v>
      </c>
      <c r="G26" s="361">
        <v>1.0584481282590085E-2</v>
      </c>
      <c r="H26" s="314">
        <v>158</v>
      </c>
      <c r="I26" s="361">
        <v>3.2094251472679261E-2</v>
      </c>
      <c r="J26" s="314">
        <v>17</v>
      </c>
      <c r="K26" s="361">
        <v>3.4475765564794159E-3</v>
      </c>
      <c r="L26" s="314">
        <v>0</v>
      </c>
      <c r="M26" s="361">
        <v>0</v>
      </c>
      <c r="N26" s="314">
        <v>87</v>
      </c>
      <c r="O26" s="357">
        <v>3.0494216614090432E-2</v>
      </c>
      <c r="P26" s="352">
        <v>406</v>
      </c>
      <c r="Q26" s="171">
        <v>1.5052647189678185E-2</v>
      </c>
      <c r="R26" s="479" t="s">
        <v>340</v>
      </c>
    </row>
    <row r="27" spans="2:18" x14ac:dyDescent="0.25">
      <c r="B27" s="238" t="s">
        <v>198</v>
      </c>
      <c r="C27" s="166" t="s">
        <v>199</v>
      </c>
      <c r="D27" s="314">
        <v>13</v>
      </c>
      <c r="E27" s="361">
        <v>9.8859315589353604E-3</v>
      </c>
      <c r="F27" s="314">
        <v>165</v>
      </c>
      <c r="G27" s="361">
        <v>1.2841466261965912E-2</v>
      </c>
      <c r="H27" s="314">
        <v>52</v>
      </c>
      <c r="I27" s="361">
        <v>1.0562665041641276E-2</v>
      </c>
      <c r="J27" s="314">
        <v>43</v>
      </c>
      <c r="K27" s="361">
        <v>8.7203407016832289E-3</v>
      </c>
      <c r="L27" s="314">
        <v>0</v>
      </c>
      <c r="M27" s="361">
        <v>0</v>
      </c>
      <c r="N27" s="314">
        <v>28</v>
      </c>
      <c r="O27" s="357">
        <v>9.8142306344199091E-3</v>
      </c>
      <c r="P27" s="352">
        <v>301</v>
      </c>
      <c r="Q27" s="171">
        <v>1.115972119234762E-2</v>
      </c>
      <c r="R27" s="479" t="s">
        <v>320</v>
      </c>
    </row>
    <row r="28" spans="2:18" ht="15.75" thickBot="1" x14ac:dyDescent="0.3">
      <c r="B28" s="239" t="s">
        <v>200</v>
      </c>
      <c r="C28" s="166" t="s">
        <v>201</v>
      </c>
      <c r="D28" s="314">
        <v>55</v>
      </c>
      <c r="E28" s="361">
        <v>4.1825095057034217E-2</v>
      </c>
      <c r="F28" s="314">
        <v>410</v>
      </c>
      <c r="G28" s="361">
        <v>3.1909097984278934E-2</v>
      </c>
      <c r="H28" s="314">
        <v>187</v>
      </c>
      <c r="I28" s="361">
        <v>3.7984968515133048E-2</v>
      </c>
      <c r="J28" s="314">
        <v>156</v>
      </c>
      <c r="K28" s="361">
        <v>3.1636584871222874E-2</v>
      </c>
      <c r="L28" s="314">
        <v>3</v>
      </c>
      <c r="M28" s="361">
        <v>2.9702970297029702E-2</v>
      </c>
      <c r="N28" s="314">
        <v>123</v>
      </c>
      <c r="O28" s="357">
        <v>4.3112513144058888E-2</v>
      </c>
      <c r="P28" s="352">
        <v>934</v>
      </c>
      <c r="Q28" s="171">
        <v>3.4628503633397596E-2</v>
      </c>
      <c r="R28" s="479" t="s">
        <v>321</v>
      </c>
    </row>
    <row r="29" spans="2:18" ht="16.5" thickTop="1" thickBot="1" x14ac:dyDescent="0.3">
      <c r="B29" s="487" t="s">
        <v>51</v>
      </c>
      <c r="C29" s="488"/>
      <c r="D29" s="250">
        <v>1315</v>
      </c>
      <c r="E29" s="199">
        <v>1</v>
      </c>
      <c r="F29" s="250">
        <v>12849</v>
      </c>
      <c r="G29" s="199">
        <v>1</v>
      </c>
      <c r="H29" s="250">
        <v>4923</v>
      </c>
      <c r="I29" s="199">
        <v>0.99999999999999978</v>
      </c>
      <c r="J29" s="250">
        <v>4931</v>
      </c>
      <c r="K29" s="199">
        <v>1</v>
      </c>
      <c r="L29" s="250">
        <v>101</v>
      </c>
      <c r="M29" s="199">
        <v>1</v>
      </c>
      <c r="N29" s="250">
        <v>2853</v>
      </c>
      <c r="O29" s="200">
        <v>0.99999999999999989</v>
      </c>
      <c r="P29" s="249">
        <v>26972</v>
      </c>
      <c r="Q29" s="201">
        <v>0.99999999999999989</v>
      </c>
      <c r="R29" s="479" t="s">
        <v>80</v>
      </c>
    </row>
    <row r="30" spans="2:18" ht="15.75" thickTop="1" x14ac:dyDescent="0.25">
      <c r="B30" s="178"/>
      <c r="C30" s="178"/>
      <c r="D30" s="288"/>
      <c r="E30" s="311"/>
      <c r="F30" s="288"/>
      <c r="G30" s="311"/>
      <c r="H30" s="288"/>
      <c r="I30" s="311"/>
      <c r="J30" s="288"/>
      <c r="K30" s="311"/>
      <c r="L30" s="311"/>
      <c r="M30" s="311"/>
      <c r="N30" s="288"/>
      <c r="O30" s="311"/>
      <c r="P30" s="288"/>
      <c r="Q30" s="311"/>
    </row>
    <row r="31" spans="2:18" x14ac:dyDescent="0.25">
      <c r="B31" s="253"/>
      <c r="C31" s="257"/>
      <c r="D31" s="205"/>
      <c r="E31" s="257"/>
      <c r="F31" s="205"/>
      <c r="G31" s="257"/>
      <c r="H31" s="205"/>
      <c r="I31" s="257"/>
      <c r="J31" s="205"/>
      <c r="K31" s="257"/>
      <c r="L31" s="257"/>
      <c r="M31" s="257"/>
      <c r="N31" s="257"/>
      <c r="O31" s="257"/>
      <c r="P31" s="205"/>
      <c r="Q31" s="257"/>
    </row>
    <row r="32" spans="2:18" x14ac:dyDescent="0.25">
      <c r="B32" s="257"/>
      <c r="C32" s="257"/>
      <c r="D32" s="205"/>
      <c r="E32" s="257"/>
      <c r="F32" s="205"/>
      <c r="G32" s="257"/>
      <c r="H32" s="205"/>
      <c r="I32" s="257"/>
      <c r="J32" s="205"/>
      <c r="K32" s="257"/>
      <c r="L32" s="257"/>
      <c r="M32" s="257"/>
      <c r="N32" s="257"/>
      <c r="O32" s="257"/>
      <c r="P32" s="257"/>
      <c r="Q32" s="257"/>
    </row>
    <row r="33" spans="2:17" ht="30.6" customHeight="1" x14ac:dyDescent="0.25">
      <c r="B33" s="538"/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257"/>
      <c r="P33" s="257"/>
      <c r="Q33" s="257"/>
    </row>
    <row r="34" spans="2:17" x14ac:dyDescent="0.25">
      <c r="B34" s="236"/>
      <c r="C34" s="231"/>
      <c r="D34" s="232"/>
      <c r="E34" s="231"/>
      <c r="F34" s="232"/>
      <c r="G34" s="231"/>
      <c r="H34" s="232"/>
      <c r="I34" s="231"/>
      <c r="J34" s="232"/>
      <c r="K34" s="231"/>
      <c r="L34" s="231"/>
      <c r="M34" s="231"/>
      <c r="N34" s="183"/>
      <c r="O34" s="183"/>
      <c r="P34" s="183"/>
      <c r="Q34" s="183"/>
    </row>
    <row r="35" spans="2:17" x14ac:dyDescent="0.25">
      <c r="B35" s="183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183"/>
      <c r="O35" s="183"/>
      <c r="P35" s="183"/>
      <c r="Q35" s="183"/>
    </row>
    <row r="36" spans="2:17" x14ac:dyDescent="0.25"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</row>
    <row r="37" spans="2:17" x14ac:dyDescent="0.25"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</row>
    <row r="38" spans="2:17" x14ac:dyDescent="0.25"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</row>
    <row r="39" spans="2:17" x14ac:dyDescent="0.25"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</row>
    <row r="40" spans="2:17" x14ac:dyDescent="0.25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</row>
    <row r="41" spans="2:17" x14ac:dyDescent="0.25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</row>
    <row r="42" spans="2:17" x14ac:dyDescent="0.25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</row>
    <row r="43" spans="2:17" x14ac:dyDescent="0.25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</row>
    <row r="44" spans="2:17" x14ac:dyDescent="0.25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</row>
    <row r="45" spans="2:17" x14ac:dyDescent="0.25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</row>
    <row r="46" spans="2:17" x14ac:dyDescent="0.25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</row>
    <row r="47" spans="2:17" x14ac:dyDescent="0.25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</row>
    <row r="48" spans="2:17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</row>
    <row r="49" spans="2:17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</row>
    <row r="50" spans="2:17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</row>
    <row r="51" spans="2:17" x14ac:dyDescent="0.25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</row>
    <row r="52" spans="2:17" x14ac:dyDescent="0.25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</row>
    <row r="53" spans="2:17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</row>
    <row r="54" spans="2:17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</row>
    <row r="55" spans="2:17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</row>
    <row r="56" spans="2:17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</row>
    <row r="57" spans="2:17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</row>
    <row r="58" spans="2:17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</row>
    <row r="59" spans="2:17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</row>
    <row r="60" spans="2:17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</row>
    <row r="61" spans="2:17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</row>
    <row r="62" spans="2:17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</row>
    <row r="63" spans="2:17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</row>
    <row r="64" spans="2:17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</row>
    <row r="65" spans="2:17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</row>
    <row r="66" spans="2:17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</row>
    <row r="67" spans="2:17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</row>
    <row r="68" spans="2:17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</row>
    <row r="69" spans="2:17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</row>
    <row r="70" spans="2:17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</row>
    <row r="71" spans="2:17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</row>
    <row r="72" spans="2:17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</row>
    <row r="73" spans="2:17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</row>
    <row r="74" spans="2:17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</row>
    <row r="75" spans="2:17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</row>
    <row r="76" spans="2:17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</row>
    <row r="77" spans="2:17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</row>
    <row r="78" spans="2:17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</row>
    <row r="79" spans="2:17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</row>
    <row r="80" spans="2:17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</row>
    <row r="81" spans="2:17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</row>
    <row r="82" spans="2:17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</row>
    <row r="83" spans="2:17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</row>
    <row r="84" spans="2:17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</row>
    <row r="85" spans="2:17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</row>
    <row r="86" spans="2:17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</row>
    <row r="87" spans="2:17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</row>
    <row r="88" spans="2:17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</row>
    <row r="89" spans="2:17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</row>
    <row r="90" spans="2:17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</row>
    <row r="91" spans="2:17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</row>
    <row r="92" spans="2:17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</row>
    <row r="93" spans="2:17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</row>
    <row r="94" spans="2:17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</row>
    <row r="95" spans="2:17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</row>
    <row r="96" spans="2:17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</row>
    <row r="97" spans="2:17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</row>
    <row r="98" spans="2:17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</row>
    <row r="99" spans="2:17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</row>
    <row r="100" spans="2:17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</row>
    <row r="101" spans="2:17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</row>
    <row r="102" spans="2:17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</row>
    <row r="103" spans="2:17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</row>
    <row r="104" spans="2:17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</row>
    <row r="105" spans="2:17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</row>
    <row r="106" spans="2:17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</row>
    <row r="107" spans="2:17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</row>
    <row r="108" spans="2:17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</row>
    <row r="109" spans="2:17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</row>
    <row r="110" spans="2:17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</row>
    <row r="111" spans="2:17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</row>
    <row r="112" spans="2:17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</row>
    <row r="113" spans="2:17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</row>
    <row r="114" spans="2:17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</row>
    <row r="115" spans="2:17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</row>
    <row r="116" spans="2:17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</row>
    <row r="117" spans="2:17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</row>
    <row r="118" spans="2:17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</row>
    <row r="119" spans="2:17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</row>
    <row r="120" spans="2:17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</row>
    <row r="121" spans="2:17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</row>
    <row r="122" spans="2:17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</row>
    <row r="123" spans="2:17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</row>
    <row r="124" spans="2:17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</row>
    <row r="125" spans="2:17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</row>
    <row r="126" spans="2:17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</row>
    <row r="127" spans="2:17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</row>
    <row r="128" spans="2:17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</row>
    <row r="129" spans="2:17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</row>
    <row r="130" spans="2:17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</row>
    <row r="131" spans="2:17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</row>
    <row r="132" spans="2:17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</row>
    <row r="133" spans="2:17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</row>
    <row r="134" spans="2:17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</row>
    <row r="135" spans="2:17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</row>
    <row r="136" spans="2:17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</row>
    <row r="137" spans="2:17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</row>
    <row r="138" spans="2:17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</row>
    <row r="139" spans="2:17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</row>
    <row r="140" spans="2:17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</row>
    <row r="141" spans="2:17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</row>
    <row r="142" spans="2:17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</row>
    <row r="143" spans="2:17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</row>
    <row r="144" spans="2:17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</row>
    <row r="145" spans="2:17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</row>
    <row r="146" spans="2:17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</row>
    <row r="147" spans="2:17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</row>
    <row r="148" spans="2:17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</row>
    <row r="149" spans="2:17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</row>
    <row r="150" spans="2:17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</row>
    <row r="151" spans="2:17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</row>
    <row r="152" spans="2:17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</row>
    <row r="153" spans="2:17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</row>
    <row r="154" spans="2:17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</row>
    <row r="155" spans="2:17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</row>
    <row r="156" spans="2:17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</row>
    <row r="157" spans="2:17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</row>
    <row r="158" spans="2:17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</row>
    <row r="159" spans="2:17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</row>
    <row r="160" spans="2:17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</row>
    <row r="161" spans="2:17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</row>
    <row r="162" spans="2:17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</row>
    <row r="163" spans="2:17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</row>
    <row r="164" spans="2:17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</row>
    <row r="165" spans="2:17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</row>
    <row r="166" spans="2:17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</row>
    <row r="167" spans="2:17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</row>
    <row r="168" spans="2:17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</row>
    <row r="169" spans="2:17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</row>
    <row r="170" spans="2:17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</row>
    <row r="171" spans="2:17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</row>
    <row r="172" spans="2:17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</row>
    <row r="173" spans="2:17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</row>
    <row r="174" spans="2:17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</row>
    <row r="175" spans="2:17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</row>
    <row r="176" spans="2:17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</row>
    <row r="177" spans="2:17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</row>
    <row r="178" spans="2:17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</row>
    <row r="179" spans="2:17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</row>
    <row r="180" spans="2:17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</row>
    <row r="181" spans="2:17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</row>
    <row r="182" spans="2:17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</row>
    <row r="183" spans="2:17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</row>
    <row r="184" spans="2:17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</row>
    <row r="185" spans="2:17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</row>
    <row r="186" spans="2:17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</row>
    <row r="187" spans="2:17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</row>
    <row r="188" spans="2:17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</row>
    <row r="189" spans="2:17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</row>
    <row r="190" spans="2:17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</row>
    <row r="191" spans="2:17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</row>
    <row r="192" spans="2:17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</row>
    <row r="193" spans="2:17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</row>
    <row r="194" spans="2:17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</row>
    <row r="195" spans="2:17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</row>
    <row r="196" spans="2:17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</row>
    <row r="197" spans="2:17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</row>
    <row r="198" spans="2:17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</row>
    <row r="199" spans="2:17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</row>
    <row r="200" spans="2:17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</row>
    <row r="201" spans="2:17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</row>
    <row r="202" spans="2:17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</row>
    <row r="203" spans="2:17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</row>
    <row r="204" spans="2:17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</row>
    <row r="205" spans="2:17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</row>
    <row r="206" spans="2:17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</row>
    <row r="207" spans="2:17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</row>
    <row r="208" spans="2:17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</row>
    <row r="209" spans="2:17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</row>
    <row r="210" spans="2:17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</row>
    <row r="211" spans="2:17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</row>
    <row r="212" spans="2:17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</row>
    <row r="213" spans="2:17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</row>
    <row r="214" spans="2:17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</row>
    <row r="215" spans="2:17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</row>
    <row r="216" spans="2:17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</row>
    <row r="217" spans="2:17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</row>
    <row r="218" spans="2:17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</row>
    <row r="219" spans="2:17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</row>
    <row r="220" spans="2:17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</row>
    <row r="221" spans="2:17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</row>
    <row r="222" spans="2:17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</row>
    <row r="223" spans="2:17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</row>
    <row r="224" spans="2:17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</row>
    <row r="225" spans="2:17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</row>
    <row r="226" spans="2:17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</row>
    <row r="227" spans="2:17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</row>
    <row r="228" spans="2:17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</row>
    <row r="229" spans="2:17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</row>
    <row r="230" spans="2:17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</row>
    <row r="231" spans="2:17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</row>
    <row r="232" spans="2:17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</row>
    <row r="233" spans="2:17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</row>
    <row r="234" spans="2:17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</row>
    <row r="235" spans="2:17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</row>
    <row r="236" spans="2:17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</row>
    <row r="237" spans="2:17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</row>
    <row r="238" spans="2:17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</row>
    <row r="239" spans="2:17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</row>
    <row r="240" spans="2:17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</row>
    <row r="241" spans="2:17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</row>
    <row r="242" spans="2:17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</row>
    <row r="243" spans="2:17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</row>
    <row r="244" spans="2:17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</row>
    <row r="245" spans="2:17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</row>
    <row r="246" spans="2:17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</row>
    <row r="247" spans="2:17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</row>
    <row r="248" spans="2:17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</row>
    <row r="249" spans="2:17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</row>
    <row r="250" spans="2:17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</row>
    <row r="251" spans="2:17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</row>
    <row r="252" spans="2:17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</row>
    <row r="253" spans="2:17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</row>
    <row r="254" spans="2:17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</row>
    <row r="255" spans="2:17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</row>
    <row r="256" spans="2:17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</row>
    <row r="257" spans="2:17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</row>
    <row r="258" spans="2:17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</row>
    <row r="259" spans="2:17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</row>
    <row r="260" spans="2:17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</row>
    <row r="261" spans="2:17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</row>
    <row r="262" spans="2:17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</row>
    <row r="263" spans="2:17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</row>
    <row r="264" spans="2:17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</row>
    <row r="265" spans="2:17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</row>
    <row r="266" spans="2:17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</row>
    <row r="267" spans="2:17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</row>
    <row r="268" spans="2:17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</row>
    <row r="269" spans="2:17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</row>
    <row r="270" spans="2:17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</row>
    <row r="271" spans="2:17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</row>
    <row r="272" spans="2:17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</row>
    <row r="273" spans="2:17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</row>
    <row r="274" spans="2:17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</row>
    <row r="275" spans="2:17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</row>
    <row r="276" spans="2:17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</row>
    <row r="277" spans="2:17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</row>
    <row r="278" spans="2:17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</row>
    <row r="279" spans="2:17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</row>
    <row r="280" spans="2:17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</row>
    <row r="281" spans="2:17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</row>
    <row r="282" spans="2:17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</row>
    <row r="283" spans="2:17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</row>
    <row r="284" spans="2:17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</row>
    <row r="285" spans="2:17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</row>
    <row r="286" spans="2:17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</row>
    <row r="287" spans="2:17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</row>
    <row r="288" spans="2:17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</row>
    <row r="289" spans="2:17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</row>
    <row r="290" spans="2:17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</row>
    <row r="291" spans="2:17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</row>
    <row r="292" spans="2:17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</row>
    <row r="293" spans="2:17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</row>
    <row r="294" spans="2:17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</row>
    <row r="295" spans="2:17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</row>
    <row r="296" spans="2:17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</row>
    <row r="297" spans="2:17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</row>
    <row r="298" spans="2:17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</row>
    <row r="299" spans="2:17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</row>
    <row r="300" spans="2:17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</row>
    <row r="301" spans="2:17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</row>
    <row r="302" spans="2:17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</row>
    <row r="303" spans="2:17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</row>
    <row r="304" spans="2:17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</row>
    <row r="305" spans="2:17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</row>
    <row r="306" spans="2:17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</row>
    <row r="307" spans="2:17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</row>
    <row r="308" spans="2:17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</row>
    <row r="309" spans="2:17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</row>
    <row r="310" spans="2:17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</row>
    <row r="311" spans="2:17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</row>
    <row r="312" spans="2:17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</row>
    <row r="313" spans="2:17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</row>
    <row r="314" spans="2:17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</row>
    <row r="315" spans="2:17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</row>
    <row r="316" spans="2:17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</row>
    <row r="317" spans="2:17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</row>
    <row r="318" spans="2:17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</row>
    <row r="319" spans="2:17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</row>
    <row r="320" spans="2:17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</row>
    <row r="321" spans="2:17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</row>
    <row r="322" spans="2:17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</row>
    <row r="323" spans="2:17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</row>
    <row r="324" spans="2:17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</row>
    <row r="325" spans="2:17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</row>
    <row r="326" spans="2:17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</row>
    <row r="327" spans="2:17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</row>
    <row r="328" spans="2:17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</row>
    <row r="329" spans="2:17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</row>
    <row r="330" spans="2:17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</row>
    <row r="331" spans="2:17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</row>
    <row r="332" spans="2:17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</row>
    <row r="333" spans="2:17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</row>
    <row r="334" spans="2:17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</row>
    <row r="335" spans="2:17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</row>
    <row r="336" spans="2:17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</row>
    <row r="337" spans="2:17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</row>
    <row r="338" spans="2:17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</row>
    <row r="339" spans="2:17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</row>
    <row r="340" spans="2:17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</row>
    <row r="341" spans="2:17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</row>
    <row r="342" spans="2:17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</row>
    <row r="343" spans="2:17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</row>
    <row r="344" spans="2:17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</row>
    <row r="345" spans="2:17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</row>
    <row r="346" spans="2:17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</row>
    <row r="347" spans="2:17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</row>
    <row r="348" spans="2:17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</row>
    <row r="349" spans="2:17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</row>
    <row r="350" spans="2:17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</row>
    <row r="351" spans="2:17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</row>
    <row r="352" spans="2:17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</row>
    <row r="353" spans="2:17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</row>
    <row r="354" spans="2:17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</row>
    <row r="355" spans="2:17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</row>
    <row r="356" spans="2:17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</row>
    <row r="357" spans="2:17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</row>
    <row r="358" spans="2:17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</row>
    <row r="359" spans="2:17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</row>
    <row r="360" spans="2:17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</row>
    <row r="361" spans="2:17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</row>
    <row r="362" spans="2:17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</row>
    <row r="363" spans="2:17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</row>
    <row r="364" spans="2:17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</row>
    <row r="365" spans="2:17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</row>
    <row r="366" spans="2:17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</row>
    <row r="367" spans="2:17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</row>
    <row r="368" spans="2:17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</row>
    <row r="369" spans="2:17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</row>
    <row r="370" spans="2:17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</row>
    <row r="371" spans="2:17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</row>
    <row r="372" spans="2:17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</row>
    <row r="373" spans="2:17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</row>
    <row r="374" spans="2:17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</row>
    <row r="375" spans="2:17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</row>
    <row r="376" spans="2:17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</row>
    <row r="377" spans="2:17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</row>
    <row r="378" spans="2:17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</row>
    <row r="379" spans="2:17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</row>
    <row r="380" spans="2:17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</row>
    <row r="381" spans="2:17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</row>
    <row r="382" spans="2:17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</row>
    <row r="383" spans="2:17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</row>
    <row r="384" spans="2:17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</row>
    <row r="385" spans="2:17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</row>
    <row r="386" spans="2:17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</row>
    <row r="387" spans="2:17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</row>
    <row r="388" spans="2:17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</row>
    <row r="389" spans="2:17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</row>
    <row r="390" spans="2:17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</row>
    <row r="391" spans="2:17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</row>
    <row r="392" spans="2:17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</row>
    <row r="393" spans="2:17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</row>
    <row r="394" spans="2:17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</row>
    <row r="395" spans="2:17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</row>
    <row r="396" spans="2:17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</row>
    <row r="397" spans="2:17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</row>
    <row r="398" spans="2:17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</row>
    <row r="399" spans="2:17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</row>
    <row r="400" spans="2:17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</row>
    <row r="401" spans="2:17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</row>
    <row r="402" spans="2:17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</row>
    <row r="403" spans="2:17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</row>
    <row r="404" spans="2:17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</row>
    <row r="405" spans="2:17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</row>
    <row r="406" spans="2:17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</row>
    <row r="407" spans="2:17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</row>
    <row r="408" spans="2:17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</row>
    <row r="409" spans="2:17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</row>
    <row r="410" spans="2:17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</row>
    <row r="411" spans="2:17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</row>
    <row r="412" spans="2:17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</row>
    <row r="413" spans="2:17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</row>
    <row r="414" spans="2:17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</row>
    <row r="415" spans="2:17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</row>
    <row r="416" spans="2:17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</row>
    <row r="417" spans="2:17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</row>
    <row r="418" spans="2:17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</row>
    <row r="419" spans="2:17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</row>
    <row r="420" spans="2:17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</row>
    <row r="421" spans="2:17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</row>
    <row r="422" spans="2:17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</row>
    <row r="423" spans="2:17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</row>
    <row r="424" spans="2:17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</row>
    <row r="425" spans="2:17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</row>
    <row r="426" spans="2:17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</row>
    <row r="427" spans="2:17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</row>
    <row r="428" spans="2:17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</row>
    <row r="429" spans="2:17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</row>
    <row r="430" spans="2:17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</row>
    <row r="431" spans="2:17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</row>
    <row r="432" spans="2:17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</row>
    <row r="433" spans="2:17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</row>
    <row r="434" spans="2:17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</row>
    <row r="435" spans="2:17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</row>
    <row r="436" spans="2:17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</row>
    <row r="437" spans="2:17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</row>
    <row r="438" spans="2:17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</row>
    <row r="439" spans="2:17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</row>
    <row r="440" spans="2:17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</row>
    <row r="441" spans="2:17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</row>
    <row r="442" spans="2:17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</row>
    <row r="443" spans="2:17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</row>
    <row r="444" spans="2:17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</row>
    <row r="445" spans="2:17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</row>
    <row r="446" spans="2:17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</row>
    <row r="447" spans="2:17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</row>
    <row r="448" spans="2:17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</row>
    <row r="449" spans="2:17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</row>
    <row r="450" spans="2:17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</row>
    <row r="451" spans="2:17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</row>
    <row r="452" spans="2:17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</row>
    <row r="453" spans="2:17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</row>
    <row r="454" spans="2:17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</row>
    <row r="455" spans="2:17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</row>
    <row r="456" spans="2:17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</row>
    <row r="457" spans="2:17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</row>
    <row r="458" spans="2:17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</row>
    <row r="459" spans="2:17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</row>
    <row r="460" spans="2:17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</row>
    <row r="461" spans="2:17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</row>
    <row r="462" spans="2:17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</row>
    <row r="463" spans="2:17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</row>
    <row r="464" spans="2:17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</row>
    <row r="465" spans="2:17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</row>
    <row r="466" spans="2:17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</row>
    <row r="467" spans="2:17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</row>
    <row r="468" spans="2:17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</row>
    <row r="469" spans="2:17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</row>
    <row r="470" spans="2:17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</row>
    <row r="471" spans="2:17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</row>
    <row r="472" spans="2:17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</row>
    <row r="473" spans="2:17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</row>
    <row r="474" spans="2:17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</row>
    <row r="475" spans="2:17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</row>
    <row r="476" spans="2:17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</row>
    <row r="477" spans="2:17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</row>
    <row r="478" spans="2:17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</row>
    <row r="479" spans="2:17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</row>
    <row r="480" spans="2:17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</row>
    <row r="481" spans="2:17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</row>
    <row r="482" spans="2:17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</row>
    <row r="483" spans="2:17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</row>
    <row r="484" spans="2:17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</row>
    <row r="485" spans="2:17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</row>
    <row r="486" spans="2:17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</row>
    <row r="487" spans="2:17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</row>
    <row r="488" spans="2:17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</row>
    <row r="489" spans="2:17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</row>
    <row r="490" spans="2:17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</row>
    <row r="491" spans="2:17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</row>
    <row r="492" spans="2:17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</row>
    <row r="493" spans="2:17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</row>
    <row r="494" spans="2:17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</row>
    <row r="495" spans="2:17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</row>
    <row r="496" spans="2:17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</row>
    <row r="497" spans="2:17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</row>
    <row r="498" spans="2:17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</row>
    <row r="499" spans="2:17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</row>
    <row r="500" spans="2:17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</row>
    <row r="501" spans="2:17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</row>
    <row r="502" spans="2:17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</row>
    <row r="503" spans="2:17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</row>
    <row r="504" spans="2:17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</row>
    <row r="505" spans="2:17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</row>
    <row r="506" spans="2:17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</row>
    <row r="507" spans="2:17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</row>
    <row r="508" spans="2:17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</row>
    <row r="509" spans="2:17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</row>
    <row r="510" spans="2:17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</row>
    <row r="511" spans="2:17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</row>
    <row r="512" spans="2:17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</row>
    <row r="513" spans="2:17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</row>
    <row r="514" spans="2:17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17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</row>
    <row r="516" spans="2:17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</row>
    <row r="517" spans="2:17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</row>
    <row r="518" spans="2:17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</row>
    <row r="519" spans="2:17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</row>
    <row r="520" spans="2:17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</row>
    <row r="521" spans="2:17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</row>
    <row r="522" spans="2:17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</row>
    <row r="523" spans="2:17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</row>
    <row r="524" spans="2:17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</row>
    <row r="525" spans="2:17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</row>
    <row r="526" spans="2:17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</row>
    <row r="527" spans="2:17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</row>
    <row r="528" spans="2:17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</row>
    <row r="529" spans="2:17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</row>
    <row r="530" spans="2:17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</row>
    <row r="531" spans="2:17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</row>
    <row r="532" spans="2:17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</row>
    <row r="533" spans="2:17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</row>
    <row r="534" spans="2:17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</row>
    <row r="535" spans="2:17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</row>
    <row r="536" spans="2:17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</row>
    <row r="537" spans="2:17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</row>
    <row r="538" spans="2:17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</row>
    <row r="539" spans="2:17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</row>
    <row r="540" spans="2:17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</row>
    <row r="541" spans="2:17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</row>
    <row r="542" spans="2:17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</row>
    <row r="543" spans="2:17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</row>
    <row r="544" spans="2:17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</row>
    <row r="545" spans="2:17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</row>
    <row r="546" spans="2:17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</row>
    <row r="547" spans="2:17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</row>
    <row r="548" spans="2:17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</row>
    <row r="549" spans="2:17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</row>
    <row r="550" spans="2:17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</row>
    <row r="551" spans="2:17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</row>
    <row r="552" spans="2:17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</row>
    <row r="553" spans="2:17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</row>
    <row r="554" spans="2:17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</row>
    <row r="555" spans="2:17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17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17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17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17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17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</row>
    <row r="566" spans="2:17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</sheetData>
  <mergeCells count="13">
    <mergeCell ref="B33:N33"/>
    <mergeCell ref="L4:M5"/>
    <mergeCell ref="B29:C29"/>
    <mergeCell ref="J4:K5"/>
    <mergeCell ref="P3:Q5"/>
    <mergeCell ref="D4:E5"/>
    <mergeCell ref="B3:B6"/>
    <mergeCell ref="C3:C6"/>
    <mergeCell ref="B2:Q2"/>
    <mergeCell ref="D3:O3"/>
    <mergeCell ref="F4:G5"/>
    <mergeCell ref="H4:I5"/>
    <mergeCell ref="N4:O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IU669"/>
  <sheetViews>
    <sheetView topLeftCell="D1" zoomScaleNormal="100" workbookViewId="0">
      <selection activeCell="D6" sqref="D6:S28"/>
    </sheetView>
  </sheetViews>
  <sheetFormatPr defaultColWidth="11.42578125" defaultRowHeight="15" x14ac:dyDescent="0.25"/>
  <cols>
    <col min="1" max="1" width="2.7109375" style="154" customWidth="1"/>
    <col min="2" max="2" width="14.85546875" style="101" customWidth="1"/>
    <col min="3" max="3" width="90.7109375" style="101" customWidth="1"/>
    <col min="4" max="21" width="9.7109375" style="101" customWidth="1"/>
    <col min="22" max="22" width="11.42578125" style="479" customWidth="1"/>
    <col min="23" max="255" width="11.42578125" style="154" customWidth="1"/>
    <col min="256" max="16384" width="11.42578125" style="101"/>
  </cols>
  <sheetData>
    <row r="1" spans="2:22" s="154" customFormat="1" ht="15.75" thickBot="1" x14ac:dyDescent="0.3">
      <c r="V1" s="479"/>
    </row>
    <row r="2" spans="2:22" ht="22.15" customHeight="1" thickTop="1" thickBot="1" x14ac:dyDescent="0.3">
      <c r="B2" s="506" t="s">
        <v>572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16"/>
    </row>
    <row r="3" spans="2:22" ht="22.15" customHeight="1" thickTop="1" thickBot="1" x14ac:dyDescent="0.3">
      <c r="B3" s="492" t="s">
        <v>496</v>
      </c>
      <c r="C3" s="495" t="s">
        <v>508</v>
      </c>
      <c r="D3" s="517" t="s">
        <v>71</v>
      </c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9"/>
    </row>
    <row r="4" spans="2:22" ht="22.15" customHeight="1" thickTop="1" x14ac:dyDescent="0.25">
      <c r="B4" s="596"/>
      <c r="C4" s="598"/>
      <c r="D4" s="512" t="s">
        <v>205</v>
      </c>
      <c r="E4" s="637"/>
      <c r="F4" s="509" t="s">
        <v>206</v>
      </c>
      <c r="G4" s="637"/>
      <c r="H4" s="509" t="s">
        <v>207</v>
      </c>
      <c r="I4" s="637"/>
      <c r="J4" s="509" t="s">
        <v>208</v>
      </c>
      <c r="K4" s="637"/>
      <c r="L4" s="509" t="s">
        <v>209</v>
      </c>
      <c r="M4" s="637"/>
      <c r="N4" s="513" t="s">
        <v>210</v>
      </c>
      <c r="O4" s="628"/>
      <c r="P4" s="509" t="s">
        <v>211</v>
      </c>
      <c r="Q4" s="637"/>
      <c r="R4" s="513" t="s">
        <v>212</v>
      </c>
      <c r="S4" s="628"/>
      <c r="T4" s="551" t="s">
        <v>51</v>
      </c>
      <c r="U4" s="640"/>
    </row>
    <row r="5" spans="2:22" ht="22.15" customHeight="1" thickBot="1" x14ac:dyDescent="0.3">
      <c r="B5" s="597"/>
      <c r="C5" s="599"/>
      <c r="D5" s="464" t="s">
        <v>5</v>
      </c>
      <c r="E5" s="209" t="s">
        <v>6</v>
      </c>
      <c r="F5" s="467" t="s">
        <v>5</v>
      </c>
      <c r="G5" s="209" t="s">
        <v>6</v>
      </c>
      <c r="H5" s="467" t="s">
        <v>5</v>
      </c>
      <c r="I5" s="209" t="s">
        <v>6</v>
      </c>
      <c r="J5" s="467" t="s">
        <v>5</v>
      </c>
      <c r="K5" s="209" t="s">
        <v>6</v>
      </c>
      <c r="L5" s="467" t="s">
        <v>5</v>
      </c>
      <c r="M5" s="209" t="s">
        <v>6</v>
      </c>
      <c r="N5" s="467" t="s">
        <v>5</v>
      </c>
      <c r="O5" s="241" t="s">
        <v>6</v>
      </c>
      <c r="P5" s="467" t="s">
        <v>5</v>
      </c>
      <c r="Q5" s="209" t="s">
        <v>6</v>
      </c>
      <c r="R5" s="467" t="s">
        <v>5</v>
      </c>
      <c r="S5" s="241" t="s">
        <v>6</v>
      </c>
      <c r="T5" s="464" t="s">
        <v>5</v>
      </c>
      <c r="U5" s="240" t="s">
        <v>6</v>
      </c>
    </row>
    <row r="6" spans="2:22" ht="15.75" thickTop="1" x14ac:dyDescent="0.25">
      <c r="B6" s="238" t="s">
        <v>158</v>
      </c>
      <c r="C6" s="166" t="s">
        <v>159</v>
      </c>
      <c r="D6" s="333">
        <v>928</v>
      </c>
      <c r="E6" s="168">
        <v>0.10078192875760209</v>
      </c>
      <c r="F6" s="314">
        <v>283</v>
      </c>
      <c r="G6" s="168">
        <v>8.5421068517959553E-2</v>
      </c>
      <c r="H6" s="314">
        <v>349</v>
      </c>
      <c r="I6" s="168">
        <v>9.9232300255899908E-2</v>
      </c>
      <c r="J6" s="314">
        <v>405</v>
      </c>
      <c r="K6" s="168">
        <v>0.10574412532637076</v>
      </c>
      <c r="L6" s="362">
        <v>266</v>
      </c>
      <c r="M6" s="168">
        <v>0.11971197119711971</v>
      </c>
      <c r="N6" s="314">
        <v>373</v>
      </c>
      <c r="O6" s="293">
        <v>0.13340486409155938</v>
      </c>
      <c r="P6" s="314">
        <v>138</v>
      </c>
      <c r="Q6" s="168">
        <v>0.12637362637362637</v>
      </c>
      <c r="R6" s="314">
        <v>111</v>
      </c>
      <c r="S6" s="293">
        <v>0.11167002012072434</v>
      </c>
      <c r="T6" s="352">
        <v>2853</v>
      </c>
      <c r="U6" s="171">
        <v>0.10577636067032478</v>
      </c>
      <c r="V6" s="480" t="s">
        <v>318</v>
      </c>
    </row>
    <row r="7" spans="2:22" ht="30" x14ac:dyDescent="0.25">
      <c r="B7" s="238" t="s">
        <v>160</v>
      </c>
      <c r="C7" s="166" t="s">
        <v>161</v>
      </c>
      <c r="D7" s="333">
        <v>1142</v>
      </c>
      <c r="E7" s="168">
        <v>0.12402258905299739</v>
      </c>
      <c r="F7" s="314">
        <v>512</v>
      </c>
      <c r="G7" s="168">
        <v>0.15454271053425897</v>
      </c>
      <c r="H7" s="314">
        <v>516</v>
      </c>
      <c r="I7" s="168">
        <v>0.14671595109468297</v>
      </c>
      <c r="J7" s="314">
        <v>653</v>
      </c>
      <c r="K7" s="168">
        <v>0.17049608355091384</v>
      </c>
      <c r="L7" s="362">
        <v>392</v>
      </c>
      <c r="M7" s="168">
        <v>0.17641764176417643</v>
      </c>
      <c r="N7" s="314">
        <v>576</v>
      </c>
      <c r="O7" s="293">
        <v>0.20600858369098712</v>
      </c>
      <c r="P7" s="314">
        <v>224</v>
      </c>
      <c r="Q7" s="168">
        <v>0.20512820512820512</v>
      </c>
      <c r="R7" s="314">
        <v>178</v>
      </c>
      <c r="S7" s="293">
        <v>0.17907444668008049</v>
      </c>
      <c r="T7" s="352">
        <v>4193</v>
      </c>
      <c r="U7" s="171">
        <v>0.15545751149340056</v>
      </c>
      <c r="V7" s="480" t="s">
        <v>322</v>
      </c>
    </row>
    <row r="8" spans="2:22" x14ac:dyDescent="0.25">
      <c r="B8" s="238" t="s">
        <v>162</v>
      </c>
      <c r="C8" s="166" t="s">
        <v>163</v>
      </c>
      <c r="D8" s="333">
        <v>376</v>
      </c>
      <c r="E8" s="168">
        <v>4.0834057341442222E-2</v>
      </c>
      <c r="F8" s="314">
        <v>146</v>
      </c>
      <c r="G8" s="168">
        <v>4.4068819800784788E-2</v>
      </c>
      <c r="H8" s="314">
        <v>184</v>
      </c>
      <c r="I8" s="168">
        <v>5.2317315894228035E-2</v>
      </c>
      <c r="J8" s="314">
        <v>227</v>
      </c>
      <c r="K8" s="168">
        <v>5.9268929503916448E-2</v>
      </c>
      <c r="L8" s="362">
        <v>141</v>
      </c>
      <c r="M8" s="168">
        <v>6.3456345634563455E-2</v>
      </c>
      <c r="N8" s="314">
        <v>190</v>
      </c>
      <c r="O8" s="293">
        <v>6.7954220314735331E-2</v>
      </c>
      <c r="P8" s="314">
        <v>81</v>
      </c>
      <c r="Q8" s="168">
        <v>7.4175824175824176E-2</v>
      </c>
      <c r="R8" s="314">
        <v>64</v>
      </c>
      <c r="S8" s="293">
        <v>6.4386317907444673E-2</v>
      </c>
      <c r="T8" s="352">
        <v>1409</v>
      </c>
      <c r="U8" s="171">
        <v>5.2239359335607298E-2</v>
      </c>
      <c r="V8" s="480" t="s">
        <v>323</v>
      </c>
    </row>
    <row r="9" spans="2:22" x14ac:dyDescent="0.25">
      <c r="B9" s="238" t="s">
        <v>164</v>
      </c>
      <c r="C9" s="166" t="s">
        <v>165</v>
      </c>
      <c r="D9" s="333">
        <v>30</v>
      </c>
      <c r="E9" s="168">
        <v>3.2580364900086879E-3</v>
      </c>
      <c r="F9" s="314">
        <v>20</v>
      </c>
      <c r="G9" s="168">
        <v>6.0368246302444917E-3</v>
      </c>
      <c r="H9" s="314">
        <v>29</v>
      </c>
      <c r="I9" s="168">
        <v>8.2456639181120277E-3</v>
      </c>
      <c r="J9" s="314">
        <v>16</v>
      </c>
      <c r="K9" s="168">
        <v>4.1775456919060051E-3</v>
      </c>
      <c r="L9" s="362">
        <v>17</v>
      </c>
      <c r="M9" s="168">
        <v>7.6507650765076504E-3</v>
      </c>
      <c r="N9" s="314">
        <v>33</v>
      </c>
      <c r="O9" s="293">
        <v>1.1802575107296138E-2</v>
      </c>
      <c r="P9" s="314">
        <v>7</v>
      </c>
      <c r="Q9" s="168">
        <v>6.41025641025641E-3</v>
      </c>
      <c r="R9" s="314">
        <v>10</v>
      </c>
      <c r="S9" s="293">
        <v>1.0060362173038229E-2</v>
      </c>
      <c r="T9" s="352">
        <v>162</v>
      </c>
      <c r="U9" s="171">
        <v>6.0062286815957293E-3</v>
      </c>
      <c r="V9" s="480" t="s">
        <v>324</v>
      </c>
    </row>
    <row r="10" spans="2:22" x14ac:dyDescent="0.25">
      <c r="B10" s="238" t="s">
        <v>166</v>
      </c>
      <c r="C10" s="166" t="s">
        <v>167</v>
      </c>
      <c r="D10" s="333">
        <v>65</v>
      </c>
      <c r="E10" s="168">
        <v>7.0590790616854911E-3</v>
      </c>
      <c r="F10" s="314">
        <v>28</v>
      </c>
      <c r="G10" s="168">
        <v>8.4515544823422876E-3</v>
      </c>
      <c r="H10" s="314">
        <v>30</v>
      </c>
      <c r="I10" s="168">
        <v>8.5299971566676139E-3</v>
      </c>
      <c r="J10" s="314">
        <v>37</v>
      </c>
      <c r="K10" s="168">
        <v>9.6605744125326364E-3</v>
      </c>
      <c r="L10" s="362">
        <v>13</v>
      </c>
      <c r="M10" s="168">
        <v>5.8505850585058505E-3</v>
      </c>
      <c r="N10" s="314">
        <v>24</v>
      </c>
      <c r="O10" s="293">
        <v>8.5836909871244635E-3</v>
      </c>
      <c r="P10" s="314">
        <v>9</v>
      </c>
      <c r="Q10" s="168">
        <v>8.241758241758242E-3</v>
      </c>
      <c r="R10" s="314">
        <v>7</v>
      </c>
      <c r="S10" s="293">
        <v>7.0422535211267607E-3</v>
      </c>
      <c r="T10" s="352">
        <v>213</v>
      </c>
      <c r="U10" s="171">
        <v>7.8970784517277178E-3</v>
      </c>
      <c r="V10" s="480" t="s">
        <v>326</v>
      </c>
    </row>
    <row r="11" spans="2:22" x14ac:dyDescent="0.25">
      <c r="B11" s="238" t="s">
        <v>168</v>
      </c>
      <c r="C11" s="166" t="s">
        <v>169</v>
      </c>
      <c r="D11" s="333">
        <v>19</v>
      </c>
      <c r="E11" s="168">
        <v>2.0634231103388357E-3</v>
      </c>
      <c r="F11" s="314">
        <v>7</v>
      </c>
      <c r="G11" s="168">
        <v>2.1128886205855719E-3</v>
      </c>
      <c r="H11" s="314">
        <v>5</v>
      </c>
      <c r="I11" s="168">
        <v>1.4216661927779358E-3</v>
      </c>
      <c r="J11" s="314">
        <v>6</v>
      </c>
      <c r="K11" s="168">
        <v>1.566579634464752E-3</v>
      </c>
      <c r="L11" s="362">
        <v>5</v>
      </c>
      <c r="M11" s="168">
        <v>2.2502250225022503E-3</v>
      </c>
      <c r="N11" s="314">
        <v>7</v>
      </c>
      <c r="O11" s="293">
        <v>2.5035765379113019E-3</v>
      </c>
      <c r="P11" s="314">
        <v>2</v>
      </c>
      <c r="Q11" s="168">
        <v>1.8315018315018315E-3</v>
      </c>
      <c r="R11" s="314">
        <v>1</v>
      </c>
      <c r="S11" s="293">
        <v>1.006036217303823E-3</v>
      </c>
      <c r="T11" s="352">
        <v>52</v>
      </c>
      <c r="U11" s="171">
        <v>1.9279252558208513E-3</v>
      </c>
      <c r="V11" s="480" t="s">
        <v>327</v>
      </c>
    </row>
    <row r="12" spans="2:22" x14ac:dyDescent="0.25">
      <c r="B12" s="238" t="s">
        <v>170</v>
      </c>
      <c r="C12" s="166" t="s">
        <v>171</v>
      </c>
      <c r="D12" s="333">
        <v>1346</v>
      </c>
      <c r="E12" s="168">
        <v>0.14617723718505649</v>
      </c>
      <c r="F12" s="314">
        <v>145</v>
      </c>
      <c r="G12" s="168">
        <v>4.3766978569272565E-2</v>
      </c>
      <c r="H12" s="314">
        <v>140</v>
      </c>
      <c r="I12" s="168">
        <v>3.98066533977822E-2</v>
      </c>
      <c r="J12" s="314">
        <v>159</v>
      </c>
      <c r="K12" s="168">
        <v>4.1514360313315929E-2</v>
      </c>
      <c r="L12" s="362">
        <v>67</v>
      </c>
      <c r="M12" s="168">
        <v>3.0153015301530153E-2</v>
      </c>
      <c r="N12" s="314">
        <v>64</v>
      </c>
      <c r="O12" s="293">
        <v>2.2889842632331903E-2</v>
      </c>
      <c r="P12" s="314">
        <v>13</v>
      </c>
      <c r="Q12" s="168">
        <v>1.1904761904761904E-2</v>
      </c>
      <c r="R12" s="314">
        <v>12</v>
      </c>
      <c r="S12" s="293">
        <v>1.2072434607645875E-2</v>
      </c>
      <c r="T12" s="352">
        <v>1946</v>
      </c>
      <c r="U12" s="171">
        <v>7.2148895150526471E-2</v>
      </c>
      <c r="V12" s="480" t="s">
        <v>319</v>
      </c>
    </row>
    <row r="13" spans="2:22" x14ac:dyDescent="0.25">
      <c r="B13" s="238" t="s">
        <v>172</v>
      </c>
      <c r="C13" s="166" t="s">
        <v>173</v>
      </c>
      <c r="D13" s="333">
        <v>155</v>
      </c>
      <c r="E13" s="168">
        <v>1.6833188531711556E-2</v>
      </c>
      <c r="F13" s="314">
        <v>62</v>
      </c>
      <c r="G13" s="168">
        <v>1.8714156353757925E-2</v>
      </c>
      <c r="H13" s="314">
        <v>68</v>
      </c>
      <c r="I13" s="168">
        <v>1.9334660221779928E-2</v>
      </c>
      <c r="J13" s="314">
        <v>79</v>
      </c>
      <c r="K13" s="168">
        <v>2.0626631853785899E-2</v>
      </c>
      <c r="L13" s="362">
        <v>38</v>
      </c>
      <c r="M13" s="168">
        <v>1.7101710171017102E-2</v>
      </c>
      <c r="N13" s="314">
        <v>40</v>
      </c>
      <c r="O13" s="293">
        <v>1.4306151645207439E-2</v>
      </c>
      <c r="P13" s="314">
        <v>17</v>
      </c>
      <c r="Q13" s="168">
        <v>1.5567765567765568E-2</v>
      </c>
      <c r="R13" s="314">
        <v>9</v>
      </c>
      <c r="S13" s="293">
        <v>9.0543259557344068E-3</v>
      </c>
      <c r="T13" s="352">
        <v>468</v>
      </c>
      <c r="U13" s="171">
        <v>1.735132730238766E-2</v>
      </c>
      <c r="V13" s="480" t="s">
        <v>328</v>
      </c>
    </row>
    <row r="14" spans="2:22" x14ac:dyDescent="0.25">
      <c r="B14" s="238" t="s">
        <v>174</v>
      </c>
      <c r="C14" s="166" t="s">
        <v>175</v>
      </c>
      <c r="D14" s="333">
        <v>68</v>
      </c>
      <c r="E14" s="168">
        <v>7.3848827106863593E-3</v>
      </c>
      <c r="F14" s="314">
        <v>23</v>
      </c>
      <c r="G14" s="168">
        <v>6.9423483247811647E-3</v>
      </c>
      <c r="H14" s="314">
        <v>25</v>
      </c>
      <c r="I14" s="168">
        <v>7.1083309638896785E-3</v>
      </c>
      <c r="J14" s="314">
        <v>26</v>
      </c>
      <c r="K14" s="363">
        <v>6.7885117493472584E-3</v>
      </c>
      <c r="L14" s="362">
        <v>8</v>
      </c>
      <c r="M14" s="168">
        <v>3.6003600360036002E-3</v>
      </c>
      <c r="N14" s="314">
        <v>14</v>
      </c>
      <c r="O14" s="293">
        <v>5.0071530758226037E-3</v>
      </c>
      <c r="P14" s="314">
        <v>3</v>
      </c>
      <c r="Q14" s="168">
        <v>2.7472527472527475E-3</v>
      </c>
      <c r="R14" s="314">
        <v>3</v>
      </c>
      <c r="S14" s="293">
        <v>3.0181086519114686E-3</v>
      </c>
      <c r="T14" s="352">
        <v>170</v>
      </c>
      <c r="U14" s="171">
        <v>6.3028325671066294E-3</v>
      </c>
      <c r="V14" s="480" t="s">
        <v>329</v>
      </c>
    </row>
    <row r="15" spans="2:22" x14ac:dyDescent="0.25">
      <c r="B15" s="238" t="s">
        <v>176</v>
      </c>
      <c r="C15" s="166" t="s">
        <v>177</v>
      </c>
      <c r="D15" s="333">
        <v>90</v>
      </c>
      <c r="E15" s="168">
        <v>9.7741094700260645E-3</v>
      </c>
      <c r="F15" s="314">
        <v>50</v>
      </c>
      <c r="G15" s="168">
        <v>1.5092061575611229E-2</v>
      </c>
      <c r="H15" s="314">
        <v>59</v>
      </c>
      <c r="I15" s="168">
        <v>1.6775661074779642E-2</v>
      </c>
      <c r="J15" s="314">
        <v>73</v>
      </c>
      <c r="K15" s="363">
        <v>1.9060052219321149E-2</v>
      </c>
      <c r="L15" s="362">
        <v>45</v>
      </c>
      <c r="M15" s="168">
        <v>2.025202520252025E-2</v>
      </c>
      <c r="N15" s="314">
        <v>38</v>
      </c>
      <c r="O15" s="293">
        <v>1.3590844062947067E-2</v>
      </c>
      <c r="P15" s="314">
        <v>25</v>
      </c>
      <c r="Q15" s="168">
        <v>2.2893772893772892E-2</v>
      </c>
      <c r="R15" s="314">
        <v>13</v>
      </c>
      <c r="S15" s="293">
        <v>1.3078470824949699E-2</v>
      </c>
      <c r="T15" s="352">
        <v>393</v>
      </c>
      <c r="U15" s="171">
        <v>1.4570665875722972E-2</v>
      </c>
      <c r="V15" s="480" t="s">
        <v>330</v>
      </c>
    </row>
    <row r="16" spans="2:22" x14ac:dyDescent="0.25">
      <c r="B16" s="238" t="s">
        <v>178</v>
      </c>
      <c r="C16" s="166" t="s">
        <v>179</v>
      </c>
      <c r="D16" s="333">
        <v>39</v>
      </c>
      <c r="E16" s="168">
        <v>4.2354474370112942E-3</v>
      </c>
      <c r="F16" s="314">
        <v>20</v>
      </c>
      <c r="G16" s="168">
        <v>6.0368246302444917E-3</v>
      </c>
      <c r="H16" s="314">
        <v>20</v>
      </c>
      <c r="I16" s="168">
        <v>5.6866647711117432E-3</v>
      </c>
      <c r="J16" s="314">
        <v>32</v>
      </c>
      <c r="K16" s="363">
        <v>8.3550913838120102E-3</v>
      </c>
      <c r="L16" s="362">
        <v>12</v>
      </c>
      <c r="M16" s="168">
        <v>5.4005400540054005E-3</v>
      </c>
      <c r="N16" s="314">
        <v>21</v>
      </c>
      <c r="O16" s="293">
        <v>7.5107296137339056E-3</v>
      </c>
      <c r="P16" s="314">
        <v>8</v>
      </c>
      <c r="Q16" s="168">
        <v>7.326007326007326E-3</v>
      </c>
      <c r="R16" s="314">
        <v>3</v>
      </c>
      <c r="S16" s="293">
        <v>3.0181086519114686E-3</v>
      </c>
      <c r="T16" s="352">
        <v>155</v>
      </c>
      <c r="U16" s="171">
        <v>5.7467002817736916E-3</v>
      </c>
      <c r="V16" s="480" t="s">
        <v>331</v>
      </c>
    </row>
    <row r="17" spans="2:22" x14ac:dyDescent="0.25">
      <c r="B17" s="238" t="s">
        <v>180</v>
      </c>
      <c r="C17" s="166" t="s">
        <v>181</v>
      </c>
      <c r="D17" s="333">
        <v>205</v>
      </c>
      <c r="E17" s="168">
        <v>2.2263249348392702E-2</v>
      </c>
      <c r="F17" s="314">
        <v>127</v>
      </c>
      <c r="G17" s="168">
        <v>3.8333836402052519E-2</v>
      </c>
      <c r="H17" s="314">
        <v>119</v>
      </c>
      <c r="I17" s="168">
        <v>3.3835655388114873E-2</v>
      </c>
      <c r="J17" s="314">
        <v>139</v>
      </c>
      <c r="K17" s="363">
        <v>3.6292428198433417E-2</v>
      </c>
      <c r="L17" s="362">
        <v>92</v>
      </c>
      <c r="M17" s="168">
        <v>4.1404140414041404E-2</v>
      </c>
      <c r="N17" s="314">
        <v>83</v>
      </c>
      <c r="O17" s="293">
        <v>2.9685264663805437E-2</v>
      </c>
      <c r="P17" s="314">
        <v>39</v>
      </c>
      <c r="Q17" s="168">
        <v>3.5714285714285712E-2</v>
      </c>
      <c r="R17" s="314">
        <v>36</v>
      </c>
      <c r="S17" s="293">
        <v>3.6217303822937627E-2</v>
      </c>
      <c r="T17" s="352">
        <v>840</v>
      </c>
      <c r="U17" s="171">
        <v>3.1143407978644521E-2</v>
      </c>
      <c r="V17" s="480" t="s">
        <v>332</v>
      </c>
    </row>
    <row r="18" spans="2:22" x14ac:dyDescent="0.25">
      <c r="B18" s="238" t="s">
        <v>182</v>
      </c>
      <c r="C18" s="166" t="s">
        <v>183</v>
      </c>
      <c r="D18" s="333">
        <v>401</v>
      </c>
      <c r="E18" s="168">
        <v>4.3549087749782799E-2</v>
      </c>
      <c r="F18" s="314">
        <v>249</v>
      </c>
      <c r="G18" s="168">
        <v>7.5158466646543923E-2</v>
      </c>
      <c r="H18" s="314">
        <v>271</v>
      </c>
      <c r="I18" s="168">
        <v>7.7054307648564122E-2</v>
      </c>
      <c r="J18" s="314">
        <v>267</v>
      </c>
      <c r="K18" s="363">
        <v>6.9712793733681458E-2</v>
      </c>
      <c r="L18" s="362">
        <v>178</v>
      </c>
      <c r="M18" s="168">
        <v>8.0108010801080112E-2</v>
      </c>
      <c r="N18" s="314">
        <v>237</v>
      </c>
      <c r="O18" s="293">
        <v>8.4763948497854083E-2</v>
      </c>
      <c r="P18" s="314">
        <v>82</v>
      </c>
      <c r="Q18" s="168">
        <v>7.5091575091575088E-2</v>
      </c>
      <c r="R18" s="314">
        <v>82</v>
      </c>
      <c r="S18" s="293">
        <v>8.249496981891348E-2</v>
      </c>
      <c r="T18" s="352">
        <v>1767</v>
      </c>
      <c r="U18" s="171">
        <v>6.5512383212220082E-2</v>
      </c>
      <c r="V18" s="480" t="s">
        <v>333</v>
      </c>
    </row>
    <row r="19" spans="2:22" x14ac:dyDescent="0.25">
      <c r="B19" s="238" t="s">
        <v>184</v>
      </c>
      <c r="C19" s="166" t="s">
        <v>185</v>
      </c>
      <c r="D19" s="333">
        <v>67</v>
      </c>
      <c r="E19" s="168">
        <v>7.2762814943527366E-3</v>
      </c>
      <c r="F19" s="314">
        <v>57</v>
      </c>
      <c r="G19" s="168">
        <v>1.7204950196196802E-2</v>
      </c>
      <c r="H19" s="314">
        <v>49</v>
      </c>
      <c r="I19" s="168">
        <v>1.3932328689223771E-2</v>
      </c>
      <c r="J19" s="314">
        <v>51</v>
      </c>
      <c r="K19" s="363">
        <v>1.3315926892950391E-2</v>
      </c>
      <c r="L19" s="362">
        <v>25</v>
      </c>
      <c r="M19" s="168">
        <v>1.1251125112511251E-2</v>
      </c>
      <c r="N19" s="314">
        <v>35</v>
      </c>
      <c r="O19" s="293">
        <v>1.251788268955651E-2</v>
      </c>
      <c r="P19" s="314">
        <v>18</v>
      </c>
      <c r="Q19" s="168">
        <v>1.6483516483516484E-2</v>
      </c>
      <c r="R19" s="314">
        <v>13</v>
      </c>
      <c r="S19" s="293">
        <v>1.3078470824949699E-2</v>
      </c>
      <c r="T19" s="352">
        <v>315</v>
      </c>
      <c r="U19" s="171">
        <v>1.1678777991991695E-2</v>
      </c>
      <c r="V19" s="480" t="s">
        <v>334</v>
      </c>
    </row>
    <row r="20" spans="2:22" x14ac:dyDescent="0.25">
      <c r="B20" s="238" t="s">
        <v>186</v>
      </c>
      <c r="C20" s="166" t="s">
        <v>187</v>
      </c>
      <c r="D20" s="333">
        <v>394</v>
      </c>
      <c r="E20" s="168">
        <v>4.2788879235447434E-2</v>
      </c>
      <c r="F20" s="314">
        <v>262</v>
      </c>
      <c r="G20" s="168">
        <v>7.9082402656202838E-2</v>
      </c>
      <c r="H20" s="314">
        <v>272</v>
      </c>
      <c r="I20" s="168">
        <v>7.7338640887119711E-2</v>
      </c>
      <c r="J20" s="314">
        <v>271</v>
      </c>
      <c r="K20" s="363">
        <v>7.0757180156657967E-2</v>
      </c>
      <c r="L20" s="362">
        <v>137</v>
      </c>
      <c r="M20" s="168">
        <v>6.1656165616561655E-2</v>
      </c>
      <c r="N20" s="314">
        <v>146</v>
      </c>
      <c r="O20" s="293">
        <v>5.2217453505007151E-2</v>
      </c>
      <c r="P20" s="314">
        <v>57</v>
      </c>
      <c r="Q20" s="168">
        <v>5.21978021978022E-2</v>
      </c>
      <c r="R20" s="314">
        <v>45</v>
      </c>
      <c r="S20" s="293">
        <v>4.527162977867203E-2</v>
      </c>
      <c r="T20" s="352">
        <v>1584</v>
      </c>
      <c r="U20" s="171">
        <v>5.872756933115824E-2</v>
      </c>
      <c r="V20" s="480" t="s">
        <v>335</v>
      </c>
    </row>
    <row r="21" spans="2:22" x14ac:dyDescent="0.25">
      <c r="B21" s="238" t="s">
        <v>188</v>
      </c>
      <c r="C21" s="166" t="s">
        <v>189</v>
      </c>
      <c r="D21" s="333">
        <v>266</v>
      </c>
      <c r="E21" s="168">
        <v>2.8887923544743701E-2</v>
      </c>
      <c r="F21" s="314">
        <v>66</v>
      </c>
      <c r="G21" s="168">
        <v>1.9921521279806821E-2</v>
      </c>
      <c r="H21" s="314">
        <v>34</v>
      </c>
      <c r="I21" s="168">
        <v>9.6673301108899639E-3</v>
      </c>
      <c r="J21" s="314">
        <v>28</v>
      </c>
      <c r="K21" s="363">
        <v>7.3107049608355087E-3</v>
      </c>
      <c r="L21" s="362">
        <v>21</v>
      </c>
      <c r="M21" s="168">
        <v>9.4509450945094511E-3</v>
      </c>
      <c r="N21" s="314">
        <v>16</v>
      </c>
      <c r="O21" s="293">
        <v>5.7224606580829757E-3</v>
      </c>
      <c r="P21" s="314">
        <v>4</v>
      </c>
      <c r="Q21" s="168">
        <v>3.663003663003663E-3</v>
      </c>
      <c r="R21" s="314">
        <v>8</v>
      </c>
      <c r="S21" s="293">
        <v>8.0482897384305842E-3</v>
      </c>
      <c r="T21" s="352">
        <v>443</v>
      </c>
      <c r="U21" s="171">
        <v>1.6424440160166098E-2</v>
      </c>
      <c r="V21" s="480" t="s">
        <v>336</v>
      </c>
    </row>
    <row r="22" spans="2:22" x14ac:dyDescent="0.25">
      <c r="B22" s="238" t="s">
        <v>190</v>
      </c>
      <c r="C22" s="166" t="s">
        <v>191</v>
      </c>
      <c r="D22" s="333">
        <v>84</v>
      </c>
      <c r="E22" s="168">
        <v>9.1225021720243264E-3</v>
      </c>
      <c r="F22" s="314">
        <v>26</v>
      </c>
      <c r="G22" s="168">
        <v>7.8478720193178395E-3</v>
      </c>
      <c r="H22" s="314">
        <v>29</v>
      </c>
      <c r="I22" s="168">
        <v>8.2456639181120277E-3</v>
      </c>
      <c r="J22" s="314">
        <v>25</v>
      </c>
      <c r="K22" s="363">
        <v>6.5274151436031328E-3</v>
      </c>
      <c r="L22" s="362">
        <v>15</v>
      </c>
      <c r="M22" s="168">
        <v>6.7506750675067504E-3</v>
      </c>
      <c r="N22" s="314">
        <v>14</v>
      </c>
      <c r="O22" s="293">
        <v>5.0071530758226037E-3</v>
      </c>
      <c r="P22" s="314">
        <v>7</v>
      </c>
      <c r="Q22" s="168">
        <v>6.41025641025641E-3</v>
      </c>
      <c r="R22" s="314">
        <v>10</v>
      </c>
      <c r="S22" s="293">
        <v>1.0060362173038229E-2</v>
      </c>
      <c r="T22" s="352">
        <v>210</v>
      </c>
      <c r="U22" s="171">
        <v>7.7858519946611303E-3</v>
      </c>
      <c r="V22" s="480" t="s">
        <v>337</v>
      </c>
    </row>
    <row r="23" spans="2:22" x14ac:dyDescent="0.25">
      <c r="B23" s="238" t="s">
        <v>192</v>
      </c>
      <c r="C23" s="166" t="s">
        <v>193</v>
      </c>
      <c r="D23" s="333">
        <v>1106</v>
      </c>
      <c r="E23" s="168">
        <v>0.12011294526498696</v>
      </c>
      <c r="F23" s="314">
        <v>306</v>
      </c>
      <c r="G23" s="168">
        <v>9.2363416842740714E-2</v>
      </c>
      <c r="H23" s="314">
        <v>333</v>
      </c>
      <c r="I23" s="168">
        <v>9.4682968439010515E-2</v>
      </c>
      <c r="J23" s="314">
        <v>372</v>
      </c>
      <c r="K23" s="363">
        <v>9.7127937336814615E-2</v>
      </c>
      <c r="L23" s="362">
        <v>195</v>
      </c>
      <c r="M23" s="168">
        <v>8.7758775877587764E-2</v>
      </c>
      <c r="N23" s="314">
        <v>249</v>
      </c>
      <c r="O23" s="293">
        <v>8.9055793991416304E-2</v>
      </c>
      <c r="P23" s="314">
        <v>94</v>
      </c>
      <c r="Q23" s="168">
        <v>8.608058608058608E-2</v>
      </c>
      <c r="R23" s="314">
        <v>103</v>
      </c>
      <c r="S23" s="293">
        <v>0.10362173038229376</v>
      </c>
      <c r="T23" s="352">
        <v>2758</v>
      </c>
      <c r="U23" s="171">
        <v>0.10225418952988284</v>
      </c>
      <c r="V23" s="480" t="s">
        <v>338</v>
      </c>
    </row>
    <row r="24" spans="2:22" x14ac:dyDescent="0.25">
      <c r="B24" s="238" t="s">
        <v>194</v>
      </c>
      <c r="C24" s="166" t="s">
        <v>195</v>
      </c>
      <c r="D24" s="333">
        <v>1882</v>
      </c>
      <c r="E24" s="168">
        <v>0.20438748913987836</v>
      </c>
      <c r="F24" s="314">
        <v>707</v>
      </c>
      <c r="G24" s="168">
        <v>0.21340175067914277</v>
      </c>
      <c r="H24" s="314">
        <v>786</v>
      </c>
      <c r="I24" s="168">
        <v>0.22348592550469148</v>
      </c>
      <c r="J24" s="314">
        <v>732</v>
      </c>
      <c r="K24" s="363">
        <v>0.19112271540469974</v>
      </c>
      <c r="L24" s="362">
        <v>398</v>
      </c>
      <c r="M24" s="168">
        <v>0.17911791179117911</v>
      </c>
      <c r="N24" s="314">
        <v>467</v>
      </c>
      <c r="O24" s="293">
        <v>0.16702432045779686</v>
      </c>
      <c r="P24" s="314">
        <v>197</v>
      </c>
      <c r="Q24" s="168">
        <v>0.1804029304029304</v>
      </c>
      <c r="R24" s="314">
        <v>231</v>
      </c>
      <c r="S24" s="293">
        <v>0.23239436619718309</v>
      </c>
      <c r="T24" s="352">
        <v>5400</v>
      </c>
      <c r="U24" s="171">
        <v>0.20020762271985762</v>
      </c>
      <c r="V24" s="480" t="s">
        <v>339</v>
      </c>
    </row>
    <row r="25" spans="2:22" x14ac:dyDescent="0.25">
      <c r="B25" s="238" t="s">
        <v>196</v>
      </c>
      <c r="C25" s="166" t="s">
        <v>197</v>
      </c>
      <c r="D25" s="333">
        <v>95</v>
      </c>
      <c r="E25" s="168">
        <v>1.0317115551694178E-2</v>
      </c>
      <c r="F25" s="314">
        <v>77</v>
      </c>
      <c r="G25" s="168">
        <v>2.324177482644129E-2</v>
      </c>
      <c r="H25" s="314">
        <v>56</v>
      </c>
      <c r="I25" s="168">
        <v>1.5922661359112879E-2</v>
      </c>
      <c r="J25" s="314">
        <v>68</v>
      </c>
      <c r="K25" s="363">
        <v>1.7754569190600523E-2</v>
      </c>
      <c r="L25" s="362">
        <v>44</v>
      </c>
      <c r="M25" s="168">
        <v>1.9801980198019802E-2</v>
      </c>
      <c r="N25" s="314">
        <v>36</v>
      </c>
      <c r="O25" s="293">
        <v>1.2875536480686695E-2</v>
      </c>
      <c r="P25" s="314">
        <v>13</v>
      </c>
      <c r="Q25" s="168">
        <v>1.1904761904761904E-2</v>
      </c>
      <c r="R25" s="314">
        <v>17</v>
      </c>
      <c r="S25" s="293">
        <v>1.7102615694164991E-2</v>
      </c>
      <c r="T25" s="352">
        <v>406</v>
      </c>
      <c r="U25" s="171">
        <v>1.5052647189678185E-2</v>
      </c>
      <c r="V25" s="480" t="s">
        <v>340</v>
      </c>
    </row>
    <row r="26" spans="2:22" x14ac:dyDescent="0.25">
      <c r="B26" s="238" t="s">
        <v>198</v>
      </c>
      <c r="C26" s="166" t="s">
        <v>199</v>
      </c>
      <c r="D26" s="333">
        <v>89</v>
      </c>
      <c r="E26" s="168">
        <v>9.6655082536924418E-3</v>
      </c>
      <c r="F26" s="314">
        <v>34</v>
      </c>
      <c r="G26" s="168">
        <v>1.0262601871415635E-2</v>
      </c>
      <c r="H26" s="314">
        <v>41</v>
      </c>
      <c r="I26" s="168">
        <v>1.1657662780779073E-2</v>
      </c>
      <c r="J26" s="314">
        <v>40</v>
      </c>
      <c r="K26" s="363">
        <v>1.0443864229765013E-2</v>
      </c>
      <c r="L26" s="362">
        <v>31</v>
      </c>
      <c r="M26" s="168">
        <v>1.3951395139513951E-2</v>
      </c>
      <c r="N26" s="314">
        <v>36</v>
      </c>
      <c r="O26" s="293">
        <v>1.2875536480686695E-2</v>
      </c>
      <c r="P26" s="314">
        <v>19</v>
      </c>
      <c r="Q26" s="168">
        <v>1.73992673992674E-2</v>
      </c>
      <c r="R26" s="314">
        <v>11</v>
      </c>
      <c r="S26" s="293">
        <v>1.1066398390342052E-2</v>
      </c>
      <c r="T26" s="352">
        <v>301</v>
      </c>
      <c r="U26" s="171">
        <v>1.115972119234762E-2</v>
      </c>
      <c r="V26" s="480" t="s">
        <v>320</v>
      </c>
    </row>
    <row r="27" spans="2:22" ht="15.75" thickBot="1" x14ac:dyDescent="0.3">
      <c r="B27" s="238" t="s">
        <v>200</v>
      </c>
      <c r="C27" s="166" t="s">
        <v>201</v>
      </c>
      <c r="D27" s="333">
        <v>361</v>
      </c>
      <c r="E27" s="168">
        <v>3.9205039096437883E-2</v>
      </c>
      <c r="F27" s="314">
        <v>106</v>
      </c>
      <c r="G27" s="168">
        <v>3.1995170540295804E-2</v>
      </c>
      <c r="H27" s="314">
        <v>102</v>
      </c>
      <c r="I27" s="168">
        <v>2.900199033266989E-2</v>
      </c>
      <c r="J27" s="314">
        <v>124</v>
      </c>
      <c r="K27" s="363">
        <v>3.2375979112271538E-2</v>
      </c>
      <c r="L27" s="362">
        <v>82</v>
      </c>
      <c r="M27" s="168">
        <v>3.6903690369036901E-2</v>
      </c>
      <c r="N27" s="314">
        <v>97</v>
      </c>
      <c r="O27" s="293">
        <v>3.4692417739628043E-2</v>
      </c>
      <c r="P27" s="314">
        <v>35</v>
      </c>
      <c r="Q27" s="168">
        <v>3.2051282051282048E-2</v>
      </c>
      <c r="R27" s="314">
        <v>27</v>
      </c>
      <c r="S27" s="293">
        <v>2.716297786720322E-2</v>
      </c>
      <c r="T27" s="352">
        <v>934</v>
      </c>
      <c r="U27" s="171">
        <v>3.4628503633397596E-2</v>
      </c>
      <c r="V27" s="480" t="s">
        <v>321</v>
      </c>
    </row>
    <row r="28" spans="2:22" ht="22.15" customHeight="1" thickTop="1" thickBot="1" x14ac:dyDescent="0.3">
      <c r="B28" s="487" t="s">
        <v>51</v>
      </c>
      <c r="C28" s="488"/>
      <c r="D28" s="249">
        <v>9208</v>
      </c>
      <c r="E28" s="199">
        <v>1</v>
      </c>
      <c r="F28" s="250">
        <v>3313</v>
      </c>
      <c r="G28" s="199">
        <v>1.0000000000000002</v>
      </c>
      <c r="H28" s="250">
        <v>3517</v>
      </c>
      <c r="I28" s="199">
        <v>1</v>
      </c>
      <c r="J28" s="250">
        <v>3830</v>
      </c>
      <c r="K28" s="199">
        <v>0.99999999999999989</v>
      </c>
      <c r="L28" s="250">
        <v>2222</v>
      </c>
      <c r="M28" s="199">
        <v>1</v>
      </c>
      <c r="N28" s="250">
        <v>2796</v>
      </c>
      <c r="O28" s="200">
        <v>1</v>
      </c>
      <c r="P28" s="250">
        <v>1092</v>
      </c>
      <c r="Q28" s="199">
        <v>1</v>
      </c>
      <c r="R28" s="250">
        <v>994</v>
      </c>
      <c r="S28" s="200">
        <v>1</v>
      </c>
      <c r="T28" s="249">
        <v>26972</v>
      </c>
      <c r="U28" s="201">
        <v>0.99999999999999989</v>
      </c>
      <c r="V28" s="480" t="s">
        <v>80</v>
      </c>
    </row>
    <row r="29" spans="2:22" s="154" customFormat="1" ht="15.75" thickTop="1" x14ac:dyDescent="0.25">
      <c r="T29" s="155"/>
      <c r="V29" s="479"/>
    </row>
    <row r="30" spans="2:22" s="154" customFormat="1" x14ac:dyDescent="0.25">
      <c r="V30" s="479"/>
    </row>
    <row r="31" spans="2:22" s="154" customFormat="1" x14ac:dyDescent="0.25">
      <c r="V31" s="479"/>
    </row>
    <row r="32" spans="2:22" s="154" customFormat="1" x14ac:dyDescent="0.25">
      <c r="V32" s="479"/>
    </row>
    <row r="33" spans="22:22" s="154" customFormat="1" x14ac:dyDescent="0.25">
      <c r="V33" s="479"/>
    </row>
    <row r="34" spans="22:22" s="154" customFormat="1" x14ac:dyDescent="0.25">
      <c r="V34" s="479"/>
    </row>
    <row r="35" spans="22:22" s="154" customFormat="1" x14ac:dyDescent="0.25">
      <c r="V35" s="479"/>
    </row>
    <row r="36" spans="22:22" s="154" customFormat="1" x14ac:dyDescent="0.25">
      <c r="V36" s="479"/>
    </row>
    <row r="37" spans="22:22" s="154" customFormat="1" x14ac:dyDescent="0.25">
      <c r="V37" s="479"/>
    </row>
    <row r="38" spans="22:22" s="154" customFormat="1" x14ac:dyDescent="0.25">
      <c r="V38" s="479"/>
    </row>
    <row r="39" spans="22:22" s="154" customFormat="1" x14ac:dyDescent="0.25">
      <c r="V39" s="479"/>
    </row>
    <row r="40" spans="22:22" s="154" customFormat="1" x14ac:dyDescent="0.25">
      <c r="V40" s="479"/>
    </row>
    <row r="41" spans="22:22" s="154" customFormat="1" x14ac:dyDescent="0.25">
      <c r="V41" s="479"/>
    </row>
    <row r="42" spans="22:22" s="154" customFormat="1" x14ac:dyDescent="0.25">
      <c r="V42" s="479"/>
    </row>
    <row r="43" spans="22:22" s="154" customFormat="1" x14ac:dyDescent="0.25">
      <c r="V43" s="479"/>
    </row>
    <row r="44" spans="22:22" s="154" customFormat="1" x14ac:dyDescent="0.25">
      <c r="V44" s="479"/>
    </row>
    <row r="45" spans="22:22" s="154" customFormat="1" x14ac:dyDescent="0.25">
      <c r="V45" s="479"/>
    </row>
    <row r="46" spans="22:22" s="154" customFormat="1" x14ac:dyDescent="0.25">
      <c r="V46" s="479"/>
    </row>
    <row r="47" spans="22:22" s="154" customFormat="1" x14ac:dyDescent="0.25">
      <c r="V47" s="479"/>
    </row>
    <row r="48" spans="22:22" s="154" customFormat="1" x14ac:dyDescent="0.25">
      <c r="V48" s="479"/>
    </row>
    <row r="49" spans="22:22" s="154" customFormat="1" x14ac:dyDescent="0.25">
      <c r="V49" s="479"/>
    </row>
    <row r="50" spans="22:22" s="154" customFormat="1" x14ac:dyDescent="0.25">
      <c r="V50" s="479"/>
    </row>
    <row r="51" spans="22:22" s="154" customFormat="1" x14ac:dyDescent="0.25">
      <c r="V51" s="479"/>
    </row>
    <row r="52" spans="22:22" s="154" customFormat="1" x14ac:dyDescent="0.25">
      <c r="V52" s="479"/>
    </row>
    <row r="53" spans="22:22" s="154" customFormat="1" x14ac:dyDescent="0.25">
      <c r="V53" s="479"/>
    </row>
    <row r="54" spans="22:22" s="154" customFormat="1" x14ac:dyDescent="0.25">
      <c r="V54" s="479"/>
    </row>
    <row r="55" spans="22:22" s="154" customFormat="1" x14ac:dyDescent="0.25">
      <c r="V55" s="479"/>
    </row>
    <row r="56" spans="22:22" s="154" customFormat="1" x14ac:dyDescent="0.25">
      <c r="V56" s="479"/>
    </row>
    <row r="57" spans="22:22" s="154" customFormat="1" x14ac:dyDescent="0.25">
      <c r="V57" s="479"/>
    </row>
    <row r="58" spans="22:22" s="154" customFormat="1" x14ac:dyDescent="0.25">
      <c r="V58" s="479"/>
    </row>
    <row r="59" spans="22:22" s="154" customFormat="1" x14ac:dyDescent="0.25">
      <c r="V59" s="479"/>
    </row>
    <row r="60" spans="22:22" s="154" customFormat="1" x14ac:dyDescent="0.25">
      <c r="V60" s="479"/>
    </row>
    <row r="61" spans="22:22" s="154" customFormat="1" x14ac:dyDescent="0.25">
      <c r="V61" s="479"/>
    </row>
    <row r="62" spans="22:22" s="154" customFormat="1" x14ac:dyDescent="0.25">
      <c r="V62" s="479"/>
    </row>
    <row r="63" spans="22:22" s="154" customFormat="1" x14ac:dyDescent="0.25">
      <c r="V63" s="479"/>
    </row>
    <row r="64" spans="22:22" s="154" customFormat="1" x14ac:dyDescent="0.25">
      <c r="V64" s="479"/>
    </row>
    <row r="65" spans="22:22" s="154" customFormat="1" x14ac:dyDescent="0.25">
      <c r="V65" s="479"/>
    </row>
    <row r="66" spans="22:22" s="154" customFormat="1" x14ac:dyDescent="0.25">
      <c r="V66" s="479"/>
    </row>
    <row r="67" spans="22:22" s="154" customFormat="1" x14ac:dyDescent="0.25">
      <c r="V67" s="479"/>
    </row>
    <row r="68" spans="22:22" s="154" customFormat="1" x14ac:dyDescent="0.25">
      <c r="V68" s="479"/>
    </row>
    <row r="69" spans="22:22" s="154" customFormat="1" x14ac:dyDescent="0.25">
      <c r="V69" s="479"/>
    </row>
    <row r="70" spans="22:22" s="154" customFormat="1" x14ac:dyDescent="0.25">
      <c r="V70" s="479"/>
    </row>
    <row r="71" spans="22:22" s="154" customFormat="1" x14ac:dyDescent="0.25">
      <c r="V71" s="479"/>
    </row>
    <row r="72" spans="22:22" s="154" customFormat="1" x14ac:dyDescent="0.25">
      <c r="V72" s="479"/>
    </row>
    <row r="73" spans="22:22" s="154" customFormat="1" x14ac:dyDescent="0.25">
      <c r="V73" s="479"/>
    </row>
    <row r="74" spans="22:22" s="154" customFormat="1" x14ac:dyDescent="0.25">
      <c r="V74" s="479"/>
    </row>
    <row r="75" spans="22:22" s="154" customFormat="1" x14ac:dyDescent="0.25">
      <c r="V75" s="479"/>
    </row>
    <row r="76" spans="22:22" s="154" customFormat="1" x14ac:dyDescent="0.25">
      <c r="V76" s="479"/>
    </row>
    <row r="77" spans="22:22" s="154" customFormat="1" x14ac:dyDescent="0.25">
      <c r="V77" s="479"/>
    </row>
    <row r="78" spans="22:22" s="154" customFormat="1" x14ac:dyDescent="0.25">
      <c r="V78" s="479"/>
    </row>
    <row r="79" spans="22:22" s="154" customFormat="1" x14ac:dyDescent="0.25">
      <c r="V79" s="479"/>
    </row>
    <row r="80" spans="22:22" s="154" customFormat="1" x14ac:dyDescent="0.25">
      <c r="V80" s="479"/>
    </row>
    <row r="81" spans="22:22" s="154" customFormat="1" x14ac:dyDescent="0.25">
      <c r="V81" s="479"/>
    </row>
    <row r="82" spans="22:22" s="154" customFormat="1" x14ac:dyDescent="0.25">
      <c r="V82" s="479"/>
    </row>
    <row r="83" spans="22:22" s="154" customFormat="1" x14ac:dyDescent="0.25">
      <c r="V83" s="479"/>
    </row>
    <row r="84" spans="22:22" s="154" customFormat="1" x14ac:dyDescent="0.25">
      <c r="V84" s="479"/>
    </row>
    <row r="85" spans="22:22" s="154" customFormat="1" x14ac:dyDescent="0.25">
      <c r="V85" s="479"/>
    </row>
    <row r="86" spans="22:22" s="154" customFormat="1" x14ac:dyDescent="0.25">
      <c r="V86" s="479"/>
    </row>
    <row r="87" spans="22:22" s="154" customFormat="1" x14ac:dyDescent="0.25">
      <c r="V87" s="479"/>
    </row>
    <row r="88" spans="22:22" s="154" customFormat="1" x14ac:dyDescent="0.25">
      <c r="V88" s="479"/>
    </row>
    <row r="89" spans="22:22" s="154" customFormat="1" x14ac:dyDescent="0.25">
      <c r="V89" s="479"/>
    </row>
    <row r="90" spans="22:22" s="154" customFormat="1" x14ac:dyDescent="0.25">
      <c r="V90" s="479"/>
    </row>
    <row r="91" spans="22:22" s="154" customFormat="1" x14ac:dyDescent="0.25">
      <c r="V91" s="479"/>
    </row>
    <row r="92" spans="22:22" s="154" customFormat="1" x14ac:dyDescent="0.25">
      <c r="V92" s="479"/>
    </row>
    <row r="93" spans="22:22" s="154" customFormat="1" x14ac:dyDescent="0.25">
      <c r="V93" s="479"/>
    </row>
    <row r="94" spans="22:22" s="154" customFormat="1" x14ac:dyDescent="0.25">
      <c r="V94" s="479"/>
    </row>
    <row r="95" spans="22:22" s="154" customFormat="1" x14ac:dyDescent="0.25">
      <c r="V95" s="479"/>
    </row>
    <row r="96" spans="22:22" s="154" customFormat="1" x14ac:dyDescent="0.25">
      <c r="V96" s="479"/>
    </row>
    <row r="97" spans="22:22" s="154" customFormat="1" x14ac:dyDescent="0.25">
      <c r="V97" s="479"/>
    </row>
    <row r="98" spans="22:22" s="154" customFormat="1" x14ac:dyDescent="0.25">
      <c r="V98" s="479"/>
    </row>
    <row r="99" spans="22:22" s="154" customFormat="1" x14ac:dyDescent="0.25">
      <c r="V99" s="479"/>
    </row>
    <row r="100" spans="22:22" s="154" customFormat="1" x14ac:dyDescent="0.25">
      <c r="V100" s="479"/>
    </row>
    <row r="101" spans="22:22" s="154" customFormat="1" x14ac:dyDescent="0.25">
      <c r="V101" s="479"/>
    </row>
    <row r="102" spans="22:22" s="154" customFormat="1" x14ac:dyDescent="0.25">
      <c r="V102" s="479"/>
    </row>
    <row r="103" spans="22:22" s="154" customFormat="1" x14ac:dyDescent="0.25">
      <c r="V103" s="479"/>
    </row>
    <row r="104" spans="22:22" s="154" customFormat="1" x14ac:dyDescent="0.25">
      <c r="V104" s="479"/>
    </row>
    <row r="105" spans="22:22" s="154" customFormat="1" x14ac:dyDescent="0.25">
      <c r="V105" s="479"/>
    </row>
    <row r="106" spans="22:22" s="154" customFormat="1" x14ac:dyDescent="0.25">
      <c r="V106" s="479"/>
    </row>
    <row r="107" spans="22:22" s="154" customFormat="1" x14ac:dyDescent="0.25">
      <c r="V107" s="479"/>
    </row>
    <row r="108" spans="22:22" s="154" customFormat="1" x14ac:dyDescent="0.25">
      <c r="V108" s="479"/>
    </row>
    <row r="109" spans="22:22" s="154" customFormat="1" x14ac:dyDescent="0.25">
      <c r="V109" s="479"/>
    </row>
    <row r="110" spans="22:22" s="154" customFormat="1" x14ac:dyDescent="0.25">
      <c r="V110" s="479"/>
    </row>
    <row r="111" spans="22:22" s="154" customFormat="1" x14ac:dyDescent="0.25">
      <c r="V111" s="479"/>
    </row>
    <row r="112" spans="22:22" s="154" customFormat="1" x14ac:dyDescent="0.25">
      <c r="V112" s="479"/>
    </row>
    <row r="113" spans="22:22" s="154" customFormat="1" x14ac:dyDescent="0.25">
      <c r="V113" s="479"/>
    </row>
    <row r="114" spans="22:22" s="154" customFormat="1" x14ac:dyDescent="0.25">
      <c r="V114" s="479"/>
    </row>
    <row r="115" spans="22:22" s="154" customFormat="1" x14ac:dyDescent="0.25">
      <c r="V115" s="479"/>
    </row>
    <row r="116" spans="22:22" s="154" customFormat="1" x14ac:dyDescent="0.25">
      <c r="V116" s="479"/>
    </row>
    <row r="117" spans="22:22" s="154" customFormat="1" x14ac:dyDescent="0.25">
      <c r="V117" s="479"/>
    </row>
    <row r="118" spans="22:22" s="154" customFormat="1" x14ac:dyDescent="0.25">
      <c r="V118" s="479"/>
    </row>
    <row r="119" spans="22:22" s="154" customFormat="1" x14ac:dyDescent="0.25">
      <c r="V119" s="479"/>
    </row>
    <row r="120" spans="22:22" s="154" customFormat="1" x14ac:dyDescent="0.25">
      <c r="V120" s="479"/>
    </row>
    <row r="121" spans="22:22" s="154" customFormat="1" x14ac:dyDescent="0.25">
      <c r="V121" s="479"/>
    </row>
    <row r="122" spans="22:22" s="154" customFormat="1" x14ac:dyDescent="0.25">
      <c r="V122" s="479"/>
    </row>
    <row r="123" spans="22:22" s="154" customFormat="1" x14ac:dyDescent="0.25">
      <c r="V123" s="479"/>
    </row>
    <row r="124" spans="22:22" s="154" customFormat="1" x14ac:dyDescent="0.25">
      <c r="V124" s="479"/>
    </row>
    <row r="125" spans="22:22" s="154" customFormat="1" x14ac:dyDescent="0.25">
      <c r="V125" s="479"/>
    </row>
    <row r="126" spans="22:22" s="154" customFormat="1" x14ac:dyDescent="0.25">
      <c r="V126" s="479"/>
    </row>
    <row r="127" spans="22:22" s="154" customFormat="1" x14ac:dyDescent="0.25">
      <c r="V127" s="479"/>
    </row>
    <row r="128" spans="22:22" s="154" customFormat="1" x14ac:dyDescent="0.25">
      <c r="V128" s="479"/>
    </row>
    <row r="129" spans="22:22" s="154" customFormat="1" x14ac:dyDescent="0.25">
      <c r="V129" s="479"/>
    </row>
    <row r="130" spans="22:22" s="154" customFormat="1" x14ac:dyDescent="0.25">
      <c r="V130" s="479"/>
    </row>
    <row r="131" spans="22:22" s="154" customFormat="1" x14ac:dyDescent="0.25">
      <c r="V131" s="479"/>
    </row>
    <row r="132" spans="22:22" s="154" customFormat="1" x14ac:dyDescent="0.25">
      <c r="V132" s="479"/>
    </row>
    <row r="133" spans="22:22" s="154" customFormat="1" x14ac:dyDescent="0.25">
      <c r="V133" s="479"/>
    </row>
    <row r="134" spans="22:22" s="154" customFormat="1" x14ac:dyDescent="0.25">
      <c r="V134" s="479"/>
    </row>
    <row r="135" spans="22:22" s="154" customFormat="1" x14ac:dyDescent="0.25">
      <c r="V135" s="479"/>
    </row>
    <row r="136" spans="22:22" s="154" customFormat="1" x14ac:dyDescent="0.25">
      <c r="V136" s="479"/>
    </row>
    <row r="137" spans="22:22" s="154" customFormat="1" x14ac:dyDescent="0.25">
      <c r="V137" s="479"/>
    </row>
    <row r="138" spans="22:22" s="154" customFormat="1" x14ac:dyDescent="0.25">
      <c r="V138" s="479"/>
    </row>
    <row r="139" spans="22:22" s="154" customFormat="1" x14ac:dyDescent="0.25">
      <c r="V139" s="479"/>
    </row>
    <row r="140" spans="22:22" s="154" customFormat="1" x14ac:dyDescent="0.25">
      <c r="V140" s="479"/>
    </row>
    <row r="141" spans="22:22" s="154" customFormat="1" x14ac:dyDescent="0.25">
      <c r="V141" s="479"/>
    </row>
    <row r="142" spans="22:22" s="154" customFormat="1" x14ac:dyDescent="0.25">
      <c r="V142" s="479"/>
    </row>
    <row r="143" spans="22:22" s="154" customFormat="1" x14ac:dyDescent="0.25">
      <c r="V143" s="479"/>
    </row>
    <row r="144" spans="22:22" s="154" customFormat="1" x14ac:dyDescent="0.25">
      <c r="V144" s="479"/>
    </row>
    <row r="145" spans="22:22" s="154" customFormat="1" x14ac:dyDescent="0.25">
      <c r="V145" s="479"/>
    </row>
    <row r="146" spans="22:22" s="154" customFormat="1" x14ac:dyDescent="0.25">
      <c r="V146" s="479"/>
    </row>
    <row r="147" spans="22:22" s="154" customFormat="1" x14ac:dyDescent="0.25">
      <c r="V147" s="479"/>
    </row>
    <row r="148" spans="22:22" s="154" customFormat="1" x14ac:dyDescent="0.25">
      <c r="V148" s="479"/>
    </row>
    <row r="149" spans="22:22" s="154" customFormat="1" x14ac:dyDescent="0.25">
      <c r="V149" s="479"/>
    </row>
    <row r="150" spans="22:22" s="154" customFormat="1" x14ac:dyDescent="0.25">
      <c r="V150" s="479"/>
    </row>
    <row r="151" spans="22:22" s="154" customFormat="1" x14ac:dyDescent="0.25">
      <c r="V151" s="479"/>
    </row>
    <row r="152" spans="22:22" s="154" customFormat="1" x14ac:dyDescent="0.25">
      <c r="V152" s="479"/>
    </row>
    <row r="153" spans="22:22" s="154" customFormat="1" x14ac:dyDescent="0.25">
      <c r="V153" s="479"/>
    </row>
    <row r="154" spans="22:22" s="154" customFormat="1" x14ac:dyDescent="0.25">
      <c r="V154" s="479"/>
    </row>
    <row r="155" spans="22:22" s="154" customFormat="1" x14ac:dyDescent="0.25">
      <c r="V155" s="479"/>
    </row>
    <row r="156" spans="22:22" s="154" customFormat="1" x14ac:dyDescent="0.25">
      <c r="V156" s="479"/>
    </row>
    <row r="157" spans="22:22" s="154" customFormat="1" x14ac:dyDescent="0.25">
      <c r="V157" s="479"/>
    </row>
    <row r="158" spans="22:22" s="154" customFormat="1" x14ac:dyDescent="0.25">
      <c r="V158" s="479"/>
    </row>
    <row r="159" spans="22:22" s="154" customFormat="1" x14ac:dyDescent="0.25">
      <c r="V159" s="479"/>
    </row>
    <row r="160" spans="22:22" s="154" customFormat="1" x14ac:dyDescent="0.25">
      <c r="V160" s="479"/>
    </row>
    <row r="161" spans="22:22" s="154" customFormat="1" x14ac:dyDescent="0.25">
      <c r="V161" s="479"/>
    </row>
    <row r="162" spans="22:22" s="154" customFormat="1" x14ac:dyDescent="0.25">
      <c r="V162" s="479"/>
    </row>
    <row r="163" spans="22:22" s="154" customFormat="1" x14ac:dyDescent="0.25">
      <c r="V163" s="479"/>
    </row>
    <row r="164" spans="22:22" s="154" customFormat="1" x14ac:dyDescent="0.25">
      <c r="V164" s="479"/>
    </row>
    <row r="165" spans="22:22" s="154" customFormat="1" x14ac:dyDescent="0.25">
      <c r="V165" s="479"/>
    </row>
    <row r="166" spans="22:22" s="154" customFormat="1" x14ac:dyDescent="0.25">
      <c r="V166" s="479"/>
    </row>
    <row r="167" spans="22:22" s="154" customFormat="1" x14ac:dyDescent="0.25">
      <c r="V167" s="479"/>
    </row>
    <row r="168" spans="22:22" s="154" customFormat="1" x14ac:dyDescent="0.25">
      <c r="V168" s="479"/>
    </row>
    <row r="169" spans="22:22" s="154" customFormat="1" x14ac:dyDescent="0.25">
      <c r="V169" s="479"/>
    </row>
    <row r="170" spans="22:22" s="154" customFormat="1" x14ac:dyDescent="0.25">
      <c r="V170" s="479"/>
    </row>
    <row r="171" spans="22:22" s="154" customFormat="1" x14ac:dyDescent="0.25">
      <c r="V171" s="479"/>
    </row>
    <row r="172" spans="22:22" s="154" customFormat="1" x14ac:dyDescent="0.25">
      <c r="V172" s="479"/>
    </row>
    <row r="173" spans="22:22" s="154" customFormat="1" x14ac:dyDescent="0.25">
      <c r="V173" s="479"/>
    </row>
    <row r="174" spans="22:22" s="154" customFormat="1" x14ac:dyDescent="0.25">
      <c r="V174" s="479"/>
    </row>
    <row r="175" spans="22:22" s="154" customFormat="1" x14ac:dyDescent="0.25">
      <c r="V175" s="479"/>
    </row>
    <row r="176" spans="22:22" s="154" customFormat="1" x14ac:dyDescent="0.25">
      <c r="V176" s="479"/>
    </row>
    <row r="177" spans="22:22" s="154" customFormat="1" x14ac:dyDescent="0.25">
      <c r="V177" s="479"/>
    </row>
    <row r="178" spans="22:22" s="154" customFormat="1" x14ac:dyDescent="0.25">
      <c r="V178" s="479"/>
    </row>
    <row r="179" spans="22:22" s="154" customFormat="1" x14ac:dyDescent="0.25">
      <c r="V179" s="479"/>
    </row>
    <row r="180" spans="22:22" s="154" customFormat="1" x14ac:dyDescent="0.25">
      <c r="V180" s="479"/>
    </row>
    <row r="181" spans="22:22" s="154" customFormat="1" x14ac:dyDescent="0.25">
      <c r="V181" s="479"/>
    </row>
    <row r="182" spans="22:22" s="154" customFormat="1" x14ac:dyDescent="0.25">
      <c r="V182" s="479"/>
    </row>
    <row r="183" spans="22:22" s="154" customFormat="1" x14ac:dyDescent="0.25">
      <c r="V183" s="479"/>
    </row>
    <row r="184" spans="22:22" s="154" customFormat="1" x14ac:dyDescent="0.25">
      <c r="V184" s="479"/>
    </row>
    <row r="185" spans="22:22" s="154" customFormat="1" x14ac:dyDescent="0.25">
      <c r="V185" s="479"/>
    </row>
    <row r="186" spans="22:22" s="154" customFormat="1" x14ac:dyDescent="0.25">
      <c r="V186" s="479"/>
    </row>
    <row r="187" spans="22:22" s="154" customFormat="1" x14ac:dyDescent="0.25">
      <c r="V187" s="479"/>
    </row>
    <row r="188" spans="22:22" s="154" customFormat="1" x14ac:dyDescent="0.25">
      <c r="V188" s="479"/>
    </row>
    <row r="189" spans="22:22" s="154" customFormat="1" x14ac:dyDescent="0.25">
      <c r="V189" s="479"/>
    </row>
    <row r="190" spans="22:22" s="154" customFormat="1" x14ac:dyDescent="0.25">
      <c r="V190" s="479"/>
    </row>
    <row r="191" spans="22:22" s="154" customFormat="1" x14ac:dyDescent="0.25">
      <c r="V191" s="479"/>
    </row>
    <row r="192" spans="22:22" s="154" customFormat="1" x14ac:dyDescent="0.25">
      <c r="V192" s="479"/>
    </row>
    <row r="193" spans="22:22" s="154" customFormat="1" x14ac:dyDescent="0.25">
      <c r="V193" s="479"/>
    </row>
    <row r="194" spans="22:22" s="154" customFormat="1" x14ac:dyDescent="0.25">
      <c r="V194" s="479"/>
    </row>
    <row r="195" spans="22:22" s="154" customFormat="1" x14ac:dyDescent="0.25">
      <c r="V195" s="479"/>
    </row>
    <row r="196" spans="22:22" s="154" customFormat="1" x14ac:dyDescent="0.25">
      <c r="V196" s="479"/>
    </row>
    <row r="197" spans="22:22" s="154" customFormat="1" x14ac:dyDescent="0.25">
      <c r="V197" s="479"/>
    </row>
    <row r="198" spans="22:22" s="154" customFormat="1" x14ac:dyDescent="0.25">
      <c r="V198" s="479"/>
    </row>
    <row r="199" spans="22:22" s="154" customFormat="1" x14ac:dyDescent="0.25">
      <c r="V199" s="479"/>
    </row>
    <row r="200" spans="22:22" s="154" customFormat="1" x14ac:dyDescent="0.25">
      <c r="V200" s="479"/>
    </row>
    <row r="201" spans="22:22" s="154" customFormat="1" x14ac:dyDescent="0.25">
      <c r="V201" s="479"/>
    </row>
    <row r="202" spans="22:22" s="154" customFormat="1" x14ac:dyDescent="0.25">
      <c r="V202" s="479"/>
    </row>
    <row r="203" spans="22:22" s="154" customFormat="1" x14ac:dyDescent="0.25">
      <c r="V203" s="479"/>
    </row>
    <row r="204" spans="22:22" s="154" customFormat="1" x14ac:dyDescent="0.25">
      <c r="V204" s="479"/>
    </row>
    <row r="205" spans="22:22" s="154" customFormat="1" x14ac:dyDescent="0.25">
      <c r="V205" s="479"/>
    </row>
    <row r="206" spans="22:22" s="154" customFormat="1" x14ac:dyDescent="0.25">
      <c r="V206" s="479"/>
    </row>
    <row r="207" spans="22:22" s="154" customFormat="1" x14ac:dyDescent="0.25">
      <c r="V207" s="479"/>
    </row>
    <row r="208" spans="22:22" s="154" customFormat="1" x14ac:dyDescent="0.25">
      <c r="V208" s="479"/>
    </row>
    <row r="209" spans="22:22" s="154" customFormat="1" x14ac:dyDescent="0.25">
      <c r="V209" s="479"/>
    </row>
    <row r="210" spans="22:22" s="154" customFormat="1" x14ac:dyDescent="0.25">
      <c r="V210" s="479"/>
    </row>
    <row r="211" spans="22:22" s="154" customFormat="1" x14ac:dyDescent="0.25">
      <c r="V211" s="479"/>
    </row>
    <row r="212" spans="22:22" s="154" customFormat="1" x14ac:dyDescent="0.25">
      <c r="V212" s="479"/>
    </row>
    <row r="213" spans="22:22" s="154" customFormat="1" x14ac:dyDescent="0.25">
      <c r="V213" s="479"/>
    </row>
    <row r="214" spans="22:22" s="154" customFormat="1" x14ac:dyDescent="0.25">
      <c r="V214" s="479"/>
    </row>
    <row r="215" spans="22:22" s="154" customFormat="1" x14ac:dyDescent="0.25">
      <c r="V215" s="479"/>
    </row>
    <row r="216" spans="22:22" s="154" customFormat="1" x14ac:dyDescent="0.25">
      <c r="V216" s="479"/>
    </row>
    <row r="217" spans="22:22" s="154" customFormat="1" x14ac:dyDescent="0.25">
      <c r="V217" s="479"/>
    </row>
    <row r="218" spans="22:22" s="154" customFormat="1" x14ac:dyDescent="0.25">
      <c r="V218" s="479"/>
    </row>
    <row r="219" spans="22:22" s="154" customFormat="1" x14ac:dyDescent="0.25">
      <c r="V219" s="479"/>
    </row>
    <row r="220" spans="22:22" s="154" customFormat="1" x14ac:dyDescent="0.25">
      <c r="V220" s="479"/>
    </row>
    <row r="221" spans="22:22" s="154" customFormat="1" x14ac:dyDescent="0.25">
      <c r="V221" s="479"/>
    </row>
    <row r="222" spans="22:22" s="154" customFormat="1" x14ac:dyDescent="0.25">
      <c r="V222" s="479"/>
    </row>
    <row r="223" spans="22:22" s="154" customFormat="1" x14ac:dyDescent="0.25">
      <c r="V223" s="479"/>
    </row>
    <row r="224" spans="22:22" s="154" customFormat="1" x14ac:dyDescent="0.25">
      <c r="V224" s="479"/>
    </row>
    <row r="225" spans="22:22" s="154" customFormat="1" x14ac:dyDescent="0.25">
      <c r="V225" s="479"/>
    </row>
    <row r="226" spans="22:22" s="154" customFormat="1" x14ac:dyDescent="0.25">
      <c r="V226" s="479"/>
    </row>
    <row r="227" spans="22:22" s="154" customFormat="1" x14ac:dyDescent="0.25">
      <c r="V227" s="479"/>
    </row>
    <row r="228" spans="22:22" s="154" customFormat="1" x14ac:dyDescent="0.25">
      <c r="V228" s="479"/>
    </row>
    <row r="229" spans="22:22" s="154" customFormat="1" x14ac:dyDescent="0.25">
      <c r="V229" s="479"/>
    </row>
    <row r="230" spans="22:22" s="154" customFormat="1" x14ac:dyDescent="0.25">
      <c r="V230" s="479"/>
    </row>
    <row r="231" spans="22:22" s="154" customFormat="1" x14ac:dyDescent="0.25">
      <c r="V231" s="479"/>
    </row>
    <row r="232" spans="22:22" s="154" customFormat="1" x14ac:dyDescent="0.25">
      <c r="V232" s="479"/>
    </row>
    <row r="233" spans="22:22" s="154" customFormat="1" x14ac:dyDescent="0.25">
      <c r="V233" s="479"/>
    </row>
    <row r="234" spans="22:22" s="154" customFormat="1" x14ac:dyDescent="0.25">
      <c r="V234" s="479"/>
    </row>
    <row r="235" spans="22:22" s="154" customFormat="1" x14ac:dyDescent="0.25">
      <c r="V235" s="479"/>
    </row>
    <row r="236" spans="22:22" s="154" customFormat="1" x14ac:dyDescent="0.25">
      <c r="V236" s="479"/>
    </row>
    <row r="237" spans="22:22" s="154" customFormat="1" x14ac:dyDescent="0.25">
      <c r="V237" s="479"/>
    </row>
    <row r="238" spans="22:22" s="154" customFormat="1" x14ac:dyDescent="0.25">
      <c r="V238" s="479"/>
    </row>
    <row r="239" spans="22:22" s="154" customFormat="1" x14ac:dyDescent="0.25">
      <c r="V239" s="479"/>
    </row>
    <row r="240" spans="22:22" s="154" customFormat="1" x14ac:dyDescent="0.25">
      <c r="V240" s="479"/>
    </row>
    <row r="241" spans="22:22" s="154" customFormat="1" x14ac:dyDescent="0.25">
      <c r="V241" s="479"/>
    </row>
    <row r="242" spans="22:22" s="154" customFormat="1" x14ac:dyDescent="0.25">
      <c r="V242" s="479"/>
    </row>
    <row r="243" spans="22:22" s="154" customFormat="1" x14ac:dyDescent="0.25">
      <c r="V243" s="479"/>
    </row>
    <row r="244" spans="22:22" s="154" customFormat="1" x14ac:dyDescent="0.25">
      <c r="V244" s="479"/>
    </row>
    <row r="245" spans="22:22" s="154" customFormat="1" x14ac:dyDescent="0.25">
      <c r="V245" s="479"/>
    </row>
    <row r="246" spans="22:22" s="154" customFormat="1" x14ac:dyDescent="0.25">
      <c r="V246" s="479"/>
    </row>
    <row r="247" spans="22:22" s="154" customFormat="1" x14ac:dyDescent="0.25">
      <c r="V247" s="479"/>
    </row>
    <row r="248" spans="22:22" s="154" customFormat="1" x14ac:dyDescent="0.25">
      <c r="V248" s="479"/>
    </row>
    <row r="249" spans="22:22" s="154" customFormat="1" x14ac:dyDescent="0.25">
      <c r="V249" s="479"/>
    </row>
    <row r="250" spans="22:22" s="154" customFormat="1" x14ac:dyDescent="0.25">
      <c r="V250" s="479"/>
    </row>
    <row r="251" spans="22:22" s="154" customFormat="1" x14ac:dyDescent="0.25">
      <c r="V251" s="479"/>
    </row>
    <row r="252" spans="22:22" s="154" customFormat="1" x14ac:dyDescent="0.25">
      <c r="V252" s="479"/>
    </row>
    <row r="253" spans="22:22" s="154" customFormat="1" x14ac:dyDescent="0.25">
      <c r="V253" s="479"/>
    </row>
    <row r="254" spans="22:22" s="154" customFormat="1" x14ac:dyDescent="0.25">
      <c r="V254" s="479"/>
    </row>
    <row r="255" spans="22:22" s="154" customFormat="1" x14ac:dyDescent="0.25">
      <c r="V255" s="479"/>
    </row>
    <row r="256" spans="22:22" s="154" customFormat="1" x14ac:dyDescent="0.25">
      <c r="V256" s="479"/>
    </row>
    <row r="257" spans="22:22" s="154" customFormat="1" x14ac:dyDescent="0.25">
      <c r="V257" s="479"/>
    </row>
    <row r="258" spans="22:22" s="154" customFormat="1" x14ac:dyDescent="0.25">
      <c r="V258" s="479"/>
    </row>
    <row r="259" spans="22:22" s="154" customFormat="1" x14ac:dyDescent="0.25">
      <c r="V259" s="479"/>
    </row>
    <row r="260" spans="22:22" s="154" customFormat="1" x14ac:dyDescent="0.25">
      <c r="V260" s="479"/>
    </row>
    <row r="261" spans="22:22" s="154" customFormat="1" x14ac:dyDescent="0.25">
      <c r="V261" s="479"/>
    </row>
    <row r="262" spans="22:22" s="154" customFormat="1" x14ac:dyDescent="0.25">
      <c r="V262" s="479"/>
    </row>
    <row r="263" spans="22:22" s="154" customFormat="1" x14ac:dyDescent="0.25">
      <c r="V263" s="479"/>
    </row>
    <row r="264" spans="22:22" s="154" customFormat="1" x14ac:dyDescent="0.25">
      <c r="V264" s="479"/>
    </row>
    <row r="265" spans="22:22" s="154" customFormat="1" x14ac:dyDescent="0.25">
      <c r="V265" s="479"/>
    </row>
    <row r="266" spans="22:22" s="154" customFormat="1" x14ac:dyDescent="0.25">
      <c r="V266" s="479"/>
    </row>
    <row r="267" spans="22:22" s="154" customFormat="1" x14ac:dyDescent="0.25">
      <c r="V267" s="479"/>
    </row>
    <row r="268" spans="22:22" s="154" customFormat="1" x14ac:dyDescent="0.25">
      <c r="V268" s="479"/>
    </row>
    <row r="269" spans="22:22" s="154" customFormat="1" x14ac:dyDescent="0.25">
      <c r="V269" s="479"/>
    </row>
    <row r="270" spans="22:22" s="154" customFormat="1" x14ac:dyDescent="0.25">
      <c r="V270" s="479"/>
    </row>
    <row r="271" spans="22:22" s="154" customFormat="1" x14ac:dyDescent="0.25">
      <c r="V271" s="479"/>
    </row>
    <row r="272" spans="22:22" s="154" customFormat="1" x14ac:dyDescent="0.25">
      <c r="V272" s="479"/>
    </row>
    <row r="273" spans="22:22" s="154" customFormat="1" x14ac:dyDescent="0.25">
      <c r="V273" s="479"/>
    </row>
    <row r="274" spans="22:22" s="154" customFormat="1" x14ac:dyDescent="0.25">
      <c r="V274" s="479"/>
    </row>
    <row r="275" spans="22:22" s="154" customFormat="1" x14ac:dyDescent="0.25">
      <c r="V275" s="479"/>
    </row>
    <row r="276" spans="22:22" s="154" customFormat="1" x14ac:dyDescent="0.25">
      <c r="V276" s="479"/>
    </row>
    <row r="277" spans="22:22" s="154" customFormat="1" x14ac:dyDescent="0.25">
      <c r="V277" s="479"/>
    </row>
    <row r="278" spans="22:22" s="154" customFormat="1" x14ac:dyDescent="0.25">
      <c r="V278" s="479"/>
    </row>
    <row r="279" spans="22:22" s="154" customFormat="1" x14ac:dyDescent="0.25">
      <c r="V279" s="479"/>
    </row>
    <row r="280" spans="22:22" s="154" customFormat="1" x14ac:dyDescent="0.25">
      <c r="V280" s="479"/>
    </row>
    <row r="281" spans="22:22" s="154" customFormat="1" x14ac:dyDescent="0.25">
      <c r="V281" s="479"/>
    </row>
    <row r="282" spans="22:22" s="154" customFormat="1" x14ac:dyDescent="0.25">
      <c r="V282" s="479"/>
    </row>
    <row r="283" spans="22:22" s="154" customFormat="1" x14ac:dyDescent="0.25">
      <c r="V283" s="479"/>
    </row>
    <row r="284" spans="22:22" s="154" customFormat="1" x14ac:dyDescent="0.25">
      <c r="V284" s="479"/>
    </row>
    <row r="285" spans="22:22" s="154" customFormat="1" x14ac:dyDescent="0.25">
      <c r="V285" s="479"/>
    </row>
    <row r="286" spans="22:22" s="154" customFormat="1" x14ac:dyDescent="0.25">
      <c r="V286" s="479"/>
    </row>
    <row r="287" spans="22:22" s="154" customFormat="1" x14ac:dyDescent="0.25">
      <c r="V287" s="479"/>
    </row>
    <row r="288" spans="22:22" s="154" customFormat="1" x14ac:dyDescent="0.25">
      <c r="V288" s="479"/>
    </row>
    <row r="289" spans="22:22" s="154" customFormat="1" x14ac:dyDescent="0.25">
      <c r="V289" s="479"/>
    </row>
    <row r="290" spans="22:22" s="154" customFormat="1" x14ac:dyDescent="0.25">
      <c r="V290" s="479"/>
    </row>
    <row r="291" spans="22:22" s="154" customFormat="1" x14ac:dyDescent="0.25">
      <c r="V291" s="479"/>
    </row>
    <row r="292" spans="22:22" s="154" customFormat="1" x14ac:dyDescent="0.25">
      <c r="V292" s="479"/>
    </row>
    <row r="293" spans="22:22" s="154" customFormat="1" x14ac:dyDescent="0.25">
      <c r="V293" s="479"/>
    </row>
    <row r="294" spans="22:22" s="154" customFormat="1" x14ac:dyDescent="0.25">
      <c r="V294" s="479"/>
    </row>
    <row r="295" spans="22:22" s="154" customFormat="1" x14ac:dyDescent="0.25">
      <c r="V295" s="479"/>
    </row>
    <row r="296" spans="22:22" s="154" customFormat="1" x14ac:dyDescent="0.25">
      <c r="V296" s="479"/>
    </row>
    <row r="297" spans="22:22" s="154" customFormat="1" x14ac:dyDescent="0.25">
      <c r="V297" s="479"/>
    </row>
    <row r="298" spans="22:22" s="154" customFormat="1" x14ac:dyDescent="0.25">
      <c r="V298" s="479"/>
    </row>
    <row r="299" spans="22:22" s="154" customFormat="1" x14ac:dyDescent="0.25">
      <c r="V299" s="479"/>
    </row>
    <row r="300" spans="22:22" s="154" customFormat="1" x14ac:dyDescent="0.25">
      <c r="V300" s="479"/>
    </row>
    <row r="301" spans="22:22" s="154" customFormat="1" x14ac:dyDescent="0.25">
      <c r="V301" s="479"/>
    </row>
    <row r="302" spans="22:22" s="154" customFormat="1" x14ac:dyDescent="0.25">
      <c r="V302" s="479"/>
    </row>
    <row r="303" spans="22:22" s="154" customFormat="1" x14ac:dyDescent="0.25">
      <c r="V303" s="479"/>
    </row>
    <row r="304" spans="22:22" s="154" customFormat="1" x14ac:dyDescent="0.25">
      <c r="V304" s="479"/>
    </row>
    <row r="305" spans="22:22" s="154" customFormat="1" x14ac:dyDescent="0.25">
      <c r="V305" s="479"/>
    </row>
    <row r="306" spans="22:22" s="154" customFormat="1" x14ac:dyDescent="0.25">
      <c r="V306" s="479"/>
    </row>
    <row r="307" spans="22:22" s="154" customFormat="1" x14ac:dyDescent="0.25">
      <c r="V307" s="479"/>
    </row>
    <row r="308" spans="22:22" s="154" customFormat="1" x14ac:dyDescent="0.25">
      <c r="V308" s="479"/>
    </row>
    <row r="309" spans="22:22" s="154" customFormat="1" x14ac:dyDescent="0.25">
      <c r="V309" s="479"/>
    </row>
    <row r="310" spans="22:22" s="154" customFormat="1" x14ac:dyDescent="0.25">
      <c r="V310" s="479"/>
    </row>
    <row r="311" spans="22:22" s="154" customFormat="1" x14ac:dyDescent="0.25">
      <c r="V311" s="479"/>
    </row>
    <row r="312" spans="22:22" s="154" customFormat="1" x14ac:dyDescent="0.25">
      <c r="V312" s="479"/>
    </row>
    <row r="313" spans="22:22" s="154" customFormat="1" x14ac:dyDescent="0.25">
      <c r="V313" s="479"/>
    </row>
    <row r="314" spans="22:22" s="154" customFormat="1" x14ac:dyDescent="0.25">
      <c r="V314" s="479"/>
    </row>
    <row r="315" spans="22:22" s="154" customFormat="1" x14ac:dyDescent="0.25">
      <c r="V315" s="479"/>
    </row>
    <row r="316" spans="22:22" s="154" customFormat="1" x14ac:dyDescent="0.25">
      <c r="V316" s="479"/>
    </row>
    <row r="317" spans="22:22" s="154" customFormat="1" x14ac:dyDescent="0.25">
      <c r="V317" s="479"/>
    </row>
    <row r="318" spans="22:22" s="154" customFormat="1" x14ac:dyDescent="0.25">
      <c r="V318" s="479"/>
    </row>
    <row r="319" spans="22:22" s="154" customFormat="1" x14ac:dyDescent="0.25">
      <c r="V319" s="479"/>
    </row>
    <row r="320" spans="22:22" s="154" customFormat="1" x14ac:dyDescent="0.25">
      <c r="V320" s="479"/>
    </row>
    <row r="321" spans="22:22" s="154" customFormat="1" x14ac:dyDescent="0.25">
      <c r="V321" s="479"/>
    </row>
    <row r="322" spans="22:22" s="154" customFormat="1" x14ac:dyDescent="0.25">
      <c r="V322" s="479"/>
    </row>
    <row r="323" spans="22:22" s="154" customFormat="1" x14ac:dyDescent="0.25">
      <c r="V323" s="479"/>
    </row>
    <row r="324" spans="22:22" s="154" customFormat="1" x14ac:dyDescent="0.25">
      <c r="V324" s="479"/>
    </row>
    <row r="325" spans="22:22" s="154" customFormat="1" x14ac:dyDescent="0.25">
      <c r="V325" s="479"/>
    </row>
    <row r="326" spans="22:22" s="154" customFormat="1" x14ac:dyDescent="0.25">
      <c r="V326" s="479"/>
    </row>
    <row r="327" spans="22:22" s="154" customFormat="1" x14ac:dyDescent="0.25">
      <c r="V327" s="479"/>
    </row>
    <row r="328" spans="22:22" s="154" customFormat="1" x14ac:dyDescent="0.25">
      <c r="V328" s="479"/>
    </row>
    <row r="329" spans="22:22" s="154" customFormat="1" x14ac:dyDescent="0.25">
      <c r="V329" s="479"/>
    </row>
    <row r="330" spans="22:22" s="154" customFormat="1" x14ac:dyDescent="0.25">
      <c r="V330" s="479"/>
    </row>
    <row r="331" spans="22:22" s="154" customFormat="1" x14ac:dyDescent="0.25">
      <c r="V331" s="479"/>
    </row>
    <row r="332" spans="22:22" s="154" customFormat="1" x14ac:dyDescent="0.25">
      <c r="V332" s="479"/>
    </row>
    <row r="333" spans="22:22" s="154" customFormat="1" x14ac:dyDescent="0.25">
      <c r="V333" s="479"/>
    </row>
    <row r="334" spans="22:22" s="154" customFormat="1" x14ac:dyDescent="0.25">
      <c r="V334" s="479"/>
    </row>
    <row r="335" spans="22:22" s="154" customFormat="1" x14ac:dyDescent="0.25">
      <c r="V335" s="479"/>
    </row>
    <row r="336" spans="22:22" s="154" customFormat="1" x14ac:dyDescent="0.25">
      <c r="V336" s="479"/>
    </row>
    <row r="337" spans="22:22" s="154" customFormat="1" x14ac:dyDescent="0.25">
      <c r="V337" s="479"/>
    </row>
    <row r="338" spans="22:22" s="154" customFormat="1" x14ac:dyDescent="0.25">
      <c r="V338" s="479"/>
    </row>
    <row r="339" spans="22:22" s="154" customFormat="1" x14ac:dyDescent="0.25">
      <c r="V339" s="479"/>
    </row>
    <row r="340" spans="22:22" s="154" customFormat="1" x14ac:dyDescent="0.25">
      <c r="V340" s="479"/>
    </row>
    <row r="341" spans="22:22" s="154" customFormat="1" x14ac:dyDescent="0.25">
      <c r="V341" s="479"/>
    </row>
    <row r="342" spans="22:22" s="154" customFormat="1" x14ac:dyDescent="0.25">
      <c r="V342" s="479"/>
    </row>
    <row r="343" spans="22:22" s="154" customFormat="1" x14ac:dyDescent="0.25">
      <c r="V343" s="479"/>
    </row>
    <row r="344" spans="22:22" s="154" customFormat="1" x14ac:dyDescent="0.25">
      <c r="V344" s="479"/>
    </row>
    <row r="345" spans="22:22" s="154" customFormat="1" x14ac:dyDescent="0.25">
      <c r="V345" s="479"/>
    </row>
    <row r="346" spans="22:22" s="154" customFormat="1" x14ac:dyDescent="0.25">
      <c r="V346" s="479"/>
    </row>
    <row r="347" spans="22:22" s="154" customFormat="1" x14ac:dyDescent="0.25">
      <c r="V347" s="479"/>
    </row>
    <row r="348" spans="22:22" s="154" customFormat="1" x14ac:dyDescent="0.25">
      <c r="V348" s="479"/>
    </row>
    <row r="349" spans="22:22" s="154" customFormat="1" x14ac:dyDescent="0.25">
      <c r="V349" s="479"/>
    </row>
    <row r="350" spans="22:22" s="154" customFormat="1" x14ac:dyDescent="0.25">
      <c r="V350" s="479"/>
    </row>
    <row r="351" spans="22:22" s="154" customFormat="1" x14ac:dyDescent="0.25">
      <c r="V351" s="479"/>
    </row>
    <row r="352" spans="22:22" s="154" customFormat="1" x14ac:dyDescent="0.25">
      <c r="V352" s="479"/>
    </row>
    <row r="353" spans="22:22" s="154" customFormat="1" x14ac:dyDescent="0.25">
      <c r="V353" s="479"/>
    </row>
    <row r="354" spans="22:22" s="154" customFormat="1" x14ac:dyDescent="0.25">
      <c r="V354" s="479"/>
    </row>
    <row r="355" spans="22:22" s="154" customFormat="1" x14ac:dyDescent="0.25">
      <c r="V355" s="479"/>
    </row>
    <row r="356" spans="22:22" s="154" customFormat="1" x14ac:dyDescent="0.25">
      <c r="V356" s="479"/>
    </row>
    <row r="357" spans="22:22" s="154" customFormat="1" x14ac:dyDescent="0.25">
      <c r="V357" s="479"/>
    </row>
    <row r="358" spans="22:22" s="154" customFormat="1" x14ac:dyDescent="0.25">
      <c r="V358" s="479"/>
    </row>
    <row r="359" spans="22:22" s="154" customFormat="1" x14ac:dyDescent="0.25">
      <c r="V359" s="479"/>
    </row>
    <row r="360" spans="22:22" s="154" customFormat="1" x14ac:dyDescent="0.25">
      <c r="V360" s="479"/>
    </row>
    <row r="361" spans="22:22" s="154" customFormat="1" x14ac:dyDescent="0.25">
      <c r="V361" s="479"/>
    </row>
    <row r="362" spans="22:22" s="154" customFormat="1" x14ac:dyDescent="0.25">
      <c r="V362" s="479"/>
    </row>
    <row r="363" spans="22:22" s="154" customFormat="1" x14ac:dyDescent="0.25">
      <c r="V363" s="479"/>
    </row>
    <row r="364" spans="22:22" s="154" customFormat="1" x14ac:dyDescent="0.25">
      <c r="V364" s="479"/>
    </row>
    <row r="365" spans="22:22" s="154" customFormat="1" x14ac:dyDescent="0.25">
      <c r="V365" s="479"/>
    </row>
    <row r="366" spans="22:22" s="154" customFormat="1" x14ac:dyDescent="0.25">
      <c r="V366" s="479"/>
    </row>
    <row r="367" spans="22:22" s="154" customFormat="1" x14ac:dyDescent="0.25">
      <c r="V367" s="479"/>
    </row>
    <row r="368" spans="22:22" s="154" customFormat="1" x14ac:dyDescent="0.25">
      <c r="V368" s="479"/>
    </row>
    <row r="369" spans="22:22" s="154" customFormat="1" x14ac:dyDescent="0.25">
      <c r="V369" s="479"/>
    </row>
    <row r="370" spans="22:22" s="154" customFormat="1" x14ac:dyDescent="0.25">
      <c r="V370" s="479"/>
    </row>
    <row r="371" spans="22:22" s="154" customFormat="1" x14ac:dyDescent="0.25">
      <c r="V371" s="479"/>
    </row>
    <row r="372" spans="22:22" s="154" customFormat="1" x14ac:dyDescent="0.25">
      <c r="V372" s="479"/>
    </row>
    <row r="373" spans="22:22" s="154" customFormat="1" x14ac:dyDescent="0.25">
      <c r="V373" s="479"/>
    </row>
    <row r="374" spans="22:22" s="154" customFormat="1" x14ac:dyDescent="0.25">
      <c r="V374" s="479"/>
    </row>
    <row r="375" spans="22:22" s="154" customFormat="1" x14ac:dyDescent="0.25">
      <c r="V375" s="479"/>
    </row>
    <row r="376" spans="22:22" s="154" customFormat="1" x14ac:dyDescent="0.25">
      <c r="V376" s="479"/>
    </row>
    <row r="377" spans="22:22" s="154" customFormat="1" x14ac:dyDescent="0.25">
      <c r="V377" s="479"/>
    </row>
    <row r="378" spans="22:22" s="154" customFormat="1" x14ac:dyDescent="0.25">
      <c r="V378" s="479"/>
    </row>
    <row r="379" spans="22:22" s="154" customFormat="1" x14ac:dyDescent="0.25">
      <c r="V379" s="479"/>
    </row>
    <row r="380" spans="22:22" s="154" customFormat="1" x14ac:dyDescent="0.25">
      <c r="V380" s="479"/>
    </row>
    <row r="381" spans="22:22" s="154" customFormat="1" x14ac:dyDescent="0.25">
      <c r="V381" s="479"/>
    </row>
    <row r="382" spans="22:22" s="154" customFormat="1" x14ac:dyDescent="0.25">
      <c r="V382" s="479"/>
    </row>
    <row r="383" spans="22:22" s="154" customFormat="1" x14ac:dyDescent="0.25">
      <c r="V383" s="479"/>
    </row>
    <row r="384" spans="22:22" s="154" customFormat="1" x14ac:dyDescent="0.25">
      <c r="V384" s="479"/>
    </row>
    <row r="385" spans="22:22" s="154" customFormat="1" x14ac:dyDescent="0.25">
      <c r="V385" s="479"/>
    </row>
    <row r="386" spans="22:22" s="154" customFormat="1" x14ac:dyDescent="0.25">
      <c r="V386" s="479"/>
    </row>
    <row r="387" spans="22:22" s="154" customFormat="1" x14ac:dyDescent="0.25">
      <c r="V387" s="479"/>
    </row>
    <row r="388" spans="22:22" s="154" customFormat="1" x14ac:dyDescent="0.25">
      <c r="V388" s="479"/>
    </row>
    <row r="389" spans="22:22" s="154" customFormat="1" x14ac:dyDescent="0.25">
      <c r="V389" s="479"/>
    </row>
    <row r="390" spans="22:22" s="154" customFormat="1" x14ac:dyDescent="0.25">
      <c r="V390" s="479"/>
    </row>
    <row r="391" spans="22:22" s="154" customFormat="1" x14ac:dyDescent="0.25">
      <c r="V391" s="479"/>
    </row>
    <row r="392" spans="22:22" s="154" customFormat="1" x14ac:dyDescent="0.25">
      <c r="V392" s="479"/>
    </row>
    <row r="393" spans="22:22" s="154" customFormat="1" x14ac:dyDescent="0.25">
      <c r="V393" s="479"/>
    </row>
    <row r="394" spans="22:22" s="154" customFormat="1" x14ac:dyDescent="0.25">
      <c r="V394" s="479"/>
    </row>
    <row r="395" spans="22:22" s="154" customFormat="1" x14ac:dyDescent="0.25">
      <c r="V395" s="479"/>
    </row>
    <row r="396" spans="22:22" s="154" customFormat="1" x14ac:dyDescent="0.25">
      <c r="V396" s="479"/>
    </row>
    <row r="397" spans="22:22" s="154" customFormat="1" x14ac:dyDescent="0.25">
      <c r="V397" s="479"/>
    </row>
    <row r="398" spans="22:22" s="154" customFormat="1" x14ac:dyDescent="0.25">
      <c r="V398" s="479"/>
    </row>
    <row r="399" spans="22:22" s="154" customFormat="1" x14ac:dyDescent="0.25">
      <c r="V399" s="479"/>
    </row>
    <row r="400" spans="22:22" s="154" customFormat="1" x14ac:dyDescent="0.25">
      <c r="V400" s="479"/>
    </row>
    <row r="401" spans="22:22" s="154" customFormat="1" x14ac:dyDescent="0.25">
      <c r="V401" s="479"/>
    </row>
    <row r="402" spans="22:22" s="154" customFormat="1" x14ac:dyDescent="0.25">
      <c r="V402" s="479"/>
    </row>
    <row r="403" spans="22:22" s="154" customFormat="1" x14ac:dyDescent="0.25">
      <c r="V403" s="479"/>
    </row>
    <row r="404" spans="22:22" s="154" customFormat="1" x14ac:dyDescent="0.25">
      <c r="V404" s="479"/>
    </row>
    <row r="405" spans="22:22" s="154" customFormat="1" x14ac:dyDescent="0.25">
      <c r="V405" s="479"/>
    </row>
    <row r="406" spans="22:22" s="154" customFormat="1" x14ac:dyDescent="0.25">
      <c r="V406" s="479"/>
    </row>
    <row r="407" spans="22:22" s="154" customFormat="1" x14ac:dyDescent="0.25">
      <c r="V407" s="479"/>
    </row>
    <row r="408" spans="22:22" s="154" customFormat="1" x14ac:dyDescent="0.25">
      <c r="V408" s="479"/>
    </row>
    <row r="409" spans="22:22" s="154" customFormat="1" x14ac:dyDescent="0.25">
      <c r="V409" s="479"/>
    </row>
    <row r="410" spans="22:22" s="154" customFormat="1" x14ac:dyDescent="0.25">
      <c r="V410" s="479"/>
    </row>
    <row r="411" spans="22:22" s="154" customFormat="1" x14ac:dyDescent="0.25">
      <c r="V411" s="479"/>
    </row>
    <row r="412" spans="22:22" s="154" customFormat="1" x14ac:dyDescent="0.25">
      <c r="V412" s="479"/>
    </row>
    <row r="413" spans="22:22" s="154" customFormat="1" x14ac:dyDescent="0.25">
      <c r="V413" s="479"/>
    </row>
    <row r="414" spans="22:22" s="154" customFormat="1" x14ac:dyDescent="0.25">
      <c r="V414" s="479"/>
    </row>
    <row r="415" spans="22:22" s="154" customFormat="1" x14ac:dyDescent="0.25">
      <c r="V415" s="479"/>
    </row>
    <row r="416" spans="22:22" s="154" customFormat="1" x14ac:dyDescent="0.25">
      <c r="V416" s="479"/>
    </row>
    <row r="417" spans="22:22" s="154" customFormat="1" x14ac:dyDescent="0.25">
      <c r="V417" s="479"/>
    </row>
    <row r="418" spans="22:22" s="154" customFormat="1" x14ac:dyDescent="0.25">
      <c r="V418" s="479"/>
    </row>
    <row r="419" spans="22:22" s="154" customFormat="1" x14ac:dyDescent="0.25">
      <c r="V419" s="479"/>
    </row>
    <row r="420" spans="22:22" s="154" customFormat="1" x14ac:dyDescent="0.25">
      <c r="V420" s="479"/>
    </row>
    <row r="421" spans="22:22" s="154" customFormat="1" x14ac:dyDescent="0.25">
      <c r="V421" s="479"/>
    </row>
    <row r="422" spans="22:22" s="154" customFormat="1" x14ac:dyDescent="0.25">
      <c r="V422" s="479"/>
    </row>
    <row r="423" spans="22:22" s="154" customFormat="1" x14ac:dyDescent="0.25">
      <c r="V423" s="479"/>
    </row>
    <row r="424" spans="22:22" s="154" customFormat="1" x14ac:dyDescent="0.25">
      <c r="V424" s="479"/>
    </row>
    <row r="425" spans="22:22" s="154" customFormat="1" x14ac:dyDescent="0.25">
      <c r="V425" s="479"/>
    </row>
    <row r="426" spans="22:22" s="154" customFormat="1" x14ac:dyDescent="0.25">
      <c r="V426" s="479"/>
    </row>
    <row r="427" spans="22:22" s="154" customFormat="1" x14ac:dyDescent="0.25">
      <c r="V427" s="479"/>
    </row>
    <row r="428" spans="22:22" s="154" customFormat="1" x14ac:dyDescent="0.25">
      <c r="V428" s="479"/>
    </row>
    <row r="429" spans="22:22" s="154" customFormat="1" x14ac:dyDescent="0.25">
      <c r="V429" s="479"/>
    </row>
    <row r="430" spans="22:22" s="154" customFormat="1" x14ac:dyDescent="0.25">
      <c r="V430" s="479"/>
    </row>
    <row r="431" spans="22:22" s="154" customFormat="1" x14ac:dyDescent="0.25">
      <c r="V431" s="479"/>
    </row>
    <row r="432" spans="22:22" s="154" customFormat="1" x14ac:dyDescent="0.25">
      <c r="V432" s="479"/>
    </row>
    <row r="433" spans="22:22" s="154" customFormat="1" x14ac:dyDescent="0.25">
      <c r="V433" s="479"/>
    </row>
    <row r="434" spans="22:22" s="154" customFormat="1" x14ac:dyDescent="0.25">
      <c r="V434" s="479"/>
    </row>
    <row r="435" spans="22:22" s="154" customFormat="1" x14ac:dyDescent="0.25">
      <c r="V435" s="479"/>
    </row>
    <row r="436" spans="22:22" s="154" customFormat="1" x14ac:dyDescent="0.25">
      <c r="V436" s="479"/>
    </row>
    <row r="437" spans="22:22" s="154" customFormat="1" x14ac:dyDescent="0.25">
      <c r="V437" s="479"/>
    </row>
    <row r="438" spans="22:22" s="154" customFormat="1" x14ac:dyDescent="0.25">
      <c r="V438" s="479"/>
    </row>
    <row r="439" spans="22:22" s="154" customFormat="1" x14ac:dyDescent="0.25">
      <c r="V439" s="479"/>
    </row>
    <row r="440" spans="22:22" s="154" customFormat="1" x14ac:dyDescent="0.25">
      <c r="V440" s="479"/>
    </row>
    <row r="441" spans="22:22" s="154" customFormat="1" x14ac:dyDescent="0.25">
      <c r="V441" s="479"/>
    </row>
    <row r="442" spans="22:22" s="154" customFormat="1" x14ac:dyDescent="0.25">
      <c r="V442" s="479"/>
    </row>
    <row r="443" spans="22:22" s="154" customFormat="1" x14ac:dyDescent="0.25">
      <c r="V443" s="479"/>
    </row>
    <row r="444" spans="22:22" s="154" customFormat="1" x14ac:dyDescent="0.25">
      <c r="V444" s="479"/>
    </row>
    <row r="445" spans="22:22" s="154" customFormat="1" x14ac:dyDescent="0.25">
      <c r="V445" s="479"/>
    </row>
    <row r="446" spans="22:22" s="154" customFormat="1" x14ac:dyDescent="0.25">
      <c r="V446" s="479"/>
    </row>
    <row r="447" spans="22:22" s="154" customFormat="1" x14ac:dyDescent="0.25">
      <c r="V447" s="479"/>
    </row>
    <row r="448" spans="22:22" s="154" customFormat="1" x14ac:dyDescent="0.25">
      <c r="V448" s="479"/>
    </row>
    <row r="449" spans="22:22" s="154" customFormat="1" x14ac:dyDescent="0.25">
      <c r="V449" s="479"/>
    </row>
    <row r="450" spans="22:22" s="154" customFormat="1" x14ac:dyDescent="0.25">
      <c r="V450" s="479"/>
    </row>
    <row r="451" spans="22:22" s="154" customFormat="1" x14ac:dyDescent="0.25">
      <c r="V451" s="479"/>
    </row>
    <row r="452" spans="22:22" s="154" customFormat="1" x14ac:dyDescent="0.25">
      <c r="V452" s="479"/>
    </row>
    <row r="453" spans="22:22" s="154" customFormat="1" x14ac:dyDescent="0.25">
      <c r="V453" s="479"/>
    </row>
    <row r="454" spans="22:22" s="154" customFormat="1" x14ac:dyDescent="0.25">
      <c r="V454" s="479"/>
    </row>
    <row r="455" spans="22:22" s="154" customFormat="1" x14ac:dyDescent="0.25">
      <c r="V455" s="479"/>
    </row>
    <row r="456" spans="22:22" s="154" customFormat="1" x14ac:dyDescent="0.25">
      <c r="V456" s="479"/>
    </row>
    <row r="457" spans="22:22" s="154" customFormat="1" x14ac:dyDescent="0.25">
      <c r="V457" s="479"/>
    </row>
    <row r="458" spans="22:22" s="154" customFormat="1" x14ac:dyDescent="0.25">
      <c r="V458" s="479"/>
    </row>
    <row r="459" spans="22:22" s="154" customFormat="1" x14ac:dyDescent="0.25">
      <c r="V459" s="479"/>
    </row>
    <row r="460" spans="22:22" s="154" customFormat="1" x14ac:dyDescent="0.25">
      <c r="V460" s="479"/>
    </row>
    <row r="461" spans="22:22" s="154" customFormat="1" x14ac:dyDescent="0.25">
      <c r="V461" s="479"/>
    </row>
    <row r="462" spans="22:22" s="154" customFormat="1" x14ac:dyDescent="0.25">
      <c r="V462" s="479"/>
    </row>
    <row r="463" spans="22:22" s="154" customFormat="1" x14ac:dyDescent="0.25">
      <c r="V463" s="479"/>
    </row>
    <row r="464" spans="22:22" s="154" customFormat="1" x14ac:dyDescent="0.25">
      <c r="V464" s="479"/>
    </row>
    <row r="465" spans="22:22" s="154" customFormat="1" x14ac:dyDescent="0.25">
      <c r="V465" s="479"/>
    </row>
    <row r="466" spans="22:22" s="154" customFormat="1" x14ac:dyDescent="0.25">
      <c r="V466" s="479"/>
    </row>
    <row r="467" spans="22:22" s="154" customFormat="1" x14ac:dyDescent="0.25">
      <c r="V467" s="479"/>
    </row>
    <row r="468" spans="22:22" s="154" customFormat="1" x14ac:dyDescent="0.25">
      <c r="V468" s="479"/>
    </row>
    <row r="469" spans="22:22" s="154" customFormat="1" x14ac:dyDescent="0.25">
      <c r="V469" s="479"/>
    </row>
    <row r="470" spans="22:22" s="154" customFormat="1" x14ac:dyDescent="0.25">
      <c r="V470" s="479"/>
    </row>
    <row r="471" spans="22:22" s="154" customFormat="1" x14ac:dyDescent="0.25">
      <c r="V471" s="479"/>
    </row>
    <row r="472" spans="22:22" s="154" customFormat="1" x14ac:dyDescent="0.25">
      <c r="V472" s="479"/>
    </row>
    <row r="473" spans="22:22" s="154" customFormat="1" x14ac:dyDescent="0.25">
      <c r="V473" s="479"/>
    </row>
    <row r="474" spans="22:22" s="154" customFormat="1" x14ac:dyDescent="0.25">
      <c r="V474" s="479"/>
    </row>
    <row r="475" spans="22:22" s="154" customFormat="1" x14ac:dyDescent="0.25">
      <c r="V475" s="479"/>
    </row>
    <row r="476" spans="22:22" s="154" customFormat="1" x14ac:dyDescent="0.25">
      <c r="V476" s="479"/>
    </row>
    <row r="477" spans="22:22" s="154" customFormat="1" x14ac:dyDescent="0.25">
      <c r="V477" s="479"/>
    </row>
    <row r="478" spans="22:22" s="154" customFormat="1" x14ac:dyDescent="0.25">
      <c r="V478" s="479"/>
    </row>
    <row r="479" spans="22:22" s="154" customFormat="1" x14ac:dyDescent="0.25">
      <c r="V479" s="479"/>
    </row>
    <row r="480" spans="22:22" s="154" customFormat="1" x14ac:dyDescent="0.25">
      <c r="V480" s="479"/>
    </row>
    <row r="481" spans="22:22" s="154" customFormat="1" x14ac:dyDescent="0.25">
      <c r="V481" s="479"/>
    </row>
    <row r="482" spans="22:22" s="154" customFormat="1" x14ac:dyDescent="0.25">
      <c r="V482" s="479"/>
    </row>
    <row r="483" spans="22:22" s="154" customFormat="1" x14ac:dyDescent="0.25">
      <c r="V483" s="479"/>
    </row>
    <row r="484" spans="22:22" s="154" customFormat="1" x14ac:dyDescent="0.25">
      <c r="V484" s="479"/>
    </row>
    <row r="485" spans="22:22" s="154" customFormat="1" x14ac:dyDescent="0.25">
      <c r="V485" s="479"/>
    </row>
    <row r="486" spans="22:22" s="154" customFormat="1" x14ac:dyDescent="0.25">
      <c r="V486" s="479"/>
    </row>
    <row r="487" spans="22:22" s="154" customFormat="1" x14ac:dyDescent="0.25">
      <c r="V487" s="479"/>
    </row>
    <row r="488" spans="22:22" s="154" customFormat="1" x14ac:dyDescent="0.25">
      <c r="V488" s="479"/>
    </row>
    <row r="489" spans="22:22" s="154" customFormat="1" x14ac:dyDescent="0.25">
      <c r="V489" s="479"/>
    </row>
    <row r="490" spans="22:22" s="154" customFormat="1" x14ac:dyDescent="0.25">
      <c r="V490" s="479"/>
    </row>
    <row r="491" spans="22:22" s="154" customFormat="1" x14ac:dyDescent="0.25">
      <c r="V491" s="479"/>
    </row>
    <row r="492" spans="22:22" s="154" customFormat="1" x14ac:dyDescent="0.25">
      <c r="V492" s="479"/>
    </row>
    <row r="493" spans="22:22" s="154" customFormat="1" x14ac:dyDescent="0.25">
      <c r="V493" s="479"/>
    </row>
    <row r="494" spans="22:22" s="154" customFormat="1" x14ac:dyDescent="0.25">
      <c r="V494" s="479"/>
    </row>
    <row r="495" spans="22:22" s="154" customFormat="1" x14ac:dyDescent="0.25">
      <c r="V495" s="479"/>
    </row>
    <row r="496" spans="22:22" s="154" customFormat="1" x14ac:dyDescent="0.25">
      <c r="V496" s="479"/>
    </row>
    <row r="497" spans="22:22" s="154" customFormat="1" x14ac:dyDescent="0.25">
      <c r="V497" s="479"/>
    </row>
    <row r="498" spans="22:22" s="154" customFormat="1" x14ac:dyDescent="0.25">
      <c r="V498" s="479"/>
    </row>
    <row r="499" spans="22:22" s="154" customFormat="1" x14ac:dyDescent="0.25">
      <c r="V499" s="479"/>
    </row>
    <row r="500" spans="22:22" s="154" customFormat="1" x14ac:dyDescent="0.25">
      <c r="V500" s="479"/>
    </row>
    <row r="501" spans="22:22" s="154" customFormat="1" x14ac:dyDescent="0.25">
      <c r="V501" s="479"/>
    </row>
    <row r="502" spans="22:22" s="154" customFormat="1" x14ac:dyDescent="0.25">
      <c r="V502" s="479"/>
    </row>
    <row r="503" spans="22:22" s="154" customFormat="1" x14ac:dyDescent="0.25">
      <c r="V503" s="479"/>
    </row>
    <row r="504" spans="22:22" s="154" customFormat="1" x14ac:dyDescent="0.25">
      <c r="V504" s="479"/>
    </row>
    <row r="505" spans="22:22" s="154" customFormat="1" x14ac:dyDescent="0.25">
      <c r="V505" s="479"/>
    </row>
    <row r="506" spans="22:22" s="154" customFormat="1" x14ac:dyDescent="0.25">
      <c r="V506" s="479"/>
    </row>
    <row r="507" spans="22:22" s="154" customFormat="1" x14ac:dyDescent="0.25">
      <c r="V507" s="479"/>
    </row>
    <row r="508" spans="22:22" s="154" customFormat="1" x14ac:dyDescent="0.25">
      <c r="V508" s="479"/>
    </row>
    <row r="509" spans="22:22" s="154" customFormat="1" x14ac:dyDescent="0.25">
      <c r="V509" s="479"/>
    </row>
    <row r="510" spans="22:22" s="154" customFormat="1" x14ac:dyDescent="0.25">
      <c r="V510" s="479"/>
    </row>
    <row r="511" spans="22:22" s="154" customFormat="1" x14ac:dyDescent="0.25">
      <c r="V511" s="479"/>
    </row>
    <row r="512" spans="22:22" s="154" customFormat="1" x14ac:dyDescent="0.25">
      <c r="V512" s="479"/>
    </row>
    <row r="513" spans="22:22" s="154" customFormat="1" x14ac:dyDescent="0.25">
      <c r="V513" s="479"/>
    </row>
    <row r="514" spans="22:22" s="154" customFormat="1" x14ac:dyDescent="0.25">
      <c r="V514" s="479"/>
    </row>
    <row r="515" spans="22:22" s="154" customFormat="1" x14ac:dyDescent="0.25">
      <c r="V515" s="479"/>
    </row>
    <row r="516" spans="22:22" s="154" customFormat="1" x14ac:dyDescent="0.25">
      <c r="V516" s="479"/>
    </row>
    <row r="517" spans="22:22" s="154" customFormat="1" x14ac:dyDescent="0.25">
      <c r="V517" s="479"/>
    </row>
    <row r="518" spans="22:22" s="154" customFormat="1" x14ac:dyDescent="0.25">
      <c r="V518" s="479"/>
    </row>
    <row r="519" spans="22:22" s="154" customFormat="1" x14ac:dyDescent="0.25">
      <c r="V519" s="479"/>
    </row>
    <row r="520" spans="22:22" s="154" customFormat="1" x14ac:dyDescent="0.25">
      <c r="V520" s="479"/>
    </row>
    <row r="521" spans="22:22" s="154" customFormat="1" x14ac:dyDescent="0.25">
      <c r="V521" s="479"/>
    </row>
    <row r="522" spans="22:22" s="154" customFormat="1" x14ac:dyDescent="0.25">
      <c r="V522" s="479"/>
    </row>
    <row r="523" spans="22:22" s="154" customFormat="1" x14ac:dyDescent="0.25">
      <c r="V523" s="479"/>
    </row>
    <row r="524" spans="22:22" s="154" customFormat="1" x14ac:dyDescent="0.25">
      <c r="V524" s="479"/>
    </row>
    <row r="525" spans="22:22" s="154" customFormat="1" x14ac:dyDescent="0.25">
      <c r="V525" s="479"/>
    </row>
    <row r="526" spans="22:22" s="154" customFormat="1" x14ac:dyDescent="0.25">
      <c r="V526" s="479"/>
    </row>
    <row r="527" spans="22:22" s="154" customFormat="1" x14ac:dyDescent="0.25">
      <c r="V527" s="479"/>
    </row>
    <row r="528" spans="22:22" s="154" customFormat="1" x14ac:dyDescent="0.25">
      <c r="V528" s="479"/>
    </row>
    <row r="529" spans="22:22" s="154" customFormat="1" x14ac:dyDescent="0.25">
      <c r="V529" s="479"/>
    </row>
    <row r="530" spans="22:22" s="154" customFormat="1" x14ac:dyDescent="0.25">
      <c r="V530" s="479"/>
    </row>
    <row r="531" spans="22:22" s="154" customFormat="1" x14ac:dyDescent="0.25">
      <c r="V531" s="479"/>
    </row>
    <row r="532" spans="22:22" s="154" customFormat="1" x14ac:dyDescent="0.25">
      <c r="V532" s="479"/>
    </row>
    <row r="533" spans="22:22" s="154" customFormat="1" x14ac:dyDescent="0.25">
      <c r="V533" s="479"/>
    </row>
    <row r="534" spans="22:22" s="154" customFormat="1" x14ac:dyDescent="0.25">
      <c r="V534" s="479"/>
    </row>
    <row r="535" spans="22:22" s="154" customFormat="1" x14ac:dyDescent="0.25">
      <c r="V535" s="479"/>
    </row>
    <row r="536" spans="22:22" s="154" customFormat="1" x14ac:dyDescent="0.25">
      <c r="V536" s="479"/>
    </row>
    <row r="537" spans="22:22" s="154" customFormat="1" x14ac:dyDescent="0.25">
      <c r="V537" s="479"/>
    </row>
    <row r="538" spans="22:22" s="154" customFormat="1" x14ac:dyDescent="0.25">
      <c r="V538" s="479"/>
    </row>
    <row r="539" spans="22:22" s="154" customFormat="1" x14ac:dyDescent="0.25">
      <c r="V539" s="479"/>
    </row>
    <row r="540" spans="22:22" s="154" customFormat="1" x14ac:dyDescent="0.25">
      <c r="V540" s="479"/>
    </row>
    <row r="541" spans="22:22" s="154" customFormat="1" x14ac:dyDescent="0.25">
      <c r="V541" s="479"/>
    </row>
    <row r="542" spans="22:22" s="154" customFormat="1" x14ac:dyDescent="0.25">
      <c r="V542" s="479"/>
    </row>
    <row r="543" spans="22:22" s="154" customFormat="1" x14ac:dyDescent="0.25">
      <c r="V543" s="479"/>
    </row>
    <row r="544" spans="22:22" s="154" customFormat="1" x14ac:dyDescent="0.25">
      <c r="V544" s="479"/>
    </row>
    <row r="545" spans="22:22" s="154" customFormat="1" x14ac:dyDescent="0.25">
      <c r="V545" s="479"/>
    </row>
    <row r="546" spans="22:22" s="154" customFormat="1" x14ac:dyDescent="0.25">
      <c r="V546" s="479"/>
    </row>
    <row r="547" spans="22:22" s="154" customFormat="1" x14ac:dyDescent="0.25">
      <c r="V547" s="479"/>
    </row>
    <row r="548" spans="22:22" s="154" customFormat="1" x14ac:dyDescent="0.25">
      <c r="V548" s="479"/>
    </row>
    <row r="549" spans="22:22" s="154" customFormat="1" x14ac:dyDescent="0.25">
      <c r="V549" s="479"/>
    </row>
    <row r="550" spans="22:22" s="154" customFormat="1" x14ac:dyDescent="0.25">
      <c r="V550" s="479"/>
    </row>
    <row r="551" spans="22:22" s="154" customFormat="1" x14ac:dyDescent="0.25">
      <c r="V551" s="479"/>
    </row>
    <row r="552" spans="22:22" s="154" customFormat="1" x14ac:dyDescent="0.25">
      <c r="V552" s="479"/>
    </row>
    <row r="553" spans="22:22" s="154" customFormat="1" x14ac:dyDescent="0.25">
      <c r="V553" s="479"/>
    </row>
    <row r="554" spans="22:22" s="154" customFormat="1" x14ac:dyDescent="0.25">
      <c r="V554" s="479"/>
    </row>
    <row r="555" spans="22:22" s="154" customFormat="1" x14ac:dyDescent="0.25">
      <c r="V555" s="479"/>
    </row>
    <row r="556" spans="22:22" s="154" customFormat="1" x14ac:dyDescent="0.25">
      <c r="V556" s="479"/>
    </row>
    <row r="557" spans="22:22" s="154" customFormat="1" x14ac:dyDescent="0.25">
      <c r="V557" s="479"/>
    </row>
    <row r="558" spans="22:22" s="154" customFormat="1" x14ac:dyDescent="0.25">
      <c r="V558" s="479"/>
    </row>
    <row r="559" spans="22:22" s="154" customFormat="1" x14ac:dyDescent="0.25">
      <c r="V559" s="479"/>
    </row>
    <row r="560" spans="22:22" s="154" customFormat="1" x14ac:dyDescent="0.25">
      <c r="V560" s="479"/>
    </row>
    <row r="561" spans="22:22" s="154" customFormat="1" x14ac:dyDescent="0.25">
      <c r="V561" s="479"/>
    </row>
    <row r="562" spans="22:22" s="154" customFormat="1" x14ac:dyDescent="0.25">
      <c r="V562" s="479"/>
    </row>
    <row r="563" spans="22:22" s="154" customFormat="1" x14ac:dyDescent="0.25">
      <c r="V563" s="479"/>
    </row>
    <row r="564" spans="22:22" s="154" customFormat="1" x14ac:dyDescent="0.25">
      <c r="V564" s="479"/>
    </row>
    <row r="565" spans="22:22" s="154" customFormat="1" x14ac:dyDescent="0.25">
      <c r="V565" s="479"/>
    </row>
    <row r="566" spans="22:22" s="154" customFormat="1" x14ac:dyDescent="0.25">
      <c r="V566" s="479"/>
    </row>
    <row r="567" spans="22:22" s="154" customFormat="1" x14ac:dyDescent="0.25">
      <c r="V567" s="479"/>
    </row>
    <row r="568" spans="22:22" s="154" customFormat="1" x14ac:dyDescent="0.25">
      <c r="V568" s="479"/>
    </row>
    <row r="569" spans="22:22" s="154" customFormat="1" x14ac:dyDescent="0.25">
      <c r="V569" s="479"/>
    </row>
    <row r="570" spans="22:22" s="154" customFormat="1" x14ac:dyDescent="0.25">
      <c r="V570" s="479"/>
    </row>
    <row r="571" spans="22:22" s="154" customFormat="1" x14ac:dyDescent="0.25">
      <c r="V571" s="479"/>
    </row>
    <row r="572" spans="22:22" s="154" customFormat="1" x14ac:dyDescent="0.25">
      <c r="V572" s="479"/>
    </row>
    <row r="573" spans="22:22" s="154" customFormat="1" x14ac:dyDescent="0.25">
      <c r="V573" s="479"/>
    </row>
    <row r="574" spans="22:22" s="154" customFormat="1" x14ac:dyDescent="0.25">
      <c r="V574" s="479"/>
    </row>
    <row r="575" spans="22:22" s="154" customFormat="1" x14ac:dyDescent="0.25">
      <c r="V575" s="479"/>
    </row>
    <row r="576" spans="22:22" s="154" customFormat="1" x14ac:dyDescent="0.25">
      <c r="V576" s="479"/>
    </row>
    <row r="577" spans="22:22" s="154" customFormat="1" x14ac:dyDescent="0.25">
      <c r="V577" s="479"/>
    </row>
    <row r="578" spans="22:22" s="154" customFormat="1" x14ac:dyDescent="0.25">
      <c r="V578" s="479"/>
    </row>
    <row r="579" spans="22:22" s="154" customFormat="1" x14ac:dyDescent="0.25">
      <c r="V579" s="479"/>
    </row>
    <row r="580" spans="22:22" s="154" customFormat="1" x14ac:dyDescent="0.25">
      <c r="V580" s="479"/>
    </row>
    <row r="581" spans="22:22" s="154" customFormat="1" x14ac:dyDescent="0.25">
      <c r="V581" s="479"/>
    </row>
    <row r="582" spans="22:22" s="154" customFormat="1" x14ac:dyDescent="0.25">
      <c r="V582" s="479"/>
    </row>
    <row r="583" spans="22:22" s="154" customFormat="1" x14ac:dyDescent="0.25">
      <c r="V583" s="479"/>
    </row>
    <row r="584" spans="22:22" s="154" customFormat="1" x14ac:dyDescent="0.25">
      <c r="V584" s="479"/>
    </row>
    <row r="585" spans="22:22" s="154" customFormat="1" x14ac:dyDescent="0.25">
      <c r="V585" s="479"/>
    </row>
    <row r="586" spans="22:22" s="154" customFormat="1" x14ac:dyDescent="0.25">
      <c r="V586" s="479"/>
    </row>
    <row r="587" spans="22:22" s="154" customFormat="1" x14ac:dyDescent="0.25">
      <c r="V587" s="479"/>
    </row>
    <row r="588" spans="22:22" s="154" customFormat="1" x14ac:dyDescent="0.25">
      <c r="V588" s="479"/>
    </row>
    <row r="589" spans="22:22" s="154" customFormat="1" x14ac:dyDescent="0.25">
      <c r="V589" s="479"/>
    </row>
    <row r="590" spans="22:22" s="154" customFormat="1" x14ac:dyDescent="0.25">
      <c r="V590" s="479"/>
    </row>
    <row r="591" spans="22:22" s="154" customFormat="1" x14ac:dyDescent="0.25">
      <c r="V591" s="479"/>
    </row>
    <row r="592" spans="22:22" s="154" customFormat="1" x14ac:dyDescent="0.25">
      <c r="V592" s="479"/>
    </row>
    <row r="593" spans="22:22" s="154" customFormat="1" x14ac:dyDescent="0.25">
      <c r="V593" s="479"/>
    </row>
    <row r="594" spans="22:22" s="154" customFormat="1" x14ac:dyDescent="0.25">
      <c r="V594" s="479"/>
    </row>
    <row r="595" spans="22:22" s="154" customFormat="1" x14ac:dyDescent="0.25">
      <c r="V595" s="479"/>
    </row>
    <row r="596" spans="22:22" s="154" customFormat="1" x14ac:dyDescent="0.25">
      <c r="V596" s="479"/>
    </row>
    <row r="597" spans="22:22" s="154" customFormat="1" x14ac:dyDescent="0.25">
      <c r="V597" s="479"/>
    </row>
    <row r="598" spans="22:22" s="154" customFormat="1" x14ac:dyDescent="0.25">
      <c r="V598" s="479"/>
    </row>
    <row r="599" spans="22:22" s="154" customFormat="1" x14ac:dyDescent="0.25">
      <c r="V599" s="479"/>
    </row>
    <row r="600" spans="22:22" s="154" customFormat="1" x14ac:dyDescent="0.25">
      <c r="V600" s="479"/>
    </row>
    <row r="601" spans="22:22" s="154" customFormat="1" x14ac:dyDescent="0.25">
      <c r="V601" s="479"/>
    </row>
    <row r="602" spans="22:22" s="154" customFormat="1" x14ac:dyDescent="0.25">
      <c r="V602" s="479"/>
    </row>
    <row r="603" spans="22:22" s="154" customFormat="1" x14ac:dyDescent="0.25">
      <c r="V603" s="479"/>
    </row>
    <row r="604" spans="22:22" s="154" customFormat="1" x14ac:dyDescent="0.25">
      <c r="V604" s="479"/>
    </row>
    <row r="605" spans="22:22" s="154" customFormat="1" x14ac:dyDescent="0.25">
      <c r="V605" s="479"/>
    </row>
    <row r="606" spans="22:22" s="154" customFormat="1" x14ac:dyDescent="0.25">
      <c r="V606" s="479"/>
    </row>
    <row r="607" spans="22:22" s="154" customFormat="1" x14ac:dyDescent="0.25">
      <c r="V607" s="479"/>
    </row>
    <row r="608" spans="22:22" s="154" customFormat="1" x14ac:dyDescent="0.25">
      <c r="V608" s="479"/>
    </row>
    <row r="609" spans="22:22" s="154" customFormat="1" x14ac:dyDescent="0.25">
      <c r="V609" s="479"/>
    </row>
    <row r="610" spans="22:22" s="154" customFormat="1" x14ac:dyDescent="0.25">
      <c r="V610" s="479"/>
    </row>
    <row r="611" spans="22:22" s="154" customFormat="1" x14ac:dyDescent="0.25">
      <c r="V611" s="479"/>
    </row>
    <row r="612" spans="22:22" s="154" customFormat="1" x14ac:dyDescent="0.25">
      <c r="V612" s="479"/>
    </row>
    <row r="613" spans="22:22" s="154" customFormat="1" x14ac:dyDescent="0.25">
      <c r="V613" s="479"/>
    </row>
    <row r="614" spans="22:22" s="154" customFormat="1" x14ac:dyDescent="0.25">
      <c r="V614" s="479"/>
    </row>
    <row r="615" spans="22:22" s="154" customFormat="1" x14ac:dyDescent="0.25">
      <c r="V615" s="479"/>
    </row>
    <row r="616" spans="22:22" s="154" customFormat="1" x14ac:dyDescent="0.25">
      <c r="V616" s="479"/>
    </row>
    <row r="617" spans="22:22" s="154" customFormat="1" x14ac:dyDescent="0.25">
      <c r="V617" s="479"/>
    </row>
    <row r="618" spans="22:22" s="154" customFormat="1" x14ac:dyDescent="0.25">
      <c r="V618" s="479"/>
    </row>
    <row r="619" spans="22:22" s="154" customFormat="1" x14ac:dyDescent="0.25">
      <c r="V619" s="479"/>
    </row>
    <row r="620" spans="22:22" s="154" customFormat="1" x14ac:dyDescent="0.25">
      <c r="V620" s="479"/>
    </row>
    <row r="621" spans="22:22" s="154" customFormat="1" x14ac:dyDescent="0.25">
      <c r="V621" s="479"/>
    </row>
    <row r="622" spans="22:22" s="154" customFormat="1" x14ac:dyDescent="0.25">
      <c r="V622" s="479"/>
    </row>
    <row r="623" spans="22:22" s="154" customFormat="1" x14ac:dyDescent="0.25">
      <c r="V623" s="479"/>
    </row>
    <row r="624" spans="22:22" s="154" customFormat="1" x14ac:dyDescent="0.25">
      <c r="V624" s="479"/>
    </row>
    <row r="625" spans="22:22" s="154" customFormat="1" x14ac:dyDescent="0.25">
      <c r="V625" s="479"/>
    </row>
    <row r="626" spans="22:22" s="154" customFormat="1" x14ac:dyDescent="0.25">
      <c r="V626" s="479"/>
    </row>
    <row r="627" spans="22:22" s="154" customFormat="1" x14ac:dyDescent="0.25">
      <c r="V627" s="479"/>
    </row>
    <row r="628" spans="22:22" s="154" customFormat="1" x14ac:dyDescent="0.25">
      <c r="V628" s="479"/>
    </row>
    <row r="629" spans="22:22" s="154" customFormat="1" x14ac:dyDescent="0.25">
      <c r="V629" s="479"/>
    </row>
    <row r="630" spans="22:22" s="154" customFormat="1" x14ac:dyDescent="0.25">
      <c r="V630" s="479"/>
    </row>
    <row r="631" spans="22:22" s="154" customFormat="1" x14ac:dyDescent="0.25">
      <c r="V631" s="479"/>
    </row>
    <row r="632" spans="22:22" s="154" customFormat="1" x14ac:dyDescent="0.25">
      <c r="V632" s="479"/>
    </row>
    <row r="633" spans="22:22" s="154" customFormat="1" x14ac:dyDescent="0.25">
      <c r="V633" s="479"/>
    </row>
    <row r="634" spans="22:22" s="154" customFormat="1" x14ac:dyDescent="0.25">
      <c r="V634" s="479"/>
    </row>
    <row r="635" spans="22:22" s="154" customFormat="1" x14ac:dyDescent="0.25">
      <c r="V635" s="479"/>
    </row>
    <row r="636" spans="22:22" s="154" customFormat="1" x14ac:dyDescent="0.25">
      <c r="V636" s="479"/>
    </row>
    <row r="637" spans="22:22" s="154" customFormat="1" x14ac:dyDescent="0.25">
      <c r="V637" s="479"/>
    </row>
    <row r="638" spans="22:22" s="154" customFormat="1" x14ac:dyDescent="0.25">
      <c r="V638" s="479"/>
    </row>
    <row r="639" spans="22:22" s="154" customFormat="1" x14ac:dyDescent="0.25">
      <c r="V639" s="479"/>
    </row>
    <row r="640" spans="22:22" s="154" customFormat="1" x14ac:dyDescent="0.25">
      <c r="V640" s="479"/>
    </row>
    <row r="641" spans="22:22" s="154" customFormat="1" x14ac:dyDescent="0.25">
      <c r="V641" s="479"/>
    </row>
    <row r="642" spans="22:22" s="154" customFormat="1" x14ac:dyDescent="0.25">
      <c r="V642" s="479"/>
    </row>
    <row r="643" spans="22:22" s="154" customFormat="1" x14ac:dyDescent="0.25">
      <c r="V643" s="479"/>
    </row>
    <row r="644" spans="22:22" s="154" customFormat="1" x14ac:dyDescent="0.25">
      <c r="V644" s="479"/>
    </row>
    <row r="645" spans="22:22" s="154" customFormat="1" x14ac:dyDescent="0.25">
      <c r="V645" s="479"/>
    </row>
    <row r="646" spans="22:22" s="154" customFormat="1" x14ac:dyDescent="0.25">
      <c r="V646" s="479"/>
    </row>
    <row r="647" spans="22:22" s="154" customFormat="1" x14ac:dyDescent="0.25">
      <c r="V647" s="479"/>
    </row>
    <row r="648" spans="22:22" s="154" customFormat="1" x14ac:dyDescent="0.25">
      <c r="V648" s="479"/>
    </row>
    <row r="649" spans="22:22" s="154" customFormat="1" x14ac:dyDescent="0.25">
      <c r="V649" s="479"/>
    </row>
    <row r="650" spans="22:22" s="154" customFormat="1" x14ac:dyDescent="0.25">
      <c r="V650" s="479"/>
    </row>
    <row r="651" spans="22:22" s="154" customFormat="1" x14ac:dyDescent="0.25">
      <c r="V651" s="479"/>
    </row>
    <row r="652" spans="22:22" s="154" customFormat="1" x14ac:dyDescent="0.25">
      <c r="V652" s="479"/>
    </row>
    <row r="653" spans="22:22" s="154" customFormat="1" x14ac:dyDescent="0.25">
      <c r="V653" s="479"/>
    </row>
    <row r="654" spans="22:22" s="154" customFormat="1" x14ac:dyDescent="0.25">
      <c r="V654" s="479"/>
    </row>
    <row r="655" spans="22:22" s="154" customFormat="1" x14ac:dyDescent="0.25">
      <c r="V655" s="479"/>
    </row>
    <row r="656" spans="22:22" s="154" customFormat="1" x14ac:dyDescent="0.25">
      <c r="V656" s="479"/>
    </row>
    <row r="657" spans="22:22" s="154" customFormat="1" x14ac:dyDescent="0.25">
      <c r="V657" s="479"/>
    </row>
    <row r="658" spans="22:22" s="154" customFormat="1" x14ac:dyDescent="0.25">
      <c r="V658" s="479"/>
    </row>
    <row r="659" spans="22:22" s="154" customFormat="1" x14ac:dyDescent="0.25">
      <c r="V659" s="479"/>
    </row>
    <row r="660" spans="22:22" s="154" customFormat="1" x14ac:dyDescent="0.25">
      <c r="V660" s="479"/>
    </row>
    <row r="661" spans="22:22" s="154" customFormat="1" x14ac:dyDescent="0.25">
      <c r="V661" s="479"/>
    </row>
    <row r="662" spans="22:22" s="154" customFormat="1" x14ac:dyDescent="0.25">
      <c r="V662" s="479"/>
    </row>
    <row r="663" spans="22:22" s="154" customFormat="1" x14ac:dyDescent="0.25">
      <c r="V663" s="479"/>
    </row>
    <row r="664" spans="22:22" s="154" customFormat="1" x14ac:dyDescent="0.25">
      <c r="V664" s="479"/>
    </row>
    <row r="665" spans="22:22" s="154" customFormat="1" x14ac:dyDescent="0.25">
      <c r="V665" s="479"/>
    </row>
    <row r="666" spans="22:22" s="154" customFormat="1" x14ac:dyDescent="0.25">
      <c r="V666" s="479"/>
    </row>
    <row r="667" spans="22:22" s="154" customFormat="1" x14ac:dyDescent="0.25">
      <c r="V667" s="479"/>
    </row>
    <row r="668" spans="22:22" s="154" customFormat="1" x14ac:dyDescent="0.25">
      <c r="V668" s="479"/>
    </row>
    <row r="669" spans="22:22" s="154" customFormat="1" x14ac:dyDescent="0.25">
      <c r="V669" s="479"/>
    </row>
  </sheetData>
  <mergeCells count="14">
    <mergeCell ref="B28:C28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57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W29"/>
  <sheetViews>
    <sheetView topLeftCell="C1" workbookViewId="0">
      <selection activeCell="U29" sqref="U29"/>
    </sheetView>
  </sheetViews>
  <sheetFormatPr defaultColWidth="11.42578125" defaultRowHeight="15" x14ac:dyDescent="0.25"/>
  <cols>
    <col min="1" max="1" width="7.7109375" style="101" customWidth="1"/>
    <col min="2" max="2" width="50.7109375" style="101" customWidth="1"/>
    <col min="3" max="3" width="9.7109375" style="101" bestFit="1" customWidth="1"/>
    <col min="4" max="20" width="9.28515625" style="101" customWidth="1"/>
    <col min="21" max="21" width="9.7109375" style="101" bestFit="1" customWidth="1"/>
    <col min="22" max="22" width="9.28515625" style="101" customWidth="1"/>
    <col min="23" max="16384" width="11.42578125" style="101"/>
  </cols>
  <sheetData>
    <row r="1" spans="1:23" ht="25.15" customHeight="1" thickTop="1" thickBot="1" x14ac:dyDescent="0.3">
      <c r="A1" s="643" t="s">
        <v>442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5"/>
    </row>
    <row r="2" spans="1:23" ht="25.15" customHeight="1" thickTop="1" thickBot="1" x14ac:dyDescent="0.3">
      <c r="A2" s="646" t="s">
        <v>53</v>
      </c>
      <c r="B2" s="649" t="s">
        <v>2</v>
      </c>
      <c r="C2" s="650" t="s">
        <v>81</v>
      </c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2" t="s">
        <v>80</v>
      </c>
      <c r="V2" s="653"/>
    </row>
    <row r="3" spans="1:23" ht="25.15" customHeight="1" x14ac:dyDescent="0.25">
      <c r="A3" s="647"/>
      <c r="B3" s="611"/>
      <c r="C3" s="656">
        <v>0</v>
      </c>
      <c r="D3" s="641"/>
      <c r="E3" s="601" t="s">
        <v>82</v>
      </c>
      <c r="F3" s="641"/>
      <c r="G3" s="601" t="s">
        <v>83</v>
      </c>
      <c r="H3" s="641"/>
      <c r="I3" s="601" t="s">
        <v>84</v>
      </c>
      <c r="J3" s="641"/>
      <c r="K3" s="601" t="s">
        <v>85</v>
      </c>
      <c r="L3" s="641"/>
      <c r="M3" s="601" t="s">
        <v>86</v>
      </c>
      <c r="N3" s="641"/>
      <c r="O3" s="601" t="s">
        <v>87</v>
      </c>
      <c r="P3" s="641"/>
      <c r="Q3" s="601" t="s">
        <v>88</v>
      </c>
      <c r="R3" s="641"/>
      <c r="S3" s="601" t="s">
        <v>59</v>
      </c>
      <c r="T3" s="641"/>
      <c r="U3" s="654"/>
      <c r="V3" s="655"/>
    </row>
    <row r="4" spans="1:23" ht="25.15" customHeight="1" thickBot="1" x14ac:dyDescent="0.3">
      <c r="A4" s="648"/>
      <c r="B4" s="612"/>
      <c r="C4" s="2" t="s">
        <v>5</v>
      </c>
      <c r="D4" s="82" t="s">
        <v>6</v>
      </c>
      <c r="E4" s="2" t="s">
        <v>5</v>
      </c>
      <c r="F4" s="3" t="s">
        <v>6</v>
      </c>
      <c r="G4" s="2" t="s">
        <v>5</v>
      </c>
      <c r="H4" s="3" t="s">
        <v>6</v>
      </c>
      <c r="I4" s="2" t="s">
        <v>5</v>
      </c>
      <c r="J4" s="3" t="s">
        <v>6</v>
      </c>
      <c r="K4" s="2" t="s">
        <v>5</v>
      </c>
      <c r="L4" s="3" t="s">
        <v>6</v>
      </c>
      <c r="M4" s="2" t="s">
        <v>5</v>
      </c>
      <c r="N4" s="82" t="s">
        <v>6</v>
      </c>
      <c r="O4" s="2" t="s">
        <v>5</v>
      </c>
      <c r="P4" s="3" t="s">
        <v>6</v>
      </c>
      <c r="Q4" s="2" t="s">
        <v>5</v>
      </c>
      <c r="R4" s="3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x14ac:dyDescent="0.25">
      <c r="A5" s="1" t="s">
        <v>158</v>
      </c>
      <c r="B5" s="9" t="s">
        <v>159</v>
      </c>
      <c r="C5" s="79">
        <v>9914</v>
      </c>
      <c r="D5" s="80">
        <v>9.0672129798150702E-2</v>
      </c>
      <c r="E5" s="79">
        <v>680</v>
      </c>
      <c r="F5" s="83">
        <v>0.10925449871465297</v>
      </c>
      <c r="G5" s="88">
        <v>412</v>
      </c>
      <c r="H5" s="80">
        <v>0.10372608257804633</v>
      </c>
      <c r="I5" s="79">
        <v>99</v>
      </c>
      <c r="J5" s="83">
        <v>9.4555873925501424E-2</v>
      </c>
      <c r="K5" s="89">
        <v>13</v>
      </c>
      <c r="L5" s="80">
        <v>0.18840579710144931</v>
      </c>
      <c r="M5" s="79">
        <v>7</v>
      </c>
      <c r="N5" s="83">
        <v>4.8951048951048952E-2</v>
      </c>
      <c r="O5" s="88">
        <v>0</v>
      </c>
      <c r="P5" s="80">
        <v>0</v>
      </c>
      <c r="Q5" s="79">
        <v>2</v>
      </c>
      <c r="R5" s="80">
        <v>0.11764705882352938</v>
      </c>
      <c r="S5" s="79">
        <v>9</v>
      </c>
      <c r="T5" s="83">
        <v>0.12676056338028169</v>
      </c>
      <c r="U5" s="89">
        <v>11136</v>
      </c>
      <c r="V5" s="83">
        <v>9.2100801415917491E-2</v>
      </c>
      <c r="W5" s="101" t="s">
        <v>318</v>
      </c>
    </row>
    <row r="6" spans="1:23" ht="42.75" x14ac:dyDescent="0.25">
      <c r="A6" s="10" t="s">
        <v>160</v>
      </c>
      <c r="B6" s="11" t="s">
        <v>161</v>
      </c>
      <c r="C6" s="81">
        <v>12783</v>
      </c>
      <c r="D6" s="65">
        <v>0.11691162348292923</v>
      </c>
      <c r="E6" s="81">
        <v>961</v>
      </c>
      <c r="F6" s="64">
        <v>0.15440231362467866</v>
      </c>
      <c r="G6" s="85">
        <v>676</v>
      </c>
      <c r="H6" s="65">
        <v>0.17019133937562941</v>
      </c>
      <c r="I6" s="81">
        <v>159</v>
      </c>
      <c r="J6" s="64">
        <v>0.15186246418338109</v>
      </c>
      <c r="K6" s="90">
        <v>9</v>
      </c>
      <c r="L6" s="65">
        <v>0.13043478260869565</v>
      </c>
      <c r="M6" s="81">
        <v>7</v>
      </c>
      <c r="N6" s="64">
        <v>4.8951048951048952E-2</v>
      </c>
      <c r="O6" s="85">
        <v>1</v>
      </c>
      <c r="P6" s="65">
        <v>3.4482758620689655E-2</v>
      </c>
      <c r="Q6" s="81">
        <v>2</v>
      </c>
      <c r="R6" s="65">
        <v>0.11764705882352938</v>
      </c>
      <c r="S6" s="81">
        <v>7</v>
      </c>
      <c r="T6" s="64">
        <v>9.8591549295774641E-2</v>
      </c>
      <c r="U6" s="90">
        <v>14605</v>
      </c>
      <c r="V6" s="64">
        <v>0.12079132585124595</v>
      </c>
      <c r="W6" s="101" t="s">
        <v>322</v>
      </c>
    </row>
    <row r="7" spans="1:23" ht="28.5" x14ac:dyDescent="0.25">
      <c r="A7" s="10" t="s">
        <v>162</v>
      </c>
      <c r="B7" s="11" t="s">
        <v>163</v>
      </c>
      <c r="C7" s="81">
        <v>6574</v>
      </c>
      <c r="D7" s="65">
        <v>6.0124932549227642E-2</v>
      </c>
      <c r="E7" s="81">
        <v>589</v>
      </c>
      <c r="F7" s="64">
        <v>9.4633676092544985E-2</v>
      </c>
      <c r="G7" s="85">
        <v>435</v>
      </c>
      <c r="H7" s="65">
        <v>0.1095166163141994</v>
      </c>
      <c r="I7" s="81">
        <v>147</v>
      </c>
      <c r="J7" s="64">
        <v>0.14040114613180515</v>
      </c>
      <c r="K7" s="90">
        <v>11</v>
      </c>
      <c r="L7" s="65">
        <v>0.15942028985507245</v>
      </c>
      <c r="M7" s="81">
        <v>41</v>
      </c>
      <c r="N7" s="64">
        <v>0.28671328671328672</v>
      </c>
      <c r="O7" s="85">
        <v>1</v>
      </c>
      <c r="P7" s="65">
        <v>3.4482758620689655E-2</v>
      </c>
      <c r="Q7" s="81">
        <v>1</v>
      </c>
      <c r="R7" s="65">
        <v>5.8823529411764691E-2</v>
      </c>
      <c r="S7" s="81">
        <v>7</v>
      </c>
      <c r="T7" s="64">
        <v>9.8591549295774641E-2</v>
      </c>
      <c r="U7" s="90">
        <v>7806</v>
      </c>
      <c r="V7" s="64">
        <v>6.4559882889067166E-2</v>
      </c>
      <c r="W7" s="101" t="s">
        <v>323</v>
      </c>
    </row>
    <row r="8" spans="1:23" ht="28.5" x14ac:dyDescent="0.25">
      <c r="A8" s="10" t="s">
        <v>164</v>
      </c>
      <c r="B8" s="11" t="s">
        <v>165</v>
      </c>
      <c r="C8" s="81">
        <v>560</v>
      </c>
      <c r="D8" s="65">
        <v>5.1216857662865038E-3</v>
      </c>
      <c r="E8" s="81">
        <v>41</v>
      </c>
      <c r="F8" s="64">
        <v>6.5874035989717224E-3</v>
      </c>
      <c r="G8" s="85">
        <v>38</v>
      </c>
      <c r="H8" s="65">
        <v>9.5669687814702933E-3</v>
      </c>
      <c r="I8" s="81">
        <v>16</v>
      </c>
      <c r="J8" s="64">
        <v>1.5281757402101241E-2</v>
      </c>
      <c r="K8" s="90">
        <v>1</v>
      </c>
      <c r="L8" s="65">
        <v>1.4492753623188406E-2</v>
      </c>
      <c r="M8" s="81">
        <v>1</v>
      </c>
      <c r="N8" s="64">
        <v>6.9930069930069939E-3</v>
      </c>
      <c r="O8" s="85">
        <v>0</v>
      </c>
      <c r="P8" s="65">
        <v>0</v>
      </c>
      <c r="Q8" s="81">
        <v>0</v>
      </c>
      <c r="R8" s="65">
        <v>0</v>
      </c>
      <c r="S8" s="81">
        <v>0</v>
      </c>
      <c r="T8" s="64">
        <v>0</v>
      </c>
      <c r="U8" s="90">
        <v>657</v>
      </c>
      <c r="V8" s="64">
        <v>5.4337487904326321E-3</v>
      </c>
      <c r="W8" s="101" t="s">
        <v>324</v>
      </c>
    </row>
    <row r="9" spans="1:23" ht="28.5" x14ac:dyDescent="0.25">
      <c r="A9" s="10" t="s">
        <v>166</v>
      </c>
      <c r="B9" s="11" t="s">
        <v>167</v>
      </c>
      <c r="C9" s="81">
        <v>1232</v>
      </c>
      <c r="D9" s="65">
        <v>1.1267708685830307E-2</v>
      </c>
      <c r="E9" s="81">
        <v>72</v>
      </c>
      <c r="F9" s="64">
        <v>1.1568123393316193E-2</v>
      </c>
      <c r="G9" s="85">
        <v>33</v>
      </c>
      <c r="H9" s="65">
        <v>8.3081570996978854E-3</v>
      </c>
      <c r="I9" s="81">
        <v>10</v>
      </c>
      <c r="J9" s="64">
        <v>9.5510983763132766E-3</v>
      </c>
      <c r="K9" s="90">
        <v>1</v>
      </c>
      <c r="L9" s="65">
        <v>1.4492753623188406E-2</v>
      </c>
      <c r="M9" s="81">
        <v>3</v>
      </c>
      <c r="N9" s="64">
        <v>2.097902097902098E-2</v>
      </c>
      <c r="O9" s="85">
        <v>1</v>
      </c>
      <c r="P9" s="65">
        <v>3.4482758620689655E-2</v>
      </c>
      <c r="Q9" s="81">
        <v>1</v>
      </c>
      <c r="R9" s="65">
        <v>5.8823529411764691E-2</v>
      </c>
      <c r="S9" s="81">
        <v>0</v>
      </c>
      <c r="T9" s="64">
        <v>0</v>
      </c>
      <c r="U9" s="90">
        <v>1353</v>
      </c>
      <c r="V9" s="64">
        <v>1.1190048878927474E-2</v>
      </c>
      <c r="W9" s="101" t="s">
        <v>326</v>
      </c>
    </row>
    <row r="10" spans="1:23" ht="28.5" x14ac:dyDescent="0.25">
      <c r="A10" s="10" t="s">
        <v>168</v>
      </c>
      <c r="B10" s="11" t="s">
        <v>169</v>
      </c>
      <c r="C10" s="81">
        <v>317</v>
      </c>
      <c r="D10" s="65">
        <v>2.899239978415753E-3</v>
      </c>
      <c r="E10" s="81">
        <v>17</v>
      </c>
      <c r="F10" s="64">
        <v>2.731362467866324E-3</v>
      </c>
      <c r="G10" s="85">
        <v>12</v>
      </c>
      <c r="H10" s="65">
        <v>3.0211480362537764E-3</v>
      </c>
      <c r="I10" s="81">
        <v>8</v>
      </c>
      <c r="J10" s="64">
        <v>7.6408787010506206E-3</v>
      </c>
      <c r="K10" s="90">
        <v>0</v>
      </c>
      <c r="L10" s="65">
        <v>0</v>
      </c>
      <c r="M10" s="81">
        <v>0</v>
      </c>
      <c r="N10" s="64">
        <v>0</v>
      </c>
      <c r="O10" s="85">
        <v>0</v>
      </c>
      <c r="P10" s="65">
        <v>0</v>
      </c>
      <c r="Q10" s="81">
        <v>0</v>
      </c>
      <c r="R10" s="65">
        <v>0</v>
      </c>
      <c r="S10" s="81">
        <v>0</v>
      </c>
      <c r="T10" s="64">
        <v>0</v>
      </c>
      <c r="U10" s="90">
        <v>354</v>
      </c>
      <c r="V10" s="64">
        <v>2.9277733208723771E-3</v>
      </c>
      <c r="W10" s="101" t="s">
        <v>327</v>
      </c>
    </row>
    <row r="11" spans="1:23" x14ac:dyDescent="0.25">
      <c r="A11" s="10" t="s">
        <v>170</v>
      </c>
      <c r="B11" s="11" t="s">
        <v>171</v>
      </c>
      <c r="C11" s="81">
        <v>11846</v>
      </c>
      <c r="D11" s="65">
        <v>0.10834194569183914</v>
      </c>
      <c r="E11" s="81">
        <v>259</v>
      </c>
      <c r="F11" s="64">
        <v>4.161311053984576E-2</v>
      </c>
      <c r="G11" s="85">
        <v>97</v>
      </c>
      <c r="H11" s="65">
        <v>2.4420946626384693E-2</v>
      </c>
      <c r="I11" s="81">
        <v>16</v>
      </c>
      <c r="J11" s="64">
        <v>1.5281757402101241E-2</v>
      </c>
      <c r="K11" s="90">
        <v>0</v>
      </c>
      <c r="L11" s="65">
        <v>0</v>
      </c>
      <c r="M11" s="81">
        <v>4</v>
      </c>
      <c r="N11" s="64">
        <v>2.7972027972027975E-2</v>
      </c>
      <c r="O11" s="85">
        <v>0</v>
      </c>
      <c r="P11" s="65">
        <v>0</v>
      </c>
      <c r="Q11" s="81">
        <v>0</v>
      </c>
      <c r="R11" s="65">
        <v>0</v>
      </c>
      <c r="S11" s="81">
        <v>0</v>
      </c>
      <c r="T11" s="64">
        <v>0</v>
      </c>
      <c r="U11" s="90">
        <v>12222</v>
      </c>
      <c r="V11" s="64">
        <v>0.10108261448503444</v>
      </c>
      <c r="W11" s="101" t="s">
        <v>319</v>
      </c>
    </row>
    <row r="12" spans="1:23" ht="28.5" x14ac:dyDescent="0.25">
      <c r="A12" s="10" t="s">
        <v>172</v>
      </c>
      <c r="B12" s="11" t="s">
        <v>173</v>
      </c>
      <c r="C12" s="81">
        <v>3746</v>
      </c>
      <c r="D12" s="65">
        <v>3.4260419429480791E-2</v>
      </c>
      <c r="E12" s="81">
        <v>197</v>
      </c>
      <c r="F12" s="64">
        <v>3.1651670951156813E-2</v>
      </c>
      <c r="G12" s="85">
        <v>94</v>
      </c>
      <c r="H12" s="65">
        <v>2.3665659617321245E-2</v>
      </c>
      <c r="I12" s="81">
        <v>24</v>
      </c>
      <c r="J12" s="64">
        <v>2.2922636103151862E-2</v>
      </c>
      <c r="K12" s="90">
        <v>4</v>
      </c>
      <c r="L12" s="65">
        <v>5.7971014492753624E-2</v>
      </c>
      <c r="M12" s="81">
        <v>7</v>
      </c>
      <c r="N12" s="64">
        <v>4.8951048951048952E-2</v>
      </c>
      <c r="O12" s="85">
        <v>1</v>
      </c>
      <c r="P12" s="65">
        <v>3.4482758620689655E-2</v>
      </c>
      <c r="Q12" s="81">
        <v>0</v>
      </c>
      <c r="R12" s="65">
        <v>0</v>
      </c>
      <c r="S12" s="81">
        <v>0</v>
      </c>
      <c r="T12" s="64">
        <v>0</v>
      </c>
      <c r="U12" s="90">
        <v>4073</v>
      </c>
      <c r="V12" s="64">
        <v>3.3685934282240655E-2</v>
      </c>
      <c r="W12" s="101" t="s">
        <v>328</v>
      </c>
    </row>
    <row r="13" spans="1:23" ht="28.5" x14ac:dyDescent="0.25">
      <c r="A13" s="10" t="s">
        <v>174</v>
      </c>
      <c r="B13" s="11" t="s">
        <v>175</v>
      </c>
      <c r="C13" s="81">
        <v>1935</v>
      </c>
      <c r="D13" s="65">
        <v>1.7697253496007825E-2</v>
      </c>
      <c r="E13" s="81">
        <v>66</v>
      </c>
      <c r="F13" s="64">
        <v>1.0604113110539846E-2</v>
      </c>
      <c r="G13" s="85">
        <v>35</v>
      </c>
      <c r="H13" s="65">
        <v>8.8116817724068486E-3</v>
      </c>
      <c r="I13" s="81">
        <v>11</v>
      </c>
      <c r="J13" s="84">
        <v>1.0506208213944603E-2</v>
      </c>
      <c r="K13" s="90">
        <v>1</v>
      </c>
      <c r="L13" s="65">
        <v>1.4492753623188406E-2</v>
      </c>
      <c r="M13" s="81">
        <v>0</v>
      </c>
      <c r="N13" s="64">
        <v>0</v>
      </c>
      <c r="O13" s="85">
        <v>0</v>
      </c>
      <c r="P13" s="65">
        <v>0</v>
      </c>
      <c r="Q13" s="81">
        <v>0</v>
      </c>
      <c r="R13" s="65">
        <v>0</v>
      </c>
      <c r="S13" s="81">
        <v>1</v>
      </c>
      <c r="T13" s="64">
        <v>1.4084507042253523E-2</v>
      </c>
      <c r="U13" s="90">
        <v>2049</v>
      </c>
      <c r="V13" s="64">
        <v>1.6946348967422323E-2</v>
      </c>
      <c r="W13" s="101" t="s">
        <v>329</v>
      </c>
    </row>
    <row r="14" spans="1:23" ht="28.5" x14ac:dyDescent="0.25">
      <c r="A14" s="10" t="s">
        <v>176</v>
      </c>
      <c r="B14" s="11" t="s">
        <v>177</v>
      </c>
      <c r="C14" s="81">
        <v>1398</v>
      </c>
      <c r="D14" s="65">
        <v>1.2785922680836665E-2</v>
      </c>
      <c r="E14" s="81">
        <v>103</v>
      </c>
      <c r="F14" s="64">
        <v>1.6548843187660669E-2</v>
      </c>
      <c r="G14" s="85">
        <v>56</v>
      </c>
      <c r="H14" s="65">
        <v>1.4098690835850958E-2</v>
      </c>
      <c r="I14" s="81">
        <v>14</v>
      </c>
      <c r="J14" s="84">
        <v>1.3371537726838587E-2</v>
      </c>
      <c r="K14" s="90">
        <v>1</v>
      </c>
      <c r="L14" s="65">
        <v>1.4492753623188406E-2</v>
      </c>
      <c r="M14" s="81">
        <v>5</v>
      </c>
      <c r="N14" s="64">
        <v>3.4965034965034968E-2</v>
      </c>
      <c r="O14" s="85">
        <v>1</v>
      </c>
      <c r="P14" s="65">
        <v>3.4482758620689655E-2</v>
      </c>
      <c r="Q14" s="81">
        <v>0</v>
      </c>
      <c r="R14" s="65">
        <v>0</v>
      </c>
      <c r="S14" s="81">
        <v>2</v>
      </c>
      <c r="T14" s="64">
        <v>2.8169014084507046E-2</v>
      </c>
      <c r="U14" s="90">
        <v>1580</v>
      </c>
      <c r="V14" s="64">
        <v>1.306746284457163E-2</v>
      </c>
      <c r="W14" s="101" t="s">
        <v>330</v>
      </c>
    </row>
    <row r="15" spans="1:23" x14ac:dyDescent="0.25">
      <c r="A15" s="10" t="s">
        <v>178</v>
      </c>
      <c r="B15" s="11" t="s">
        <v>179</v>
      </c>
      <c r="C15" s="81">
        <v>3372</v>
      </c>
      <c r="D15" s="65">
        <v>3.0839865006996595E-2</v>
      </c>
      <c r="E15" s="81">
        <v>251</v>
      </c>
      <c r="F15" s="64">
        <v>4.0327763496143962E-2</v>
      </c>
      <c r="G15" s="85">
        <v>121</v>
      </c>
      <c r="H15" s="65">
        <v>3.0463242698892244E-2</v>
      </c>
      <c r="I15" s="81">
        <v>42</v>
      </c>
      <c r="J15" s="84">
        <v>4.0114613180515762E-2</v>
      </c>
      <c r="K15" s="90">
        <v>6</v>
      </c>
      <c r="L15" s="65">
        <v>8.6956521739130432E-2</v>
      </c>
      <c r="M15" s="81">
        <v>13</v>
      </c>
      <c r="N15" s="64">
        <v>9.0909090909090912E-2</v>
      </c>
      <c r="O15" s="85">
        <v>3</v>
      </c>
      <c r="P15" s="65">
        <v>0.10344827586206896</v>
      </c>
      <c r="Q15" s="81">
        <v>2</v>
      </c>
      <c r="R15" s="65">
        <v>0.11764705882352938</v>
      </c>
      <c r="S15" s="81">
        <v>4</v>
      </c>
      <c r="T15" s="64">
        <v>5.6338028169014093E-2</v>
      </c>
      <c r="U15" s="90">
        <v>3814</v>
      </c>
      <c r="V15" s="64">
        <v>3.1543862841263405E-2</v>
      </c>
      <c r="W15" s="101" t="s">
        <v>331</v>
      </c>
    </row>
    <row r="16" spans="1:23" ht="28.5" x14ac:dyDescent="0.25">
      <c r="A16" s="10" t="s">
        <v>180</v>
      </c>
      <c r="B16" s="11" t="s">
        <v>181</v>
      </c>
      <c r="C16" s="81">
        <v>10822</v>
      </c>
      <c r="D16" s="65">
        <v>9.8976577433486673E-2</v>
      </c>
      <c r="E16" s="81">
        <v>729</v>
      </c>
      <c r="F16" s="64">
        <v>0.11712724935732649</v>
      </c>
      <c r="G16" s="85">
        <v>388</v>
      </c>
      <c r="H16" s="65">
        <v>9.7683786505538772E-2</v>
      </c>
      <c r="I16" s="81">
        <v>98</v>
      </c>
      <c r="J16" s="84">
        <v>9.3600764087870103E-2</v>
      </c>
      <c r="K16" s="90">
        <v>3</v>
      </c>
      <c r="L16" s="65">
        <v>4.3478260869565216E-2</v>
      </c>
      <c r="M16" s="81">
        <v>15</v>
      </c>
      <c r="N16" s="64">
        <v>0.1048951048951049</v>
      </c>
      <c r="O16" s="85">
        <v>3</v>
      </c>
      <c r="P16" s="65">
        <v>0.10344827586206896</v>
      </c>
      <c r="Q16" s="81">
        <v>2</v>
      </c>
      <c r="R16" s="65">
        <v>0.11764705882352938</v>
      </c>
      <c r="S16" s="81">
        <v>7</v>
      </c>
      <c r="T16" s="64">
        <v>9.8591549295774641E-2</v>
      </c>
      <c r="U16" s="90">
        <v>12067</v>
      </c>
      <c r="V16" s="64">
        <v>9.980067983888978E-2</v>
      </c>
      <c r="W16" s="101" t="s">
        <v>332</v>
      </c>
    </row>
    <row r="17" spans="1:23" x14ac:dyDescent="0.25">
      <c r="A17" s="10" t="s">
        <v>182</v>
      </c>
      <c r="B17" s="11" t="s">
        <v>183</v>
      </c>
      <c r="C17" s="81">
        <v>5739</v>
      </c>
      <c r="D17" s="65">
        <v>5.248813323699688E-2</v>
      </c>
      <c r="E17" s="81">
        <v>425</v>
      </c>
      <c r="F17" s="64">
        <v>6.8284061696658085E-2</v>
      </c>
      <c r="G17" s="85">
        <v>308</v>
      </c>
      <c r="H17" s="65">
        <v>7.7542799597180259E-2</v>
      </c>
      <c r="I17" s="81">
        <v>114</v>
      </c>
      <c r="J17" s="84">
        <v>0.10888252148997134</v>
      </c>
      <c r="K17" s="90">
        <v>4</v>
      </c>
      <c r="L17" s="65">
        <v>5.7971014492753624E-2</v>
      </c>
      <c r="M17" s="81">
        <v>15</v>
      </c>
      <c r="N17" s="64">
        <v>0.1048951048951049</v>
      </c>
      <c r="O17" s="85">
        <v>8</v>
      </c>
      <c r="P17" s="65">
        <v>0.27586206896551724</v>
      </c>
      <c r="Q17" s="81">
        <v>6</v>
      </c>
      <c r="R17" s="65">
        <v>0.35294117647058826</v>
      </c>
      <c r="S17" s="81">
        <v>25</v>
      </c>
      <c r="T17" s="64">
        <v>0.352112676056338</v>
      </c>
      <c r="U17" s="90">
        <v>6644</v>
      </c>
      <c r="V17" s="64">
        <v>5.494950831603411E-2</v>
      </c>
      <c r="W17" s="101" t="s">
        <v>333</v>
      </c>
    </row>
    <row r="18" spans="1:23" x14ac:dyDescent="0.25">
      <c r="A18" s="10" t="s">
        <v>184</v>
      </c>
      <c r="B18" s="11" t="s">
        <v>185</v>
      </c>
      <c r="C18" s="81">
        <v>507</v>
      </c>
      <c r="D18" s="65">
        <v>4.6369547919772455E-3</v>
      </c>
      <c r="E18" s="81">
        <v>39</v>
      </c>
      <c r="F18" s="64">
        <v>6.2660668380462728E-3</v>
      </c>
      <c r="G18" s="85">
        <v>19</v>
      </c>
      <c r="H18" s="65">
        <v>4.7834843907351467E-3</v>
      </c>
      <c r="I18" s="81">
        <v>5</v>
      </c>
      <c r="J18" s="84">
        <v>4.7755491881566383E-3</v>
      </c>
      <c r="K18" s="90">
        <v>0</v>
      </c>
      <c r="L18" s="65">
        <v>0</v>
      </c>
      <c r="M18" s="81">
        <v>0</v>
      </c>
      <c r="N18" s="64">
        <v>0</v>
      </c>
      <c r="O18" s="85">
        <v>0</v>
      </c>
      <c r="P18" s="65">
        <v>0</v>
      </c>
      <c r="Q18" s="81">
        <v>0</v>
      </c>
      <c r="R18" s="65">
        <v>0</v>
      </c>
      <c r="S18" s="81">
        <v>2</v>
      </c>
      <c r="T18" s="64">
        <v>2.8169014084507046E-2</v>
      </c>
      <c r="U18" s="90">
        <v>572</v>
      </c>
      <c r="V18" s="64">
        <v>4.7307523715790951E-3</v>
      </c>
      <c r="W18" s="101" t="s">
        <v>334</v>
      </c>
    </row>
    <row r="19" spans="1:23" ht="28.5" x14ac:dyDescent="0.25">
      <c r="A19" s="10" t="s">
        <v>186</v>
      </c>
      <c r="B19" s="11" t="s">
        <v>187</v>
      </c>
      <c r="C19" s="81">
        <v>18149</v>
      </c>
      <c r="D19" s="65">
        <v>0.16598834816488173</v>
      </c>
      <c r="E19" s="81">
        <v>937</v>
      </c>
      <c r="F19" s="64">
        <v>0.15054627249357327</v>
      </c>
      <c r="G19" s="85">
        <v>594</v>
      </c>
      <c r="H19" s="65">
        <v>0.14954682779456194</v>
      </c>
      <c r="I19" s="81">
        <v>146</v>
      </c>
      <c r="J19" s="84">
        <v>0.13944603629417382</v>
      </c>
      <c r="K19" s="90">
        <v>7</v>
      </c>
      <c r="L19" s="65">
        <v>0.10144927536231885</v>
      </c>
      <c r="M19" s="81">
        <v>15</v>
      </c>
      <c r="N19" s="64">
        <v>0.1048951048951049</v>
      </c>
      <c r="O19" s="85">
        <v>3</v>
      </c>
      <c r="P19" s="65">
        <v>0.10344827586206896</v>
      </c>
      <c r="Q19" s="81">
        <v>1</v>
      </c>
      <c r="R19" s="65">
        <v>5.8823529411764691E-2</v>
      </c>
      <c r="S19" s="81">
        <v>3</v>
      </c>
      <c r="T19" s="64">
        <v>4.2253521126760563E-2</v>
      </c>
      <c r="U19" s="90">
        <v>19855</v>
      </c>
      <c r="V19" s="64">
        <v>0.16421169289808207</v>
      </c>
      <c r="W19" s="101" t="s">
        <v>335</v>
      </c>
    </row>
    <row r="20" spans="1:23" ht="28.5" x14ac:dyDescent="0.25">
      <c r="A20" s="10" t="s">
        <v>188</v>
      </c>
      <c r="B20" s="11" t="s">
        <v>189</v>
      </c>
      <c r="C20" s="81">
        <v>1976</v>
      </c>
      <c r="D20" s="65">
        <v>1.807223406103952E-2</v>
      </c>
      <c r="E20" s="81">
        <v>37</v>
      </c>
      <c r="F20" s="64">
        <v>5.9447300771208224E-3</v>
      </c>
      <c r="G20" s="85">
        <v>23</v>
      </c>
      <c r="H20" s="65">
        <v>5.7905337361530721E-3</v>
      </c>
      <c r="I20" s="81">
        <v>8</v>
      </c>
      <c r="J20" s="84">
        <v>7.6408787010506206E-3</v>
      </c>
      <c r="K20" s="90">
        <v>1</v>
      </c>
      <c r="L20" s="65">
        <v>1.4492753623188406E-2</v>
      </c>
      <c r="M20" s="81">
        <v>3</v>
      </c>
      <c r="N20" s="64">
        <v>2.097902097902098E-2</v>
      </c>
      <c r="O20" s="85">
        <v>1</v>
      </c>
      <c r="P20" s="65">
        <v>3.4482758620689655E-2</v>
      </c>
      <c r="Q20" s="81">
        <v>0</v>
      </c>
      <c r="R20" s="65">
        <v>0</v>
      </c>
      <c r="S20" s="81">
        <v>0</v>
      </c>
      <c r="T20" s="64">
        <v>0</v>
      </c>
      <c r="U20" s="90">
        <v>2049</v>
      </c>
      <c r="V20" s="64">
        <v>1.6946348967422323E-2</v>
      </c>
      <c r="W20" s="101" t="s">
        <v>336</v>
      </c>
    </row>
    <row r="21" spans="1:23" x14ac:dyDescent="0.25">
      <c r="A21" s="10" t="s">
        <v>190</v>
      </c>
      <c r="B21" s="11" t="s">
        <v>191</v>
      </c>
      <c r="C21" s="81">
        <v>307</v>
      </c>
      <c r="D21" s="65">
        <v>2.8077813040177798E-3</v>
      </c>
      <c r="E21" s="81">
        <v>13</v>
      </c>
      <c r="F21" s="64">
        <v>2.088688946015424E-3</v>
      </c>
      <c r="G21" s="85">
        <v>7</v>
      </c>
      <c r="H21" s="65">
        <v>1.7623363544813698E-3</v>
      </c>
      <c r="I21" s="81">
        <v>3</v>
      </c>
      <c r="J21" s="84">
        <v>2.8653295128939827E-3</v>
      </c>
      <c r="K21" s="90">
        <v>1</v>
      </c>
      <c r="L21" s="65">
        <v>1.4492753623188406E-2</v>
      </c>
      <c r="M21" s="81">
        <v>0</v>
      </c>
      <c r="N21" s="64">
        <v>0</v>
      </c>
      <c r="O21" s="85">
        <v>0</v>
      </c>
      <c r="P21" s="65">
        <v>0</v>
      </c>
      <c r="Q21" s="81">
        <v>0</v>
      </c>
      <c r="R21" s="65">
        <v>0</v>
      </c>
      <c r="S21" s="81">
        <v>0</v>
      </c>
      <c r="T21" s="64">
        <v>0</v>
      </c>
      <c r="U21" s="90">
        <v>331</v>
      </c>
      <c r="V21" s="64">
        <v>2.7375507604767142E-3</v>
      </c>
      <c r="W21" s="101" t="s">
        <v>337</v>
      </c>
    </row>
    <row r="22" spans="1:23" ht="42.75" x14ac:dyDescent="0.25">
      <c r="A22" s="10" t="s">
        <v>192</v>
      </c>
      <c r="B22" s="11" t="s">
        <v>193</v>
      </c>
      <c r="C22" s="81">
        <v>5790</v>
      </c>
      <c r="D22" s="65">
        <v>5.2954572476426529E-2</v>
      </c>
      <c r="E22" s="81">
        <v>247</v>
      </c>
      <c r="F22" s="64">
        <v>3.9685089974293056E-2</v>
      </c>
      <c r="G22" s="85">
        <v>160</v>
      </c>
      <c r="H22" s="65">
        <v>4.0281973816717019E-2</v>
      </c>
      <c r="I22" s="81">
        <v>38</v>
      </c>
      <c r="J22" s="84">
        <v>3.629417382999045E-2</v>
      </c>
      <c r="K22" s="90">
        <v>1</v>
      </c>
      <c r="L22" s="65">
        <v>1.4492753623188406E-2</v>
      </c>
      <c r="M22" s="81">
        <v>3</v>
      </c>
      <c r="N22" s="64">
        <v>2.097902097902098E-2</v>
      </c>
      <c r="O22" s="85">
        <v>0</v>
      </c>
      <c r="P22" s="65">
        <v>0</v>
      </c>
      <c r="Q22" s="81">
        <v>0</v>
      </c>
      <c r="R22" s="65">
        <v>0</v>
      </c>
      <c r="S22" s="81">
        <v>0</v>
      </c>
      <c r="T22" s="64">
        <v>0</v>
      </c>
      <c r="U22" s="90">
        <v>6239</v>
      </c>
      <c r="V22" s="64">
        <v>5.1599937143849618E-2</v>
      </c>
      <c r="W22" s="101" t="s">
        <v>338</v>
      </c>
    </row>
    <row r="23" spans="1:23" x14ac:dyDescent="0.25">
      <c r="A23" s="10" t="s">
        <v>194</v>
      </c>
      <c r="B23" s="11" t="s">
        <v>195</v>
      </c>
      <c r="C23" s="81">
        <v>6464</v>
      </c>
      <c r="D23" s="65">
        <v>5.9118887130849923E-2</v>
      </c>
      <c r="E23" s="81">
        <v>281</v>
      </c>
      <c r="F23" s="64">
        <v>4.5147814910025709E-2</v>
      </c>
      <c r="G23" s="85">
        <v>257</v>
      </c>
      <c r="H23" s="65">
        <v>6.4702920443101691E-2</v>
      </c>
      <c r="I23" s="81">
        <v>40</v>
      </c>
      <c r="J23" s="84">
        <v>3.8204393505253106E-2</v>
      </c>
      <c r="K23" s="90">
        <v>3</v>
      </c>
      <c r="L23" s="65">
        <v>4.3478260869565216E-2</v>
      </c>
      <c r="M23" s="81">
        <v>1</v>
      </c>
      <c r="N23" s="64">
        <v>6.9930069930069939E-3</v>
      </c>
      <c r="O23" s="85">
        <v>1</v>
      </c>
      <c r="P23" s="65">
        <v>3.4482758620689655E-2</v>
      </c>
      <c r="Q23" s="81">
        <v>0</v>
      </c>
      <c r="R23" s="65">
        <v>0</v>
      </c>
      <c r="S23" s="81">
        <v>2</v>
      </c>
      <c r="T23" s="64">
        <v>2.8169014084507046E-2</v>
      </c>
      <c r="U23" s="90">
        <v>7049</v>
      </c>
      <c r="V23" s="64">
        <v>5.8299079488218608E-2</v>
      </c>
      <c r="W23" s="101" t="s">
        <v>339</v>
      </c>
    </row>
    <row r="24" spans="1:23" x14ac:dyDescent="0.25">
      <c r="A24" s="10" t="s">
        <v>196</v>
      </c>
      <c r="B24" s="11" t="s">
        <v>197</v>
      </c>
      <c r="C24" s="81">
        <v>626</v>
      </c>
      <c r="D24" s="65">
        <v>5.7253130173131276E-3</v>
      </c>
      <c r="E24" s="81">
        <v>17</v>
      </c>
      <c r="F24" s="64">
        <v>2.731362467866324E-3</v>
      </c>
      <c r="G24" s="85">
        <v>19</v>
      </c>
      <c r="H24" s="65">
        <v>4.7834843907351467E-3</v>
      </c>
      <c r="I24" s="81">
        <v>2</v>
      </c>
      <c r="J24" s="84">
        <v>1.9102196752626551E-3</v>
      </c>
      <c r="K24" s="90">
        <v>0</v>
      </c>
      <c r="L24" s="65">
        <v>0</v>
      </c>
      <c r="M24" s="81">
        <v>0</v>
      </c>
      <c r="N24" s="64">
        <v>0</v>
      </c>
      <c r="O24" s="85">
        <v>0</v>
      </c>
      <c r="P24" s="65">
        <v>0</v>
      </c>
      <c r="Q24" s="81">
        <v>0</v>
      </c>
      <c r="R24" s="65">
        <v>0</v>
      </c>
      <c r="S24" s="81">
        <v>0</v>
      </c>
      <c r="T24" s="64">
        <v>0</v>
      </c>
      <c r="U24" s="90">
        <v>664</v>
      </c>
      <c r="V24" s="64">
        <v>5.4916426131617468E-3</v>
      </c>
      <c r="W24" s="101" t="s">
        <v>340</v>
      </c>
    </row>
    <row r="25" spans="1:23" x14ac:dyDescent="0.25">
      <c r="A25" s="10" t="s">
        <v>198</v>
      </c>
      <c r="B25" s="11" t="s">
        <v>199</v>
      </c>
      <c r="C25" s="81">
        <v>881</v>
      </c>
      <c r="D25" s="65">
        <v>8.057509214461446E-3</v>
      </c>
      <c r="E25" s="81">
        <v>36</v>
      </c>
      <c r="F25" s="64">
        <v>5.7840616966580967E-3</v>
      </c>
      <c r="G25" s="85">
        <v>40</v>
      </c>
      <c r="H25" s="65">
        <v>1.0070493454179255E-2</v>
      </c>
      <c r="I25" s="81">
        <v>15</v>
      </c>
      <c r="J25" s="84">
        <v>1.4326647564469915E-2</v>
      </c>
      <c r="K25" s="90">
        <v>0</v>
      </c>
      <c r="L25" s="65">
        <v>0</v>
      </c>
      <c r="M25" s="81">
        <v>1</v>
      </c>
      <c r="N25" s="64">
        <v>6.9930069930069939E-3</v>
      </c>
      <c r="O25" s="85">
        <v>1</v>
      </c>
      <c r="P25" s="65">
        <v>3.4482758620689655E-2</v>
      </c>
      <c r="Q25" s="81">
        <v>0</v>
      </c>
      <c r="R25" s="65">
        <v>0</v>
      </c>
      <c r="S25" s="81">
        <v>0</v>
      </c>
      <c r="T25" s="64">
        <v>0</v>
      </c>
      <c r="U25" s="90">
        <v>974</v>
      </c>
      <c r="V25" s="64">
        <v>8.0555119054511147E-3</v>
      </c>
      <c r="W25" s="101" t="s">
        <v>320</v>
      </c>
    </row>
    <row r="26" spans="1:23" ht="29.25" thickBot="1" x14ac:dyDescent="0.3">
      <c r="A26" s="10" t="s">
        <v>200</v>
      </c>
      <c r="B26" s="16" t="s">
        <v>201</v>
      </c>
      <c r="C26" s="81">
        <v>4401</v>
      </c>
      <c r="D26" s="65">
        <v>4.025096260254804E-2</v>
      </c>
      <c r="E26" s="81">
        <v>227</v>
      </c>
      <c r="F26" s="64">
        <v>3.6471722365038553E-2</v>
      </c>
      <c r="G26" s="85">
        <v>148</v>
      </c>
      <c r="H26" s="65">
        <v>3.726082578046324E-2</v>
      </c>
      <c r="I26" s="81">
        <v>32</v>
      </c>
      <c r="J26" s="84">
        <v>3.0563514804202482E-2</v>
      </c>
      <c r="K26" s="90">
        <v>2</v>
      </c>
      <c r="L26" s="65">
        <v>2.8985507246376812E-2</v>
      </c>
      <c r="M26" s="81">
        <v>2</v>
      </c>
      <c r="N26" s="64">
        <v>1.3986013986013988E-2</v>
      </c>
      <c r="O26" s="85">
        <v>4</v>
      </c>
      <c r="P26" s="65">
        <v>0.13793103448275862</v>
      </c>
      <c r="Q26" s="81">
        <v>0</v>
      </c>
      <c r="R26" s="65">
        <v>0</v>
      </c>
      <c r="S26" s="81">
        <v>2</v>
      </c>
      <c r="T26" s="64">
        <v>2.8169014084507046E-2</v>
      </c>
      <c r="U26" s="90">
        <v>4818</v>
      </c>
      <c r="V26" s="64">
        <v>3.9847491129839305E-2</v>
      </c>
      <c r="W26" s="101" t="s">
        <v>321</v>
      </c>
    </row>
    <row r="27" spans="1:23" ht="15.75" thickBot="1" x14ac:dyDescent="0.3">
      <c r="A27" s="559" t="s">
        <v>51</v>
      </c>
      <c r="B27" s="642"/>
      <c r="C27" s="17">
        <v>109339</v>
      </c>
      <c r="D27" s="18">
        <v>1</v>
      </c>
      <c r="E27" s="17">
        <v>6224</v>
      </c>
      <c r="F27" s="67">
        <v>1</v>
      </c>
      <c r="G27" s="86">
        <v>3972</v>
      </c>
      <c r="H27" s="18">
        <v>1</v>
      </c>
      <c r="I27" s="17">
        <v>1047</v>
      </c>
      <c r="J27" s="67">
        <v>1</v>
      </c>
      <c r="K27" s="86">
        <v>69</v>
      </c>
      <c r="L27" s="18">
        <v>1</v>
      </c>
      <c r="M27" s="17">
        <v>143</v>
      </c>
      <c r="N27" s="67">
        <v>1</v>
      </c>
      <c r="O27" s="86">
        <v>29</v>
      </c>
      <c r="P27" s="18">
        <v>1</v>
      </c>
      <c r="Q27" s="17">
        <v>17</v>
      </c>
      <c r="R27" s="18">
        <v>1</v>
      </c>
      <c r="S27" s="17">
        <v>71</v>
      </c>
      <c r="T27" s="67">
        <v>1</v>
      </c>
      <c r="U27" s="86">
        <v>120911</v>
      </c>
      <c r="V27" s="67">
        <v>1</v>
      </c>
      <c r="W27" s="101" t="s">
        <v>80</v>
      </c>
    </row>
    <row r="29" spans="1:23" x14ac:dyDescent="0.25">
      <c r="U29" s="143"/>
    </row>
  </sheetData>
  <mergeCells count="15">
    <mergeCell ref="Q3:R3"/>
    <mergeCell ref="S3:T3"/>
    <mergeCell ref="A27:B27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5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B1:S683"/>
  <sheetViews>
    <sheetView zoomScale="60" zoomScaleNormal="60" workbookViewId="0">
      <selection activeCell="D7" sqref="D7:R64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19.140625" style="101" customWidth="1"/>
    <col min="4" max="18" width="11.7109375" style="101" customWidth="1"/>
    <col min="19" max="19" width="11.42578125" style="479"/>
    <col min="20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spans="2:19" ht="22.15" customHeight="1" thickTop="1" thickBot="1" x14ac:dyDescent="0.3">
      <c r="B2" s="503" t="s">
        <v>510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75"/>
    </row>
    <row r="3" spans="2:19" ht="22.15" customHeight="1" thickTop="1" thickBot="1" x14ac:dyDescent="0.3">
      <c r="B3" s="506" t="s">
        <v>573</v>
      </c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16"/>
    </row>
    <row r="4" spans="2:19" ht="22.15" customHeight="1" thickTop="1" x14ac:dyDescent="0.25">
      <c r="B4" s="492" t="s">
        <v>496</v>
      </c>
      <c r="C4" s="495" t="s">
        <v>511</v>
      </c>
      <c r="D4" s="523">
        <v>2014</v>
      </c>
      <c r="E4" s="619"/>
      <c r="F4" s="621">
        <v>2015</v>
      </c>
      <c r="G4" s="619"/>
      <c r="H4" s="621">
        <v>2016</v>
      </c>
      <c r="I4" s="619"/>
      <c r="J4" s="543">
        <v>2017</v>
      </c>
      <c r="K4" s="543"/>
      <c r="L4" s="621">
        <v>2018</v>
      </c>
      <c r="M4" s="543"/>
      <c r="N4" s="621">
        <v>2019</v>
      </c>
      <c r="O4" s="543"/>
      <c r="P4" s="621">
        <v>2020</v>
      </c>
      <c r="Q4" s="495"/>
      <c r="R4" s="533" t="s">
        <v>550</v>
      </c>
    </row>
    <row r="5" spans="2:19" ht="22.15" customHeight="1" x14ac:dyDescent="0.25">
      <c r="B5" s="493"/>
      <c r="C5" s="496"/>
      <c r="D5" s="579">
        <v>2014</v>
      </c>
      <c r="E5" s="620"/>
      <c r="F5" s="622">
        <v>2015</v>
      </c>
      <c r="G5" s="620"/>
      <c r="H5" s="622">
        <v>2016</v>
      </c>
      <c r="I5" s="620"/>
      <c r="J5" s="618">
        <v>2017</v>
      </c>
      <c r="K5" s="618"/>
      <c r="L5" s="622">
        <v>2017</v>
      </c>
      <c r="M5" s="618"/>
      <c r="N5" s="622">
        <v>2017</v>
      </c>
      <c r="O5" s="618"/>
      <c r="P5" s="622">
        <v>2017</v>
      </c>
      <c r="Q5" s="580"/>
      <c r="R5" s="534"/>
    </row>
    <row r="6" spans="2:19" ht="22.15" customHeight="1" thickBot="1" x14ac:dyDescent="0.3">
      <c r="B6" s="494"/>
      <c r="C6" s="497"/>
      <c r="D6" s="464" t="s">
        <v>5</v>
      </c>
      <c r="E6" s="209" t="s">
        <v>6</v>
      </c>
      <c r="F6" s="467" t="s">
        <v>5</v>
      </c>
      <c r="G6" s="209" t="s">
        <v>6</v>
      </c>
      <c r="H6" s="467" t="s">
        <v>5</v>
      </c>
      <c r="I6" s="209" t="s">
        <v>6</v>
      </c>
      <c r="J6" s="467" t="s">
        <v>5</v>
      </c>
      <c r="K6" s="346" t="s">
        <v>6</v>
      </c>
      <c r="L6" s="467" t="s">
        <v>5</v>
      </c>
      <c r="M6" s="448" t="s">
        <v>6</v>
      </c>
      <c r="N6" s="467" t="s">
        <v>5</v>
      </c>
      <c r="O6" s="468" t="s">
        <v>6</v>
      </c>
      <c r="P6" s="467" t="s">
        <v>5</v>
      </c>
      <c r="Q6" s="468" t="s">
        <v>6</v>
      </c>
      <c r="R6" s="535"/>
    </row>
    <row r="7" spans="2:19" ht="22.15" customHeight="1" thickTop="1" thickBot="1" x14ac:dyDescent="0.3">
      <c r="B7" s="364">
        <v>1</v>
      </c>
      <c r="C7" s="365" t="s">
        <v>213</v>
      </c>
      <c r="D7" s="161">
        <v>1626</v>
      </c>
      <c r="E7" s="162">
        <v>4.6306316568889908E-2</v>
      </c>
      <c r="F7" s="163">
        <v>1641</v>
      </c>
      <c r="G7" s="162">
        <v>4.6672354948805464E-2</v>
      </c>
      <c r="H7" s="163">
        <v>1573</v>
      </c>
      <c r="I7" s="162">
        <v>4.3389512592061343E-2</v>
      </c>
      <c r="J7" s="163">
        <v>1510</v>
      </c>
      <c r="K7" s="189">
        <v>4.2547196393350237E-2</v>
      </c>
      <c r="L7" s="163">
        <v>1608</v>
      </c>
      <c r="M7" s="189">
        <v>4.5722084790582616E-2</v>
      </c>
      <c r="N7" s="163">
        <v>1623</v>
      </c>
      <c r="O7" s="189">
        <v>4.6595084979329356E-2</v>
      </c>
      <c r="P7" s="163">
        <v>1216</v>
      </c>
      <c r="Q7" s="189">
        <v>4.7192144991655992E-2</v>
      </c>
      <c r="R7" s="291">
        <v>-0.25077017868145407</v>
      </c>
    </row>
    <row r="8" spans="2:19" ht="22.35" customHeight="1" thickTop="1" x14ac:dyDescent="0.25">
      <c r="B8" s="366">
        <v>10</v>
      </c>
      <c r="C8" s="166" t="s">
        <v>214</v>
      </c>
      <c r="D8" s="167">
        <v>39</v>
      </c>
      <c r="E8" s="168">
        <v>1.1106681095859202E-3</v>
      </c>
      <c r="F8" s="169">
        <v>36</v>
      </c>
      <c r="G8" s="168">
        <v>1.0238907849829352E-3</v>
      </c>
      <c r="H8" s="169">
        <v>32</v>
      </c>
      <c r="I8" s="168">
        <v>8.8268557084930904E-4</v>
      </c>
      <c r="J8" s="169">
        <v>33</v>
      </c>
      <c r="K8" s="293">
        <v>9.2983939137785288E-4</v>
      </c>
      <c r="L8" s="169">
        <v>37</v>
      </c>
      <c r="M8" s="293">
        <v>1.0520628963007193E-3</v>
      </c>
      <c r="N8" s="169">
        <v>40</v>
      </c>
      <c r="O8" s="293">
        <v>1.1483693155718878E-3</v>
      </c>
      <c r="P8" s="169">
        <v>27</v>
      </c>
      <c r="Q8" s="293">
        <v>1.0478519035976249E-3</v>
      </c>
      <c r="R8" s="294">
        <v>-0.32500000000000001</v>
      </c>
      <c r="S8" s="480" t="s">
        <v>392</v>
      </c>
    </row>
    <row r="9" spans="2:19" ht="22.15" customHeight="1" x14ac:dyDescent="0.25">
      <c r="B9" s="366">
        <v>11</v>
      </c>
      <c r="C9" s="166" t="s">
        <v>215</v>
      </c>
      <c r="D9" s="167">
        <v>26</v>
      </c>
      <c r="E9" s="168">
        <v>7.4044540639061338E-4</v>
      </c>
      <c r="F9" s="169">
        <v>21</v>
      </c>
      <c r="G9" s="168">
        <v>5.9726962457337879E-4</v>
      </c>
      <c r="H9" s="169">
        <v>25</v>
      </c>
      <c r="I9" s="168">
        <v>6.8959810222602271E-4</v>
      </c>
      <c r="J9" s="169">
        <v>21</v>
      </c>
      <c r="K9" s="293">
        <v>5.9171597633136095E-4</v>
      </c>
      <c r="L9" s="169">
        <v>14</v>
      </c>
      <c r="M9" s="293">
        <v>3.9807785265432626E-4</v>
      </c>
      <c r="N9" s="169">
        <v>16</v>
      </c>
      <c r="O9" s="293">
        <v>4.5934772622875517E-4</v>
      </c>
      <c r="P9" s="169">
        <v>12</v>
      </c>
      <c r="Q9" s="293">
        <v>4.6571195715449992E-4</v>
      </c>
      <c r="R9" s="294">
        <v>-0.25</v>
      </c>
      <c r="S9" s="480" t="s">
        <v>393</v>
      </c>
    </row>
    <row r="10" spans="2:19" ht="22.15" customHeight="1" x14ac:dyDescent="0.25">
      <c r="B10" s="366">
        <v>12</v>
      </c>
      <c r="C10" s="166" t="s">
        <v>216</v>
      </c>
      <c r="D10" s="167">
        <v>26</v>
      </c>
      <c r="E10" s="168">
        <v>7.4044540639061338E-4</v>
      </c>
      <c r="F10" s="169">
        <v>29</v>
      </c>
      <c r="G10" s="168">
        <v>8.2480091012514223E-4</v>
      </c>
      <c r="H10" s="169">
        <v>32</v>
      </c>
      <c r="I10" s="168">
        <v>8.8268557084930904E-4</v>
      </c>
      <c r="J10" s="169">
        <v>28</v>
      </c>
      <c r="K10" s="293">
        <v>7.8895463510848124E-4</v>
      </c>
      <c r="L10" s="169">
        <v>36</v>
      </c>
      <c r="M10" s="293">
        <v>1.0236287639682675E-3</v>
      </c>
      <c r="N10" s="169">
        <v>26</v>
      </c>
      <c r="O10" s="293">
        <v>7.4644005512172719E-4</v>
      </c>
      <c r="P10" s="169">
        <v>26</v>
      </c>
      <c r="Q10" s="293">
        <v>1.0090425738347498E-3</v>
      </c>
      <c r="R10" s="294">
        <v>0</v>
      </c>
      <c r="S10" s="480" t="s">
        <v>394</v>
      </c>
    </row>
    <row r="11" spans="2:19" ht="22.15" customHeight="1" x14ac:dyDescent="0.25">
      <c r="B11" s="366">
        <v>13</v>
      </c>
      <c r="C11" s="166" t="s">
        <v>217</v>
      </c>
      <c r="D11" s="167">
        <v>251</v>
      </c>
      <c r="E11" s="168">
        <v>7.1481460386170759E-3</v>
      </c>
      <c r="F11" s="169">
        <v>291</v>
      </c>
      <c r="G11" s="168">
        <v>8.2764505119453918E-3</v>
      </c>
      <c r="H11" s="169">
        <v>283</v>
      </c>
      <c r="I11" s="168">
        <v>7.8062505171985763E-3</v>
      </c>
      <c r="J11" s="169">
        <v>264</v>
      </c>
      <c r="K11" s="293">
        <v>7.4387151310228231E-3</v>
      </c>
      <c r="L11" s="169">
        <v>289</v>
      </c>
      <c r="M11" s="293">
        <v>8.2174642440785914E-3</v>
      </c>
      <c r="N11" s="169">
        <v>244</v>
      </c>
      <c r="O11" s="293">
        <v>7.0050528249885162E-3</v>
      </c>
      <c r="P11" s="169">
        <v>181</v>
      </c>
      <c r="Q11" s="293">
        <v>7.0244886870803741E-3</v>
      </c>
      <c r="R11" s="294">
        <v>-0.25819672131147542</v>
      </c>
      <c r="S11" s="480" t="s">
        <v>395</v>
      </c>
    </row>
    <row r="12" spans="2:19" ht="22.15" customHeight="1" x14ac:dyDescent="0.25">
      <c r="B12" s="366">
        <v>14</v>
      </c>
      <c r="C12" s="166" t="s">
        <v>218</v>
      </c>
      <c r="D12" s="167">
        <v>213</v>
      </c>
      <c r="E12" s="168">
        <v>6.0659565985077173E-3</v>
      </c>
      <c r="F12" s="169">
        <v>181</v>
      </c>
      <c r="G12" s="168">
        <v>5.1478953356086463E-3</v>
      </c>
      <c r="H12" s="169">
        <v>162</v>
      </c>
      <c r="I12" s="168">
        <v>4.4685957024246268E-3</v>
      </c>
      <c r="J12" s="169">
        <v>172</v>
      </c>
      <c r="K12" s="293">
        <v>4.8464356156663847E-3</v>
      </c>
      <c r="L12" s="169">
        <v>167</v>
      </c>
      <c r="M12" s="293">
        <v>4.7485000995194631E-3</v>
      </c>
      <c r="N12" s="169">
        <v>196</v>
      </c>
      <c r="O12" s="293">
        <v>5.627009646302251E-3</v>
      </c>
      <c r="P12" s="169">
        <v>137</v>
      </c>
      <c r="Q12" s="293">
        <v>5.316878177513874E-3</v>
      </c>
      <c r="R12" s="294">
        <v>-0.30102040816326531</v>
      </c>
      <c r="S12" s="480" t="s">
        <v>396</v>
      </c>
    </row>
    <row r="13" spans="2:19" ht="22.15" customHeight="1" x14ac:dyDescent="0.25">
      <c r="B13" s="366">
        <v>15</v>
      </c>
      <c r="C13" s="166" t="s">
        <v>219</v>
      </c>
      <c r="D13" s="167">
        <v>158</v>
      </c>
      <c r="E13" s="168">
        <v>4.4996297772968048E-3</v>
      </c>
      <c r="F13" s="169">
        <v>160</v>
      </c>
      <c r="G13" s="168">
        <v>4.5506257110352671E-3</v>
      </c>
      <c r="H13" s="169">
        <v>137</v>
      </c>
      <c r="I13" s="168">
        <v>3.7789976001986044E-3</v>
      </c>
      <c r="J13" s="169">
        <v>166</v>
      </c>
      <c r="K13" s="293">
        <v>4.6773739081431391E-3</v>
      </c>
      <c r="L13" s="169">
        <v>214</v>
      </c>
      <c r="M13" s="293">
        <v>6.0849043191447015E-3</v>
      </c>
      <c r="N13" s="169">
        <v>191</v>
      </c>
      <c r="O13" s="293">
        <v>5.4834634818557645E-3</v>
      </c>
      <c r="P13" s="169">
        <v>141</v>
      </c>
      <c r="Q13" s="293">
        <v>5.4721154965653744E-3</v>
      </c>
      <c r="R13" s="294">
        <v>-0.26178010471204188</v>
      </c>
      <c r="S13" s="480" t="s">
        <v>397</v>
      </c>
    </row>
    <row r="14" spans="2:19" ht="22.15" customHeight="1" x14ac:dyDescent="0.25">
      <c r="B14" s="366">
        <v>16</v>
      </c>
      <c r="C14" s="166" t="s">
        <v>220</v>
      </c>
      <c r="D14" s="167">
        <v>644</v>
      </c>
      <c r="E14" s="168">
        <v>1.8340263142905964E-2</v>
      </c>
      <c r="F14" s="169">
        <v>688</v>
      </c>
      <c r="G14" s="168">
        <v>1.956769055745165E-2</v>
      </c>
      <c r="H14" s="169">
        <v>663</v>
      </c>
      <c r="I14" s="168">
        <v>1.8288141671034121E-2</v>
      </c>
      <c r="J14" s="169">
        <v>635</v>
      </c>
      <c r="K14" s="293">
        <v>1.78923640462102E-2</v>
      </c>
      <c r="L14" s="169">
        <v>664</v>
      </c>
      <c r="M14" s="293">
        <v>1.8880263868748044E-2</v>
      </c>
      <c r="N14" s="169">
        <v>673</v>
      </c>
      <c r="O14" s="293">
        <v>1.9321313734497015E-2</v>
      </c>
      <c r="P14" s="169">
        <v>516</v>
      </c>
      <c r="Q14" s="293">
        <v>2.0025614157643496E-2</v>
      </c>
      <c r="R14" s="294">
        <v>-0.23328380386329867</v>
      </c>
      <c r="S14" s="480" t="s">
        <v>398</v>
      </c>
    </row>
    <row r="15" spans="2:19" ht="22.15" customHeight="1" x14ac:dyDescent="0.25">
      <c r="B15" s="366">
        <v>17</v>
      </c>
      <c r="C15" s="166" t="s">
        <v>221</v>
      </c>
      <c r="D15" s="167">
        <v>12</v>
      </c>
      <c r="E15" s="168">
        <v>3.4174403371874465E-4</v>
      </c>
      <c r="F15" s="169">
        <v>5</v>
      </c>
      <c r="G15" s="168">
        <v>1.422070534698521E-4</v>
      </c>
      <c r="H15" s="169">
        <v>5</v>
      </c>
      <c r="I15" s="168">
        <v>1.3791962044520454E-4</v>
      </c>
      <c r="J15" s="169">
        <v>3</v>
      </c>
      <c r="K15" s="293">
        <v>8.4530853761622995E-5</v>
      </c>
      <c r="L15" s="169">
        <v>9</v>
      </c>
      <c r="M15" s="293">
        <v>2.5590719099206688E-4</v>
      </c>
      <c r="N15" s="169">
        <v>8</v>
      </c>
      <c r="O15" s="293">
        <v>2.2967386311437759E-4</v>
      </c>
      <c r="P15" s="169">
        <v>4</v>
      </c>
      <c r="Q15" s="293">
        <v>1.5523731905149997E-4</v>
      </c>
      <c r="R15" s="294">
        <v>-0.5</v>
      </c>
      <c r="S15" s="480" t="s">
        <v>399</v>
      </c>
    </row>
    <row r="16" spans="2:19" ht="22.15" customHeight="1" thickBot="1" x14ac:dyDescent="0.3">
      <c r="B16" s="366">
        <v>19</v>
      </c>
      <c r="C16" s="166" t="s">
        <v>222</v>
      </c>
      <c r="D16" s="167">
        <v>257</v>
      </c>
      <c r="E16" s="168">
        <v>7.3190180554764481E-3</v>
      </c>
      <c r="F16" s="169">
        <v>230</v>
      </c>
      <c r="G16" s="168">
        <v>6.5415244596131964E-3</v>
      </c>
      <c r="H16" s="169">
        <v>234</v>
      </c>
      <c r="I16" s="168">
        <v>6.4546382368355724E-3</v>
      </c>
      <c r="J16" s="169">
        <v>188</v>
      </c>
      <c r="K16" s="293">
        <v>5.2972668357283738E-3</v>
      </c>
      <c r="L16" s="169">
        <v>178</v>
      </c>
      <c r="M16" s="293">
        <v>5.061275555176434E-3</v>
      </c>
      <c r="N16" s="169">
        <v>229</v>
      </c>
      <c r="O16" s="293">
        <v>6.5744143316490587E-3</v>
      </c>
      <c r="P16" s="169">
        <v>172</v>
      </c>
      <c r="Q16" s="293">
        <v>6.6752047192144993E-3</v>
      </c>
      <c r="R16" s="294">
        <v>-0.24890829694323144</v>
      </c>
      <c r="S16" s="480" t="s">
        <v>400</v>
      </c>
    </row>
    <row r="17" spans="2:19" ht="22.15" customHeight="1" thickTop="1" thickBot="1" x14ac:dyDescent="0.3">
      <c r="B17" s="364">
        <v>2</v>
      </c>
      <c r="C17" s="365" t="s">
        <v>223</v>
      </c>
      <c r="D17" s="161">
        <v>66</v>
      </c>
      <c r="E17" s="162">
        <v>1.8795921854530956E-3</v>
      </c>
      <c r="F17" s="163">
        <v>63</v>
      </c>
      <c r="G17" s="162">
        <v>1.7918088737201364E-3</v>
      </c>
      <c r="H17" s="163">
        <v>75</v>
      </c>
      <c r="I17" s="162">
        <v>2.068794306678068E-3</v>
      </c>
      <c r="J17" s="163">
        <v>56</v>
      </c>
      <c r="K17" s="189">
        <v>1.5779092702169627E-3</v>
      </c>
      <c r="L17" s="163">
        <v>73</v>
      </c>
      <c r="M17" s="189">
        <v>2.0756916602689872E-3</v>
      </c>
      <c r="N17" s="163">
        <v>53</v>
      </c>
      <c r="O17" s="189">
        <v>1.5215893431327514E-3</v>
      </c>
      <c r="P17" s="163">
        <v>34</v>
      </c>
      <c r="Q17" s="189">
        <v>1.3195172119377498E-3</v>
      </c>
      <c r="R17" s="291">
        <v>-0.35849056603773582</v>
      </c>
    </row>
    <row r="18" spans="2:19" ht="22.15" customHeight="1" thickTop="1" x14ac:dyDescent="0.25">
      <c r="B18" s="366">
        <v>20</v>
      </c>
      <c r="C18" s="166" t="s">
        <v>224</v>
      </c>
      <c r="D18" s="167">
        <v>2</v>
      </c>
      <c r="E18" s="168">
        <v>5.695733895312411E-5</v>
      </c>
      <c r="F18" s="169">
        <v>5</v>
      </c>
      <c r="G18" s="168">
        <v>1.422070534698521E-4</v>
      </c>
      <c r="H18" s="169">
        <v>2</v>
      </c>
      <c r="I18" s="168">
        <v>5.5167848178081815E-5</v>
      </c>
      <c r="J18" s="169">
        <v>1</v>
      </c>
      <c r="K18" s="293">
        <v>2.8176951253874332E-5</v>
      </c>
      <c r="L18" s="169">
        <v>0</v>
      </c>
      <c r="M18" s="293">
        <v>0</v>
      </c>
      <c r="N18" s="169">
        <v>1</v>
      </c>
      <c r="O18" s="293">
        <v>2.8709232889297198E-5</v>
      </c>
      <c r="P18" s="169">
        <v>2</v>
      </c>
      <c r="Q18" s="293">
        <v>7.7618659525749987E-5</v>
      </c>
      <c r="R18" s="294">
        <v>1</v>
      </c>
      <c r="S18" s="480" t="s">
        <v>401</v>
      </c>
    </row>
    <row r="19" spans="2:19" ht="22.15" customHeight="1" x14ac:dyDescent="0.25">
      <c r="B19" s="366">
        <v>21</v>
      </c>
      <c r="C19" s="166" t="s">
        <v>225</v>
      </c>
      <c r="D19" s="167">
        <v>2</v>
      </c>
      <c r="E19" s="168">
        <v>5.695733895312411E-5</v>
      </c>
      <c r="F19" s="169">
        <v>2</v>
      </c>
      <c r="G19" s="168">
        <v>5.688282138794084E-5</v>
      </c>
      <c r="H19" s="169">
        <v>3</v>
      </c>
      <c r="I19" s="168">
        <v>8.2751772267122722E-5</v>
      </c>
      <c r="J19" s="169">
        <v>0</v>
      </c>
      <c r="K19" s="293">
        <v>0</v>
      </c>
      <c r="L19" s="169">
        <v>2</v>
      </c>
      <c r="M19" s="293">
        <v>5.6868264664903747E-5</v>
      </c>
      <c r="N19" s="169">
        <v>1</v>
      </c>
      <c r="O19" s="293">
        <v>2.8709232889297198E-5</v>
      </c>
      <c r="P19" s="169">
        <v>0</v>
      </c>
      <c r="Q19" s="293">
        <v>0</v>
      </c>
      <c r="R19" s="294">
        <v>-1</v>
      </c>
      <c r="S19" s="480" t="s">
        <v>402</v>
      </c>
    </row>
    <row r="20" spans="2:19" ht="22.15" customHeight="1" x14ac:dyDescent="0.25">
      <c r="B20" s="366">
        <v>22</v>
      </c>
      <c r="C20" s="166" t="s">
        <v>226</v>
      </c>
      <c r="D20" s="167">
        <v>4</v>
      </c>
      <c r="E20" s="168">
        <v>1.1391467790624822E-4</v>
      </c>
      <c r="F20" s="169">
        <v>1</v>
      </c>
      <c r="G20" s="168">
        <v>2.844141069397042E-5</v>
      </c>
      <c r="H20" s="169">
        <v>4</v>
      </c>
      <c r="I20" s="168">
        <v>1.1033569635616363E-4</v>
      </c>
      <c r="J20" s="169">
        <v>2</v>
      </c>
      <c r="K20" s="293">
        <v>5.6353902507748664E-5</v>
      </c>
      <c r="L20" s="169">
        <v>2</v>
      </c>
      <c r="M20" s="293">
        <v>5.6868264664903747E-5</v>
      </c>
      <c r="N20" s="169">
        <v>3</v>
      </c>
      <c r="O20" s="293">
        <v>8.6127698667891591E-5</v>
      </c>
      <c r="P20" s="169">
        <v>4</v>
      </c>
      <c r="Q20" s="293">
        <v>1.5523731905149997E-4</v>
      </c>
      <c r="R20" s="294">
        <v>0.33333333333333331</v>
      </c>
      <c r="S20" s="480" t="s">
        <v>403</v>
      </c>
    </row>
    <row r="21" spans="2:19" ht="22.15" customHeight="1" x14ac:dyDescent="0.25">
      <c r="B21" s="366">
        <v>23</v>
      </c>
      <c r="C21" s="166" t="s">
        <v>227</v>
      </c>
      <c r="D21" s="167">
        <v>24</v>
      </c>
      <c r="E21" s="168">
        <v>6.8348806743748929E-4</v>
      </c>
      <c r="F21" s="169">
        <v>32</v>
      </c>
      <c r="G21" s="168">
        <v>9.1012514220705344E-4</v>
      </c>
      <c r="H21" s="169">
        <v>31</v>
      </c>
      <c r="I21" s="168">
        <v>8.551016467602681E-4</v>
      </c>
      <c r="J21" s="169">
        <v>21</v>
      </c>
      <c r="K21" s="293">
        <v>5.9171597633136095E-4</v>
      </c>
      <c r="L21" s="169">
        <v>42</v>
      </c>
      <c r="M21" s="293">
        <v>1.1942335579629788E-3</v>
      </c>
      <c r="N21" s="169">
        <v>25</v>
      </c>
      <c r="O21" s="293">
        <v>7.177308222324299E-4</v>
      </c>
      <c r="P21" s="169">
        <v>15</v>
      </c>
      <c r="Q21" s="293">
        <v>5.821399464431249E-4</v>
      </c>
      <c r="R21" s="294">
        <v>-0.4</v>
      </c>
      <c r="S21" s="480" t="s">
        <v>404</v>
      </c>
    </row>
    <row r="22" spans="2:19" ht="22.15" customHeight="1" thickBot="1" x14ac:dyDescent="0.3">
      <c r="B22" s="366">
        <v>29</v>
      </c>
      <c r="C22" s="166" t="s">
        <v>228</v>
      </c>
      <c r="D22" s="167">
        <v>34</v>
      </c>
      <c r="E22" s="168">
        <v>9.6827476220310985E-4</v>
      </c>
      <c r="F22" s="169">
        <v>23</v>
      </c>
      <c r="G22" s="168">
        <v>6.5415244596131971E-4</v>
      </c>
      <c r="H22" s="169">
        <v>35</v>
      </c>
      <c r="I22" s="168">
        <v>9.6543734311643173E-4</v>
      </c>
      <c r="J22" s="169">
        <v>32</v>
      </c>
      <c r="K22" s="293">
        <v>9.0166244012397862E-4</v>
      </c>
      <c r="L22" s="169">
        <v>27</v>
      </c>
      <c r="M22" s="293">
        <v>7.6772157297620063E-4</v>
      </c>
      <c r="N22" s="169">
        <v>23</v>
      </c>
      <c r="O22" s="293">
        <v>6.6031235645383555E-4</v>
      </c>
      <c r="P22" s="169">
        <v>13</v>
      </c>
      <c r="Q22" s="293">
        <v>5.0452128691737491E-4</v>
      </c>
      <c r="R22" s="294">
        <v>-0.43478260869565216</v>
      </c>
      <c r="S22" s="480" t="s">
        <v>405</v>
      </c>
    </row>
    <row r="23" spans="2:19" ht="22.15" customHeight="1" thickTop="1" thickBot="1" x14ac:dyDescent="0.3">
      <c r="B23" s="364">
        <v>3</v>
      </c>
      <c r="C23" s="365" t="s">
        <v>229</v>
      </c>
      <c r="D23" s="161">
        <v>6539</v>
      </c>
      <c r="E23" s="162">
        <v>0.18622201970723926</v>
      </c>
      <c r="F23" s="163">
        <v>6842</v>
      </c>
      <c r="G23" s="162">
        <v>0.19459613196814562</v>
      </c>
      <c r="H23" s="163">
        <v>7267</v>
      </c>
      <c r="I23" s="162">
        <v>0.20045237635506027</v>
      </c>
      <c r="J23" s="163">
        <v>7299</v>
      </c>
      <c r="K23" s="189">
        <v>0.20566356720202875</v>
      </c>
      <c r="L23" s="163">
        <v>7142</v>
      </c>
      <c r="M23" s="189">
        <v>0.2030765731183713</v>
      </c>
      <c r="N23" s="163">
        <v>7360</v>
      </c>
      <c r="O23" s="189">
        <v>0.21129995406522739</v>
      </c>
      <c r="P23" s="163">
        <v>5435</v>
      </c>
      <c r="Q23" s="189">
        <v>0.21092870726122556</v>
      </c>
      <c r="R23" s="291">
        <v>-0.26154891304347827</v>
      </c>
    </row>
    <row r="24" spans="2:19" ht="22.15" customHeight="1" thickTop="1" x14ac:dyDescent="0.25">
      <c r="B24" s="366">
        <v>30</v>
      </c>
      <c r="C24" s="166" t="s">
        <v>230</v>
      </c>
      <c r="D24" s="167">
        <v>721</v>
      </c>
      <c r="E24" s="168">
        <v>2.0533120692601242E-2</v>
      </c>
      <c r="F24" s="169">
        <v>662</v>
      </c>
      <c r="G24" s="168">
        <v>1.8828213879408418E-2</v>
      </c>
      <c r="H24" s="169">
        <v>578</v>
      </c>
      <c r="I24" s="168">
        <v>1.5943508123465643E-2</v>
      </c>
      <c r="J24" s="169">
        <v>664</v>
      </c>
      <c r="K24" s="293">
        <v>1.8709495632572556E-2</v>
      </c>
      <c r="L24" s="169">
        <v>650</v>
      </c>
      <c r="M24" s="293">
        <v>1.8482186016093718E-2</v>
      </c>
      <c r="N24" s="169">
        <v>768</v>
      </c>
      <c r="O24" s="293">
        <v>2.2048690858980247E-2</v>
      </c>
      <c r="P24" s="169">
        <v>667</v>
      </c>
      <c r="Q24" s="293">
        <v>2.5885822951837622E-2</v>
      </c>
      <c r="R24" s="294">
        <v>-0.13151041666666666</v>
      </c>
      <c r="S24" s="480" t="s">
        <v>406</v>
      </c>
    </row>
    <row r="25" spans="2:19" ht="22.15" customHeight="1" x14ac:dyDescent="0.25">
      <c r="B25" s="366">
        <v>31</v>
      </c>
      <c r="C25" s="166" t="s">
        <v>231</v>
      </c>
      <c r="D25" s="167">
        <v>4262</v>
      </c>
      <c r="E25" s="168">
        <v>0.12137608930910748</v>
      </c>
      <c r="F25" s="169">
        <v>4678</v>
      </c>
      <c r="G25" s="168">
        <v>0.13304891922639364</v>
      </c>
      <c r="H25" s="169">
        <v>5324</v>
      </c>
      <c r="I25" s="168">
        <v>0.14685681185005378</v>
      </c>
      <c r="J25" s="169">
        <v>5187</v>
      </c>
      <c r="K25" s="293">
        <v>0.14615384615384616</v>
      </c>
      <c r="L25" s="169">
        <v>4977</v>
      </c>
      <c r="M25" s="293">
        <v>0.14151667661861297</v>
      </c>
      <c r="N25" s="169">
        <v>5231</v>
      </c>
      <c r="O25" s="293">
        <v>0.15017799724391365</v>
      </c>
      <c r="P25" s="169">
        <v>3796</v>
      </c>
      <c r="Q25" s="293">
        <v>0.14732021577987348</v>
      </c>
      <c r="R25" s="294">
        <v>-0.27432613267061745</v>
      </c>
      <c r="S25" s="480" t="s">
        <v>407</v>
      </c>
    </row>
    <row r="26" spans="2:19" ht="22.15" customHeight="1" x14ac:dyDescent="0.25">
      <c r="B26" s="366">
        <v>32</v>
      </c>
      <c r="C26" s="166" t="s">
        <v>232</v>
      </c>
      <c r="D26" s="167">
        <v>1148</v>
      </c>
      <c r="E26" s="168">
        <v>3.2693512559093238E-2</v>
      </c>
      <c r="F26" s="169">
        <v>1163</v>
      </c>
      <c r="G26" s="168">
        <v>3.3077360637087598E-2</v>
      </c>
      <c r="H26" s="169">
        <v>1022</v>
      </c>
      <c r="I26" s="168">
        <v>2.8190770418999807E-2</v>
      </c>
      <c r="J26" s="169">
        <v>1053</v>
      </c>
      <c r="K26" s="293">
        <v>2.9670329670329669E-2</v>
      </c>
      <c r="L26" s="169">
        <v>1106</v>
      </c>
      <c r="M26" s="293">
        <v>3.1448150359691777E-2</v>
      </c>
      <c r="N26" s="169">
        <v>1080</v>
      </c>
      <c r="O26" s="293">
        <v>3.1005971520440975E-2</v>
      </c>
      <c r="P26" s="169">
        <v>764</v>
      </c>
      <c r="Q26" s="293">
        <v>2.9650327938836495E-2</v>
      </c>
      <c r="R26" s="294">
        <v>-0.29259259259259257</v>
      </c>
      <c r="S26" s="480" t="s">
        <v>408</v>
      </c>
    </row>
    <row r="27" spans="2:19" ht="22.15" customHeight="1" thickBot="1" x14ac:dyDescent="0.3">
      <c r="B27" s="366">
        <v>39</v>
      </c>
      <c r="C27" s="166" t="s">
        <v>233</v>
      </c>
      <c r="D27" s="167">
        <v>408</v>
      </c>
      <c r="E27" s="168">
        <v>1.1619297146437318E-2</v>
      </c>
      <c r="F27" s="169">
        <v>339</v>
      </c>
      <c r="G27" s="168">
        <v>9.6416382252559728E-3</v>
      </c>
      <c r="H27" s="169">
        <v>343</v>
      </c>
      <c r="I27" s="168">
        <v>9.4612859625410311E-3</v>
      </c>
      <c r="J27" s="169">
        <v>395</v>
      </c>
      <c r="K27" s="293">
        <v>1.1129895745280361E-2</v>
      </c>
      <c r="L27" s="169">
        <v>409</v>
      </c>
      <c r="M27" s="293">
        <v>1.1629560123972817E-2</v>
      </c>
      <c r="N27" s="169">
        <v>281</v>
      </c>
      <c r="O27" s="293">
        <v>8.0672944418925131E-3</v>
      </c>
      <c r="P27" s="169">
        <v>208</v>
      </c>
      <c r="Q27" s="293">
        <v>8.0723405906779986E-3</v>
      </c>
      <c r="R27" s="294">
        <v>-0.2597864768683274</v>
      </c>
      <c r="S27" s="480" t="s">
        <v>409</v>
      </c>
    </row>
    <row r="28" spans="2:19" ht="22.15" customHeight="1" thickTop="1" thickBot="1" x14ac:dyDescent="0.3">
      <c r="B28" s="364">
        <v>4</v>
      </c>
      <c r="C28" s="365" t="s">
        <v>234</v>
      </c>
      <c r="D28" s="161">
        <v>4666</v>
      </c>
      <c r="E28" s="162">
        <v>0.13288147177763857</v>
      </c>
      <c r="F28" s="163">
        <v>4714</v>
      </c>
      <c r="G28" s="162">
        <v>0.13407281001137655</v>
      </c>
      <c r="H28" s="163">
        <v>4755</v>
      </c>
      <c r="I28" s="162">
        <v>0.13116155904338953</v>
      </c>
      <c r="J28" s="163">
        <v>4660</v>
      </c>
      <c r="K28" s="189">
        <v>0.1313045928430544</v>
      </c>
      <c r="L28" s="163">
        <v>4197</v>
      </c>
      <c r="M28" s="189">
        <v>0.11933805339930052</v>
      </c>
      <c r="N28" s="163">
        <v>4186</v>
      </c>
      <c r="O28" s="189">
        <v>0.12017684887459806</v>
      </c>
      <c r="P28" s="163">
        <v>2930</v>
      </c>
      <c r="Q28" s="189">
        <v>0.11371133620522372</v>
      </c>
      <c r="R28" s="291">
        <v>-0.30004777830864787</v>
      </c>
    </row>
    <row r="29" spans="2:19" ht="22.15" customHeight="1" thickTop="1" x14ac:dyDescent="0.25">
      <c r="B29" s="366">
        <v>40</v>
      </c>
      <c r="C29" s="166" t="s">
        <v>235</v>
      </c>
      <c r="D29" s="167">
        <v>807</v>
      </c>
      <c r="E29" s="168">
        <v>2.298228626758558E-2</v>
      </c>
      <c r="F29" s="169">
        <v>816</v>
      </c>
      <c r="G29" s="168">
        <v>2.3208191126279865E-2</v>
      </c>
      <c r="H29" s="169">
        <v>951</v>
      </c>
      <c r="I29" s="168">
        <v>2.6232311808677904E-2</v>
      </c>
      <c r="J29" s="169">
        <v>914</v>
      </c>
      <c r="K29" s="293">
        <v>2.5753733446041139E-2</v>
      </c>
      <c r="L29" s="169">
        <v>820</v>
      </c>
      <c r="M29" s="293">
        <v>2.3315988512610537E-2</v>
      </c>
      <c r="N29" s="169">
        <v>812</v>
      </c>
      <c r="O29" s="293">
        <v>2.3311897106109324E-2</v>
      </c>
      <c r="P29" s="169">
        <v>613</v>
      </c>
      <c r="Q29" s="293">
        <v>2.3790119144642373E-2</v>
      </c>
      <c r="R29" s="294">
        <v>-0.24507389162561577</v>
      </c>
      <c r="S29" s="480" t="s">
        <v>410</v>
      </c>
    </row>
    <row r="30" spans="2:19" ht="22.15" customHeight="1" x14ac:dyDescent="0.25">
      <c r="B30" s="366">
        <v>41</v>
      </c>
      <c r="C30" s="166" t="s">
        <v>236</v>
      </c>
      <c r="D30" s="167">
        <v>618</v>
      </c>
      <c r="E30" s="168">
        <v>1.7599817736515349E-2</v>
      </c>
      <c r="F30" s="169">
        <v>603</v>
      </c>
      <c r="G30" s="168">
        <v>1.7150170648464164E-2</v>
      </c>
      <c r="H30" s="169">
        <v>580</v>
      </c>
      <c r="I30" s="168">
        <v>1.5998675971643728E-2</v>
      </c>
      <c r="J30" s="169">
        <v>531</v>
      </c>
      <c r="K30" s="293">
        <v>1.4961961115807269E-2</v>
      </c>
      <c r="L30" s="169">
        <v>488</v>
      </c>
      <c r="M30" s="293">
        <v>1.3875856578236515E-2</v>
      </c>
      <c r="N30" s="169">
        <v>492</v>
      </c>
      <c r="O30" s="293">
        <v>1.4124942581534222E-2</v>
      </c>
      <c r="P30" s="169">
        <v>341</v>
      </c>
      <c r="Q30" s="293">
        <v>1.3233981449140373E-2</v>
      </c>
      <c r="R30" s="294">
        <v>-0.30691056910569103</v>
      </c>
      <c r="S30" s="480" t="s">
        <v>411</v>
      </c>
    </row>
    <row r="31" spans="2:19" ht="22.15" customHeight="1" x14ac:dyDescent="0.25">
      <c r="B31" s="366">
        <v>42</v>
      </c>
      <c r="C31" s="166" t="s">
        <v>237</v>
      </c>
      <c r="D31" s="167">
        <v>1213</v>
      </c>
      <c r="E31" s="168">
        <v>3.4544626075069772E-2</v>
      </c>
      <c r="F31" s="169">
        <v>1164</v>
      </c>
      <c r="G31" s="168">
        <v>3.3105802047781567E-2</v>
      </c>
      <c r="H31" s="169">
        <v>1178</v>
      </c>
      <c r="I31" s="168">
        <v>3.2493862576890187E-2</v>
      </c>
      <c r="J31" s="169">
        <v>1166</v>
      </c>
      <c r="K31" s="293">
        <v>3.2854325162017473E-2</v>
      </c>
      <c r="L31" s="169">
        <v>1128</v>
      </c>
      <c r="M31" s="293">
        <v>3.2073701271005714E-2</v>
      </c>
      <c r="N31" s="169">
        <v>1076</v>
      </c>
      <c r="O31" s="293">
        <v>3.0891134588883786E-2</v>
      </c>
      <c r="P31" s="169">
        <v>768</v>
      </c>
      <c r="Q31" s="293">
        <v>2.9805565257887995E-2</v>
      </c>
      <c r="R31" s="294">
        <v>-0.28624535315985128</v>
      </c>
      <c r="S31" s="480" t="s">
        <v>412</v>
      </c>
    </row>
    <row r="32" spans="2:19" ht="22.15" customHeight="1" x14ac:dyDescent="0.25">
      <c r="B32" s="366">
        <v>43</v>
      </c>
      <c r="C32" s="166" t="s">
        <v>238</v>
      </c>
      <c r="D32" s="167">
        <v>377</v>
      </c>
      <c r="E32" s="168">
        <v>1.0736458392663895E-2</v>
      </c>
      <c r="F32" s="169">
        <v>392</v>
      </c>
      <c r="G32" s="168">
        <v>1.1149032992036406E-2</v>
      </c>
      <c r="H32" s="169">
        <v>404</v>
      </c>
      <c r="I32" s="168">
        <v>1.1143905331972527E-2</v>
      </c>
      <c r="J32" s="169">
        <v>357</v>
      </c>
      <c r="K32" s="293">
        <v>1.0059171597633136E-2</v>
      </c>
      <c r="L32" s="169">
        <v>307</v>
      </c>
      <c r="M32" s="293">
        <v>8.729278626062726E-3</v>
      </c>
      <c r="N32" s="169">
        <v>308</v>
      </c>
      <c r="O32" s="293">
        <v>8.8424437299035371E-3</v>
      </c>
      <c r="P32" s="169">
        <v>190</v>
      </c>
      <c r="Q32" s="293">
        <v>7.3737726549462489E-3</v>
      </c>
      <c r="R32" s="294">
        <v>-0.38311688311688313</v>
      </c>
      <c r="S32" s="480" t="s">
        <v>413</v>
      </c>
    </row>
    <row r="33" spans="2:19" ht="22.15" customHeight="1" x14ac:dyDescent="0.25">
      <c r="B33" s="366">
        <v>44</v>
      </c>
      <c r="C33" s="166" t="s">
        <v>239</v>
      </c>
      <c r="D33" s="167">
        <v>453</v>
      </c>
      <c r="E33" s="168">
        <v>1.2900837272882611E-2</v>
      </c>
      <c r="F33" s="169">
        <v>489</v>
      </c>
      <c r="G33" s="168">
        <v>1.3907849829351535E-2</v>
      </c>
      <c r="H33" s="169">
        <v>491</v>
      </c>
      <c r="I33" s="168">
        <v>1.3543706727719085E-2</v>
      </c>
      <c r="J33" s="169">
        <v>502</v>
      </c>
      <c r="K33" s="293">
        <v>1.4144829529444914E-2</v>
      </c>
      <c r="L33" s="169">
        <v>384</v>
      </c>
      <c r="M33" s="293">
        <v>1.0918706815661519E-2</v>
      </c>
      <c r="N33" s="169">
        <v>414</v>
      </c>
      <c r="O33" s="293">
        <v>1.188562241616904E-2</v>
      </c>
      <c r="P33" s="169">
        <v>298</v>
      </c>
      <c r="Q33" s="293">
        <v>1.1565180269336749E-2</v>
      </c>
      <c r="R33" s="294">
        <v>-0.28019323671497587</v>
      </c>
      <c r="S33" s="480" t="s">
        <v>414</v>
      </c>
    </row>
    <row r="34" spans="2:19" ht="22.15" customHeight="1" x14ac:dyDescent="0.25">
      <c r="B34" s="366">
        <v>45</v>
      </c>
      <c r="C34" s="166" t="s">
        <v>240</v>
      </c>
      <c r="D34" s="167">
        <v>926</v>
      </c>
      <c r="E34" s="168">
        <v>2.6371247935296462E-2</v>
      </c>
      <c r="F34" s="169">
        <v>956</v>
      </c>
      <c r="G34" s="168">
        <v>2.7189988623435721E-2</v>
      </c>
      <c r="H34" s="169">
        <v>913</v>
      </c>
      <c r="I34" s="168">
        <v>2.5184122693294349E-2</v>
      </c>
      <c r="J34" s="169">
        <v>923</v>
      </c>
      <c r="K34" s="293">
        <v>2.6007326007326009E-2</v>
      </c>
      <c r="L34" s="169">
        <v>807</v>
      </c>
      <c r="M34" s="293">
        <v>2.2946344792288662E-2</v>
      </c>
      <c r="N34" s="169">
        <v>841</v>
      </c>
      <c r="O34" s="293">
        <v>2.4144464859898945E-2</v>
      </c>
      <c r="P34" s="169">
        <v>575</v>
      </c>
      <c r="Q34" s="293">
        <v>2.2315364613653122E-2</v>
      </c>
      <c r="R34" s="294">
        <v>-0.31629013079667062</v>
      </c>
      <c r="S34" s="480" t="s">
        <v>415</v>
      </c>
    </row>
    <row r="35" spans="2:19" ht="22.15" customHeight="1" thickBot="1" x14ac:dyDescent="0.3">
      <c r="B35" s="366">
        <v>49</v>
      </c>
      <c r="C35" s="166" t="s">
        <v>241</v>
      </c>
      <c r="D35" s="167">
        <v>272</v>
      </c>
      <c r="E35" s="168">
        <v>7.7461980976248788E-3</v>
      </c>
      <c r="F35" s="169">
        <v>294</v>
      </c>
      <c r="G35" s="168">
        <v>8.3617747440273039E-3</v>
      </c>
      <c r="H35" s="169">
        <v>238</v>
      </c>
      <c r="I35" s="168">
        <v>6.5649739331917357E-3</v>
      </c>
      <c r="J35" s="169">
        <v>267</v>
      </c>
      <c r="K35" s="293">
        <v>7.5232459847844463E-3</v>
      </c>
      <c r="L35" s="169">
        <v>263</v>
      </c>
      <c r="M35" s="293">
        <v>7.4781768034348434E-3</v>
      </c>
      <c r="N35" s="169">
        <v>243</v>
      </c>
      <c r="O35" s="293">
        <v>6.9763435920992189E-3</v>
      </c>
      <c r="P35" s="169">
        <v>145</v>
      </c>
      <c r="Q35" s="293">
        <v>5.6273528156168739E-3</v>
      </c>
      <c r="R35" s="294">
        <v>-0.40329218106995884</v>
      </c>
      <c r="S35" s="480" t="s">
        <v>416</v>
      </c>
    </row>
    <row r="36" spans="2:19" ht="22.15" customHeight="1" thickTop="1" thickBot="1" x14ac:dyDescent="0.3">
      <c r="B36" s="364">
        <v>5</v>
      </c>
      <c r="C36" s="365" t="s">
        <v>242</v>
      </c>
      <c r="D36" s="161">
        <v>7865</v>
      </c>
      <c r="E36" s="162">
        <v>0.22398473543316053</v>
      </c>
      <c r="F36" s="163">
        <v>7161</v>
      </c>
      <c r="G36" s="162">
        <v>0.20366894197952218</v>
      </c>
      <c r="H36" s="163">
        <v>6789</v>
      </c>
      <c r="I36" s="162">
        <v>0.18726726064049873</v>
      </c>
      <c r="J36" s="163">
        <v>6569</v>
      </c>
      <c r="K36" s="189">
        <v>0.18509439278670048</v>
      </c>
      <c r="L36" s="163">
        <v>6431</v>
      </c>
      <c r="M36" s="189">
        <v>0.18285990502999799</v>
      </c>
      <c r="N36" s="163">
        <v>6060</v>
      </c>
      <c r="O36" s="189">
        <v>0.17397795130914101</v>
      </c>
      <c r="P36" s="163">
        <v>4793</v>
      </c>
      <c r="Q36" s="189">
        <v>0.18601311755345984</v>
      </c>
      <c r="R36" s="291">
        <v>-0.20907590759075909</v>
      </c>
    </row>
    <row r="37" spans="2:19" ht="22.15" customHeight="1" thickTop="1" x14ac:dyDescent="0.25">
      <c r="B37" s="366">
        <v>50</v>
      </c>
      <c r="C37" s="166" t="s">
        <v>243</v>
      </c>
      <c r="D37" s="167">
        <v>894</v>
      </c>
      <c r="E37" s="168">
        <v>2.5459930512046477E-2</v>
      </c>
      <c r="F37" s="169">
        <v>828</v>
      </c>
      <c r="G37" s="168">
        <v>2.354948805460751E-2</v>
      </c>
      <c r="H37" s="169">
        <v>814</v>
      </c>
      <c r="I37" s="168">
        <v>2.2453314208479298E-2</v>
      </c>
      <c r="J37" s="169">
        <v>798</v>
      </c>
      <c r="K37" s="293">
        <v>2.2485207100591716E-2</v>
      </c>
      <c r="L37" s="169">
        <v>760</v>
      </c>
      <c r="M37" s="293">
        <v>2.1609940572663425E-2</v>
      </c>
      <c r="N37" s="169">
        <v>795</v>
      </c>
      <c r="O37" s="293">
        <v>2.2823840146991271E-2</v>
      </c>
      <c r="P37" s="169">
        <v>614</v>
      </c>
      <c r="Q37" s="293">
        <v>2.3828928474405247E-2</v>
      </c>
      <c r="R37" s="294">
        <v>-0.22767295597484277</v>
      </c>
      <c r="S37" s="480" t="s">
        <v>417</v>
      </c>
    </row>
    <row r="38" spans="2:19" ht="22.15" customHeight="1" x14ac:dyDescent="0.25">
      <c r="B38" s="366">
        <v>51</v>
      </c>
      <c r="C38" s="166" t="s">
        <v>244</v>
      </c>
      <c r="D38" s="167">
        <v>1179</v>
      </c>
      <c r="E38" s="168">
        <v>3.357635131286666E-2</v>
      </c>
      <c r="F38" s="169">
        <v>1111</v>
      </c>
      <c r="G38" s="168">
        <v>3.1598407281001141E-2</v>
      </c>
      <c r="H38" s="169">
        <v>1116</v>
      </c>
      <c r="I38" s="168">
        <v>3.0783659283369652E-2</v>
      </c>
      <c r="J38" s="169">
        <v>1075</v>
      </c>
      <c r="K38" s="293">
        <v>3.0290222597914907E-2</v>
      </c>
      <c r="L38" s="169">
        <v>1069</v>
      </c>
      <c r="M38" s="293">
        <v>3.0396087463391053E-2</v>
      </c>
      <c r="N38" s="169">
        <v>1032</v>
      </c>
      <c r="O38" s="293">
        <v>2.9627928341754709E-2</v>
      </c>
      <c r="P38" s="169">
        <v>776</v>
      </c>
      <c r="Q38" s="293">
        <v>3.0116039895990997E-2</v>
      </c>
      <c r="R38" s="294">
        <v>-0.24806201550387597</v>
      </c>
      <c r="S38" s="480" t="s">
        <v>418</v>
      </c>
    </row>
    <row r="39" spans="2:19" ht="22.15" customHeight="1" x14ac:dyDescent="0.25">
      <c r="B39" s="366">
        <v>52</v>
      </c>
      <c r="C39" s="166" t="s">
        <v>245</v>
      </c>
      <c r="D39" s="167">
        <v>1343</v>
      </c>
      <c r="E39" s="168">
        <v>3.8246853107022839E-2</v>
      </c>
      <c r="F39" s="169">
        <v>1171</v>
      </c>
      <c r="G39" s="168">
        <v>3.3304891922639364E-2</v>
      </c>
      <c r="H39" s="169">
        <v>1166</v>
      </c>
      <c r="I39" s="168">
        <v>3.2162855487821697E-2</v>
      </c>
      <c r="J39" s="169">
        <v>1147</v>
      </c>
      <c r="K39" s="293">
        <v>3.2318963088193854E-2</v>
      </c>
      <c r="L39" s="169">
        <v>1063</v>
      </c>
      <c r="M39" s="293">
        <v>3.0225482669396342E-2</v>
      </c>
      <c r="N39" s="169">
        <v>1006</v>
      </c>
      <c r="O39" s="293">
        <v>2.8881488286632982E-2</v>
      </c>
      <c r="P39" s="169">
        <v>952</v>
      </c>
      <c r="Q39" s="293">
        <v>3.6946481934256994E-2</v>
      </c>
      <c r="R39" s="294">
        <v>-5.3677932405566599E-2</v>
      </c>
      <c r="S39" s="480" t="s">
        <v>419</v>
      </c>
    </row>
    <row r="40" spans="2:19" ht="22.15" customHeight="1" x14ac:dyDescent="0.25">
      <c r="B40" s="366">
        <v>53</v>
      </c>
      <c r="C40" s="166" t="s">
        <v>246</v>
      </c>
      <c r="D40" s="167">
        <v>4041</v>
      </c>
      <c r="E40" s="168">
        <v>0.11508230335478727</v>
      </c>
      <c r="F40" s="169">
        <v>3639</v>
      </c>
      <c r="G40" s="168">
        <v>0.10349829351535836</v>
      </c>
      <c r="H40" s="169">
        <v>3292</v>
      </c>
      <c r="I40" s="168">
        <v>9.080627810112267E-2</v>
      </c>
      <c r="J40" s="169">
        <v>3152</v>
      </c>
      <c r="K40" s="293">
        <v>8.8813750352211895E-2</v>
      </c>
      <c r="L40" s="169">
        <v>3188</v>
      </c>
      <c r="M40" s="293">
        <v>9.0648013875856581E-2</v>
      </c>
      <c r="N40" s="169">
        <v>2925</v>
      </c>
      <c r="O40" s="293">
        <v>8.3974506201194302E-2</v>
      </c>
      <c r="P40" s="169">
        <v>2243</v>
      </c>
      <c r="Q40" s="293">
        <v>8.7049326658128617E-2</v>
      </c>
      <c r="R40" s="294">
        <v>-0.23316239316239315</v>
      </c>
      <c r="S40" s="480" t="s">
        <v>420</v>
      </c>
    </row>
    <row r="41" spans="2:19" ht="22.15" customHeight="1" thickBot="1" x14ac:dyDescent="0.3">
      <c r="B41" s="366">
        <v>59</v>
      </c>
      <c r="C41" s="166" t="s">
        <v>247</v>
      </c>
      <c r="D41" s="167">
        <v>408</v>
      </c>
      <c r="E41" s="168">
        <v>1.1619297146437318E-2</v>
      </c>
      <c r="F41" s="169">
        <v>412</v>
      </c>
      <c r="G41" s="168">
        <v>1.1717861205915813E-2</v>
      </c>
      <c r="H41" s="169">
        <v>401</v>
      </c>
      <c r="I41" s="168">
        <v>1.1061153559705404E-2</v>
      </c>
      <c r="J41" s="169">
        <v>397</v>
      </c>
      <c r="K41" s="293">
        <v>1.118624964778811E-2</v>
      </c>
      <c r="L41" s="169">
        <v>351</v>
      </c>
      <c r="M41" s="293">
        <v>9.9803804486906077E-3</v>
      </c>
      <c r="N41" s="169">
        <v>302</v>
      </c>
      <c r="O41" s="293">
        <v>8.6701883325677534E-3</v>
      </c>
      <c r="P41" s="169">
        <v>208</v>
      </c>
      <c r="Q41" s="293">
        <v>8.0723405906779986E-3</v>
      </c>
      <c r="R41" s="294">
        <v>-0.31125827814569534</v>
      </c>
      <c r="S41" s="480" t="s">
        <v>421</v>
      </c>
    </row>
    <row r="42" spans="2:19" ht="22.15" customHeight="1" thickTop="1" thickBot="1" x14ac:dyDescent="0.3">
      <c r="B42" s="364">
        <v>6</v>
      </c>
      <c r="C42" s="365" t="s">
        <v>248</v>
      </c>
      <c r="D42" s="161">
        <v>1948</v>
      </c>
      <c r="E42" s="162">
        <v>5.5476448140342888E-2</v>
      </c>
      <c r="F42" s="163">
        <v>1899</v>
      </c>
      <c r="G42" s="162">
        <v>5.4010238907849825E-2</v>
      </c>
      <c r="H42" s="163">
        <v>1911</v>
      </c>
      <c r="I42" s="162">
        <v>5.2712878934157173E-2</v>
      </c>
      <c r="J42" s="163">
        <v>1774</v>
      </c>
      <c r="K42" s="189">
        <v>4.9985911524373053E-2</v>
      </c>
      <c r="L42" s="163">
        <v>1918</v>
      </c>
      <c r="M42" s="189">
        <v>5.4536665813642693E-2</v>
      </c>
      <c r="N42" s="163">
        <v>1723</v>
      </c>
      <c r="O42" s="189">
        <v>4.946600826825908E-2</v>
      </c>
      <c r="P42" s="163">
        <v>1226</v>
      </c>
      <c r="Q42" s="189">
        <v>4.7580238289284746E-2</v>
      </c>
      <c r="R42" s="291">
        <v>-0.28845037724898431</v>
      </c>
    </row>
    <row r="43" spans="2:19" ht="22.15" customHeight="1" thickTop="1" x14ac:dyDescent="0.25">
      <c r="B43" s="366">
        <v>60</v>
      </c>
      <c r="C43" s="166" t="s">
        <v>249</v>
      </c>
      <c r="D43" s="167">
        <v>362</v>
      </c>
      <c r="E43" s="168">
        <v>1.0309278350515464E-2</v>
      </c>
      <c r="F43" s="169">
        <v>386</v>
      </c>
      <c r="G43" s="168">
        <v>1.0978384527872583E-2</v>
      </c>
      <c r="H43" s="169">
        <v>407</v>
      </c>
      <c r="I43" s="168">
        <v>1.1226657104239649E-2</v>
      </c>
      <c r="J43" s="169">
        <v>369</v>
      </c>
      <c r="K43" s="293">
        <v>1.0397295012679627E-2</v>
      </c>
      <c r="L43" s="169">
        <v>404</v>
      </c>
      <c r="M43" s="293">
        <v>1.1487389462310557E-2</v>
      </c>
      <c r="N43" s="169">
        <v>382</v>
      </c>
      <c r="O43" s="293">
        <v>1.0966926963711529E-2</v>
      </c>
      <c r="P43" s="169">
        <v>248</v>
      </c>
      <c r="Q43" s="293">
        <v>9.6247137811929992E-3</v>
      </c>
      <c r="R43" s="294">
        <v>-0.35078534031413611</v>
      </c>
      <c r="S43" s="480" t="s">
        <v>422</v>
      </c>
    </row>
    <row r="44" spans="2:19" ht="22.15" customHeight="1" x14ac:dyDescent="0.25">
      <c r="B44" s="366">
        <v>61</v>
      </c>
      <c r="C44" s="166" t="s">
        <v>250</v>
      </c>
      <c r="D44" s="167">
        <v>110</v>
      </c>
      <c r="E44" s="168">
        <v>3.1326536424218262E-3</v>
      </c>
      <c r="F44" s="169">
        <v>113</v>
      </c>
      <c r="G44" s="168">
        <v>3.2138794084186576E-3</v>
      </c>
      <c r="H44" s="169">
        <v>108</v>
      </c>
      <c r="I44" s="168">
        <v>2.9790638016164179E-3</v>
      </c>
      <c r="J44" s="169">
        <v>97</v>
      </c>
      <c r="K44" s="293">
        <v>2.7331642716258101E-3</v>
      </c>
      <c r="L44" s="169">
        <v>113</v>
      </c>
      <c r="M44" s="293">
        <v>3.2130569535670618E-3</v>
      </c>
      <c r="N44" s="169">
        <v>97</v>
      </c>
      <c r="O44" s="293">
        <v>2.7847955902618282E-3</v>
      </c>
      <c r="P44" s="169">
        <v>64</v>
      </c>
      <c r="Q44" s="293">
        <v>2.4837971048239996E-3</v>
      </c>
      <c r="R44" s="294">
        <v>-0.34020618556701032</v>
      </c>
      <c r="S44" s="480" t="s">
        <v>423</v>
      </c>
    </row>
    <row r="45" spans="2:19" ht="22.15" customHeight="1" x14ac:dyDescent="0.25">
      <c r="B45" s="366">
        <v>62</v>
      </c>
      <c r="C45" s="166" t="s">
        <v>251</v>
      </c>
      <c r="D45" s="167">
        <v>357</v>
      </c>
      <c r="E45" s="168">
        <v>1.0166885003132654E-2</v>
      </c>
      <c r="F45" s="169">
        <v>377</v>
      </c>
      <c r="G45" s="168">
        <v>1.0722411831626848E-2</v>
      </c>
      <c r="H45" s="169">
        <v>326</v>
      </c>
      <c r="I45" s="168">
        <v>8.9923592530273353E-3</v>
      </c>
      <c r="J45" s="169">
        <v>317</v>
      </c>
      <c r="K45" s="293">
        <v>8.9320935474781621E-3</v>
      </c>
      <c r="L45" s="169">
        <v>368</v>
      </c>
      <c r="M45" s="293">
        <v>1.0463760698342289E-2</v>
      </c>
      <c r="N45" s="169">
        <v>294</v>
      </c>
      <c r="O45" s="293">
        <v>8.4405144694533769E-3</v>
      </c>
      <c r="P45" s="169">
        <v>185</v>
      </c>
      <c r="Q45" s="293">
        <v>7.1797260061318745E-3</v>
      </c>
      <c r="R45" s="294">
        <v>-0.37074829931972791</v>
      </c>
      <c r="S45" s="480" t="s">
        <v>424</v>
      </c>
    </row>
    <row r="46" spans="2:19" ht="22.15" customHeight="1" x14ac:dyDescent="0.25">
      <c r="B46" s="366">
        <v>63</v>
      </c>
      <c r="C46" s="166" t="s">
        <v>252</v>
      </c>
      <c r="D46" s="167">
        <v>989</v>
      </c>
      <c r="E46" s="168">
        <v>2.8165404112319874E-2</v>
      </c>
      <c r="F46" s="169">
        <v>898</v>
      </c>
      <c r="G46" s="168">
        <v>2.5540386803185437E-2</v>
      </c>
      <c r="H46" s="169">
        <v>948</v>
      </c>
      <c r="I46" s="168">
        <v>2.6149560036410779E-2</v>
      </c>
      <c r="J46" s="169">
        <v>890</v>
      </c>
      <c r="K46" s="293">
        <v>2.5077486615948153E-2</v>
      </c>
      <c r="L46" s="169">
        <v>914</v>
      </c>
      <c r="M46" s="293">
        <v>2.5988796951861015E-2</v>
      </c>
      <c r="N46" s="169">
        <v>867</v>
      </c>
      <c r="O46" s="293">
        <v>2.4890904915020672E-2</v>
      </c>
      <c r="P46" s="169">
        <v>670</v>
      </c>
      <c r="Q46" s="293">
        <v>2.6002250941126247E-2</v>
      </c>
      <c r="R46" s="294">
        <v>-0.22722029988465975</v>
      </c>
      <c r="S46" s="480" t="s">
        <v>425</v>
      </c>
    </row>
    <row r="47" spans="2:19" ht="22.15" customHeight="1" x14ac:dyDescent="0.25">
      <c r="B47" s="366">
        <v>64</v>
      </c>
      <c r="C47" s="166" t="s">
        <v>253</v>
      </c>
      <c r="D47" s="167">
        <v>26</v>
      </c>
      <c r="E47" s="168">
        <v>7.4044540639061338E-4</v>
      </c>
      <c r="F47" s="169">
        <v>22</v>
      </c>
      <c r="G47" s="168">
        <v>6.257110352673493E-4</v>
      </c>
      <c r="H47" s="169">
        <v>28</v>
      </c>
      <c r="I47" s="168">
        <v>7.7234987449314541E-4</v>
      </c>
      <c r="J47" s="169">
        <v>16</v>
      </c>
      <c r="K47" s="293">
        <v>4.5083122006198931E-4</v>
      </c>
      <c r="L47" s="169">
        <v>38</v>
      </c>
      <c r="M47" s="293">
        <v>1.0804970286331713E-3</v>
      </c>
      <c r="N47" s="169">
        <v>20</v>
      </c>
      <c r="O47" s="293">
        <v>5.7418465778594392E-4</v>
      </c>
      <c r="P47" s="169">
        <v>19</v>
      </c>
      <c r="Q47" s="293">
        <v>7.3737726549462487E-4</v>
      </c>
      <c r="R47" s="294">
        <v>-0.05</v>
      </c>
      <c r="S47" s="480" t="s">
        <v>426</v>
      </c>
    </row>
    <row r="48" spans="2:19" ht="22.15" customHeight="1" thickBot="1" x14ac:dyDescent="0.3">
      <c r="B48" s="366">
        <v>69</v>
      </c>
      <c r="C48" s="166" t="s">
        <v>254</v>
      </c>
      <c r="D48" s="167">
        <v>104</v>
      </c>
      <c r="E48" s="168">
        <v>2.9617816255624535E-3</v>
      </c>
      <c r="F48" s="169">
        <v>103</v>
      </c>
      <c r="G48" s="168">
        <v>2.9294653014789534E-3</v>
      </c>
      <c r="H48" s="169">
        <v>94</v>
      </c>
      <c r="I48" s="168">
        <v>2.5928888643698455E-3</v>
      </c>
      <c r="J48" s="169">
        <v>85</v>
      </c>
      <c r="K48" s="293">
        <v>2.3950408565793181E-3</v>
      </c>
      <c r="L48" s="169">
        <v>81</v>
      </c>
      <c r="M48" s="293">
        <v>2.3031647189286019E-3</v>
      </c>
      <c r="N48" s="169">
        <v>63</v>
      </c>
      <c r="O48" s="293">
        <v>1.8086816720257234E-3</v>
      </c>
      <c r="P48" s="169">
        <v>40</v>
      </c>
      <c r="Q48" s="293">
        <v>1.5523731905149997E-3</v>
      </c>
      <c r="R48" s="294">
        <v>-0.36507936507936506</v>
      </c>
      <c r="S48" s="480" t="s">
        <v>427</v>
      </c>
    </row>
    <row r="49" spans="2:19" ht="22.15" customHeight="1" thickTop="1" thickBot="1" x14ac:dyDescent="0.3">
      <c r="B49" s="364">
        <v>7</v>
      </c>
      <c r="C49" s="365" t="s">
        <v>255</v>
      </c>
      <c r="D49" s="161">
        <v>7190</v>
      </c>
      <c r="E49" s="162">
        <v>0.20476163353648119</v>
      </c>
      <c r="F49" s="163">
        <v>7822</v>
      </c>
      <c r="G49" s="162">
        <v>0.22246871444823663</v>
      </c>
      <c r="H49" s="163">
        <v>8738</v>
      </c>
      <c r="I49" s="162">
        <v>0.24102832869003943</v>
      </c>
      <c r="J49" s="163">
        <v>8536</v>
      </c>
      <c r="K49" s="189">
        <v>0.24051845590307128</v>
      </c>
      <c r="L49" s="163">
        <v>8549</v>
      </c>
      <c r="M49" s="189">
        <v>0.24308339731013109</v>
      </c>
      <c r="N49" s="163">
        <v>8860</v>
      </c>
      <c r="O49" s="189">
        <v>0.25436380339917319</v>
      </c>
      <c r="P49" s="163">
        <v>6234</v>
      </c>
      <c r="Q49" s="189">
        <v>0.24193736174176272</v>
      </c>
      <c r="R49" s="291">
        <v>-0.2963882618510158</v>
      </c>
    </row>
    <row r="50" spans="2:19" ht="22.15" customHeight="1" thickTop="1" x14ac:dyDescent="0.25">
      <c r="B50" s="366">
        <v>70</v>
      </c>
      <c r="C50" s="166" t="s">
        <v>256</v>
      </c>
      <c r="D50" s="167">
        <v>1367</v>
      </c>
      <c r="E50" s="168">
        <v>3.8930341174460328E-2</v>
      </c>
      <c r="F50" s="169">
        <v>1464</v>
      </c>
      <c r="G50" s="168">
        <v>4.1638225255972695E-2</v>
      </c>
      <c r="H50" s="169">
        <v>1649</v>
      </c>
      <c r="I50" s="168">
        <v>4.5485890822828452E-2</v>
      </c>
      <c r="J50" s="169">
        <v>1618</v>
      </c>
      <c r="K50" s="293">
        <v>4.5590307128768666E-2</v>
      </c>
      <c r="L50" s="169">
        <v>1761</v>
      </c>
      <c r="M50" s="293">
        <v>5.0072507037447755E-2</v>
      </c>
      <c r="N50" s="169">
        <v>1677</v>
      </c>
      <c r="O50" s="293">
        <v>4.8145383555351404E-2</v>
      </c>
      <c r="P50" s="169">
        <v>1151</v>
      </c>
      <c r="Q50" s="293">
        <v>4.4669538557069122E-2</v>
      </c>
      <c r="R50" s="294">
        <v>-0.31365533691115088</v>
      </c>
      <c r="S50" s="480" t="s">
        <v>428</v>
      </c>
    </row>
    <row r="51" spans="2:19" ht="22.15" customHeight="1" x14ac:dyDescent="0.25">
      <c r="B51" s="366">
        <v>71</v>
      </c>
      <c r="C51" s="166" t="s">
        <v>257</v>
      </c>
      <c r="D51" s="167">
        <v>4806</v>
      </c>
      <c r="E51" s="168">
        <v>0.13686848550435723</v>
      </c>
      <c r="F51" s="169">
        <v>5364</v>
      </c>
      <c r="G51" s="168">
        <v>0.15255972696245734</v>
      </c>
      <c r="H51" s="169">
        <v>5898</v>
      </c>
      <c r="I51" s="168">
        <v>0.16268998427716327</v>
      </c>
      <c r="J51" s="169">
        <v>5743</v>
      </c>
      <c r="K51" s="293">
        <v>0.16182023105100027</v>
      </c>
      <c r="L51" s="169">
        <v>5525</v>
      </c>
      <c r="M51" s="293">
        <v>0.15709858113679662</v>
      </c>
      <c r="N51" s="169">
        <v>5965</v>
      </c>
      <c r="O51" s="293">
        <v>0.17125057418465778</v>
      </c>
      <c r="P51" s="169">
        <v>4206</v>
      </c>
      <c r="Q51" s="293">
        <v>0.16323204098265223</v>
      </c>
      <c r="R51" s="294">
        <v>-0.29488683989941322</v>
      </c>
      <c r="S51" s="480" t="s">
        <v>429</v>
      </c>
    </row>
    <row r="52" spans="2:19" ht="22.15" customHeight="1" x14ac:dyDescent="0.25">
      <c r="B52" s="366">
        <v>72</v>
      </c>
      <c r="C52" s="166" t="s">
        <v>258</v>
      </c>
      <c r="D52" s="167">
        <v>94</v>
      </c>
      <c r="E52" s="168">
        <v>2.6769949307968331E-3</v>
      </c>
      <c r="F52" s="169">
        <v>116</v>
      </c>
      <c r="G52" s="168">
        <v>3.2992036405005689E-3</v>
      </c>
      <c r="H52" s="169">
        <v>145</v>
      </c>
      <c r="I52" s="168">
        <v>3.9996689929109319E-3</v>
      </c>
      <c r="J52" s="169">
        <v>161</v>
      </c>
      <c r="K52" s="293">
        <v>4.5364891518737674E-3</v>
      </c>
      <c r="L52" s="169">
        <v>173</v>
      </c>
      <c r="M52" s="293">
        <v>4.9191048935141746E-3</v>
      </c>
      <c r="N52" s="169">
        <v>176</v>
      </c>
      <c r="O52" s="293">
        <v>5.052824988516307E-3</v>
      </c>
      <c r="P52" s="169">
        <v>114</v>
      </c>
      <c r="Q52" s="293">
        <v>4.424263592967749E-3</v>
      </c>
      <c r="R52" s="294">
        <v>-0.35227272727272729</v>
      </c>
      <c r="S52" s="480" t="s">
        <v>430</v>
      </c>
    </row>
    <row r="53" spans="2:19" ht="22.15" customHeight="1" x14ac:dyDescent="0.25">
      <c r="B53" s="366">
        <v>73</v>
      </c>
      <c r="C53" s="166" t="s">
        <v>259</v>
      </c>
      <c r="D53" s="167">
        <v>703</v>
      </c>
      <c r="E53" s="168">
        <v>2.0020504642023124E-2</v>
      </c>
      <c r="F53" s="169">
        <v>616</v>
      </c>
      <c r="G53" s="168">
        <v>1.7519908987485778E-2</v>
      </c>
      <c r="H53" s="169">
        <v>821</v>
      </c>
      <c r="I53" s="168">
        <v>2.2646401677102586E-2</v>
      </c>
      <c r="J53" s="169">
        <v>780</v>
      </c>
      <c r="K53" s="293">
        <v>2.197802197802198E-2</v>
      </c>
      <c r="L53" s="169">
        <v>832</v>
      </c>
      <c r="M53" s="293">
        <v>2.365719810059996E-2</v>
      </c>
      <c r="N53" s="169">
        <v>823</v>
      </c>
      <c r="O53" s="293">
        <v>2.3627698667891595E-2</v>
      </c>
      <c r="P53" s="169">
        <v>604</v>
      </c>
      <c r="Q53" s="293">
        <v>2.3440835176776496E-2</v>
      </c>
      <c r="R53" s="294">
        <v>-0.26609963547995141</v>
      </c>
      <c r="S53" s="480" t="s">
        <v>431</v>
      </c>
    </row>
    <row r="54" spans="2:19" ht="22.15" customHeight="1" thickBot="1" x14ac:dyDescent="0.3">
      <c r="B54" s="366">
        <v>79</v>
      </c>
      <c r="C54" s="166" t="s">
        <v>260</v>
      </c>
      <c r="D54" s="167">
        <v>220</v>
      </c>
      <c r="E54" s="168">
        <v>6.2653072848436525E-3</v>
      </c>
      <c r="F54" s="169">
        <v>262</v>
      </c>
      <c r="G54" s="168">
        <v>7.4516496018202502E-3</v>
      </c>
      <c r="H54" s="169">
        <v>225</v>
      </c>
      <c r="I54" s="168">
        <v>6.2063829200342041E-3</v>
      </c>
      <c r="J54" s="169">
        <v>234</v>
      </c>
      <c r="K54" s="293">
        <v>6.5934065934065934E-3</v>
      </c>
      <c r="L54" s="169">
        <v>258</v>
      </c>
      <c r="M54" s="293">
        <v>7.3360061417725841E-3</v>
      </c>
      <c r="N54" s="169">
        <v>219</v>
      </c>
      <c r="O54" s="293">
        <v>6.2873220027560867E-3</v>
      </c>
      <c r="P54" s="169">
        <v>159</v>
      </c>
      <c r="Q54" s="293">
        <v>6.170683432297124E-3</v>
      </c>
      <c r="R54" s="294">
        <v>-0.27397260273972601</v>
      </c>
      <c r="S54" s="480" t="s">
        <v>432</v>
      </c>
    </row>
    <row r="55" spans="2:19" ht="22.15" customHeight="1" thickTop="1" thickBot="1" x14ac:dyDescent="0.3">
      <c r="B55" s="364">
        <v>8</v>
      </c>
      <c r="C55" s="365" t="s">
        <v>261</v>
      </c>
      <c r="D55" s="161">
        <v>3182</v>
      </c>
      <c r="E55" s="162">
        <v>9.0619126274420453E-2</v>
      </c>
      <c r="F55" s="163">
        <v>3184</v>
      </c>
      <c r="G55" s="162">
        <v>9.0557451649601814E-2</v>
      </c>
      <c r="H55" s="163">
        <v>3231</v>
      </c>
      <c r="I55" s="162">
        <v>8.9123658731691174E-2</v>
      </c>
      <c r="J55" s="163">
        <v>3395</v>
      </c>
      <c r="K55" s="189">
        <v>9.5660749506903342E-2</v>
      </c>
      <c r="L55" s="163">
        <v>3499</v>
      </c>
      <c r="M55" s="189">
        <v>9.9491029031249123E-2</v>
      </c>
      <c r="N55" s="163">
        <v>3452</v>
      </c>
      <c r="O55" s="189">
        <v>9.9104271933853932E-2</v>
      </c>
      <c r="P55" s="163">
        <v>2780</v>
      </c>
      <c r="Q55" s="189">
        <v>0.1078899367407925</v>
      </c>
      <c r="R55" s="291">
        <v>-0.19466975666280417</v>
      </c>
    </row>
    <row r="56" spans="2:19" ht="22.15" customHeight="1" thickTop="1" x14ac:dyDescent="0.25">
      <c r="B56" s="366">
        <v>80</v>
      </c>
      <c r="C56" s="166" t="s">
        <v>262</v>
      </c>
      <c r="D56" s="167">
        <v>326</v>
      </c>
      <c r="E56" s="168">
        <v>9.2840462493592301E-3</v>
      </c>
      <c r="F56" s="169">
        <v>301</v>
      </c>
      <c r="G56" s="168">
        <v>8.5608646188850973E-3</v>
      </c>
      <c r="H56" s="169">
        <v>363</v>
      </c>
      <c r="I56" s="168">
        <v>1.0012964444321849E-2</v>
      </c>
      <c r="J56" s="169">
        <v>367</v>
      </c>
      <c r="K56" s="293">
        <v>1.034094111017188E-2</v>
      </c>
      <c r="L56" s="169">
        <v>471</v>
      </c>
      <c r="M56" s="293">
        <v>1.3392476328584833E-2</v>
      </c>
      <c r="N56" s="169">
        <v>549</v>
      </c>
      <c r="O56" s="293">
        <v>1.5761368856224162E-2</v>
      </c>
      <c r="P56" s="169">
        <v>337</v>
      </c>
      <c r="Q56" s="293">
        <v>1.3078744130088873E-2</v>
      </c>
      <c r="R56" s="294">
        <v>-0.38615664845173042</v>
      </c>
      <c r="S56" s="480" t="s">
        <v>433</v>
      </c>
    </row>
    <row r="57" spans="2:19" ht="22.15" customHeight="1" x14ac:dyDescent="0.25">
      <c r="B57" s="366">
        <v>81</v>
      </c>
      <c r="C57" s="166" t="s">
        <v>263</v>
      </c>
      <c r="D57" s="167">
        <v>272</v>
      </c>
      <c r="E57" s="168">
        <v>7.7461980976248788E-3</v>
      </c>
      <c r="F57" s="169">
        <v>268</v>
      </c>
      <c r="G57" s="168">
        <v>7.6222980659840728E-3</v>
      </c>
      <c r="H57" s="169">
        <v>322</v>
      </c>
      <c r="I57" s="168">
        <v>8.882023556671172E-3</v>
      </c>
      <c r="J57" s="169">
        <v>341</v>
      </c>
      <c r="K57" s="293">
        <v>9.6083403775711462E-3</v>
      </c>
      <c r="L57" s="169">
        <v>328</v>
      </c>
      <c r="M57" s="293">
        <v>9.3263954050442147E-3</v>
      </c>
      <c r="N57" s="169">
        <v>310</v>
      </c>
      <c r="O57" s="293">
        <v>8.8998621956821317E-3</v>
      </c>
      <c r="P57" s="169">
        <v>246</v>
      </c>
      <c r="Q57" s="293">
        <v>9.5470951216672494E-3</v>
      </c>
      <c r="R57" s="294">
        <v>-0.20645161290322581</v>
      </c>
      <c r="S57" s="480" t="s">
        <v>434</v>
      </c>
    </row>
    <row r="58" spans="2:19" ht="22.15" customHeight="1" x14ac:dyDescent="0.25">
      <c r="B58" s="366">
        <v>82</v>
      </c>
      <c r="C58" s="166" t="s">
        <v>264</v>
      </c>
      <c r="D58" s="167">
        <v>273</v>
      </c>
      <c r="E58" s="168">
        <v>7.7746767671014409E-3</v>
      </c>
      <c r="F58" s="169">
        <v>288</v>
      </c>
      <c r="G58" s="168">
        <v>8.1911262798634813E-3</v>
      </c>
      <c r="H58" s="169">
        <v>268</v>
      </c>
      <c r="I58" s="168">
        <v>7.3924916558629631E-3</v>
      </c>
      <c r="J58" s="169">
        <v>228</v>
      </c>
      <c r="K58" s="293">
        <v>6.4243448858833478E-3</v>
      </c>
      <c r="L58" s="169">
        <v>375</v>
      </c>
      <c r="M58" s="293">
        <v>1.0662799624669454E-2</v>
      </c>
      <c r="N58" s="169">
        <v>271</v>
      </c>
      <c r="O58" s="293">
        <v>7.7802021129995402E-3</v>
      </c>
      <c r="P58" s="169">
        <v>260</v>
      </c>
      <c r="Q58" s="293">
        <v>1.00904257383475E-2</v>
      </c>
      <c r="R58" s="294">
        <v>-4.0590405904059039E-2</v>
      </c>
      <c r="S58" s="480" t="s">
        <v>435</v>
      </c>
    </row>
    <row r="59" spans="2:19" ht="22.15" customHeight="1" x14ac:dyDescent="0.25">
      <c r="B59" s="366">
        <v>83</v>
      </c>
      <c r="C59" s="166" t="s">
        <v>265</v>
      </c>
      <c r="D59" s="167">
        <v>1899</v>
      </c>
      <c r="E59" s="168">
        <v>5.408099333599134E-2</v>
      </c>
      <c r="F59" s="169">
        <v>1867</v>
      </c>
      <c r="G59" s="168">
        <v>5.3100113765642776E-2</v>
      </c>
      <c r="H59" s="169">
        <v>1887</v>
      </c>
      <c r="I59" s="168">
        <v>5.2050864756020193E-2</v>
      </c>
      <c r="J59" s="169">
        <v>2053</v>
      </c>
      <c r="K59" s="293">
        <v>5.7847280924203999E-2</v>
      </c>
      <c r="L59" s="169">
        <v>1986</v>
      </c>
      <c r="M59" s="293">
        <v>5.6470186812249426E-2</v>
      </c>
      <c r="N59" s="169">
        <v>1932</v>
      </c>
      <c r="O59" s="293">
        <v>5.5466237942122187E-2</v>
      </c>
      <c r="P59" s="169">
        <v>1625</v>
      </c>
      <c r="Q59" s="293">
        <v>6.3065160864671871E-2</v>
      </c>
      <c r="R59" s="294">
        <v>-0.15890269151138717</v>
      </c>
      <c r="S59" s="480" t="s">
        <v>436</v>
      </c>
    </row>
    <row r="60" spans="2:19" ht="22.15" customHeight="1" thickBot="1" x14ac:dyDescent="0.3">
      <c r="B60" s="366">
        <v>89</v>
      </c>
      <c r="C60" s="166" t="s">
        <v>266</v>
      </c>
      <c r="D60" s="167">
        <v>412</v>
      </c>
      <c r="E60" s="168">
        <v>1.1733211824343566E-2</v>
      </c>
      <c r="F60" s="169">
        <v>460</v>
      </c>
      <c r="G60" s="168">
        <v>1.3083048919226393E-2</v>
      </c>
      <c r="H60" s="169">
        <v>391</v>
      </c>
      <c r="I60" s="168">
        <v>1.0785314318814994E-2</v>
      </c>
      <c r="J60" s="169">
        <v>406</v>
      </c>
      <c r="K60" s="293">
        <v>1.1439842209072978E-2</v>
      </c>
      <c r="L60" s="169">
        <v>339</v>
      </c>
      <c r="M60" s="293">
        <v>9.6391708607011864E-3</v>
      </c>
      <c r="N60" s="169">
        <v>390</v>
      </c>
      <c r="O60" s="293">
        <v>1.1196600826825907E-2</v>
      </c>
      <c r="P60" s="169">
        <v>312</v>
      </c>
      <c r="Q60" s="293">
        <v>1.2108510886016999E-2</v>
      </c>
      <c r="R60" s="294">
        <v>-0.2</v>
      </c>
      <c r="S60" s="480" t="s">
        <v>437</v>
      </c>
    </row>
    <row r="61" spans="2:19" ht="22.15" customHeight="1" thickTop="1" thickBot="1" x14ac:dyDescent="0.3">
      <c r="B61" s="364">
        <v>99</v>
      </c>
      <c r="C61" s="365" t="s">
        <v>267</v>
      </c>
      <c r="D61" s="161">
        <v>2032</v>
      </c>
      <c r="E61" s="162">
        <v>5.7868656376374096E-2</v>
      </c>
      <c r="F61" s="163">
        <v>1834</v>
      </c>
      <c r="G61" s="162">
        <v>5.216154721274175E-2</v>
      </c>
      <c r="H61" s="163">
        <v>1914</v>
      </c>
      <c r="I61" s="162">
        <v>5.2795630706424297E-2</v>
      </c>
      <c r="J61" s="163">
        <v>1691</v>
      </c>
      <c r="K61" s="189">
        <v>4.7647224570301495E-2</v>
      </c>
      <c r="L61" s="163">
        <v>1752</v>
      </c>
      <c r="M61" s="189">
        <v>4.9816599846455686E-2</v>
      </c>
      <c r="N61" s="163">
        <v>1515</v>
      </c>
      <c r="O61" s="189">
        <v>4.3494487827285253E-2</v>
      </c>
      <c r="P61" s="163">
        <v>1119</v>
      </c>
      <c r="Q61" s="189">
        <v>4.3427640004657118E-2</v>
      </c>
      <c r="R61" s="291">
        <v>-0.2613861386138614</v>
      </c>
      <c r="S61" s="480" t="s">
        <v>438</v>
      </c>
    </row>
    <row r="62" spans="2:19" ht="22.15" customHeight="1" thickTop="1" thickBot="1" x14ac:dyDescent="0.3">
      <c r="B62" s="657" t="s">
        <v>516</v>
      </c>
      <c r="C62" s="488"/>
      <c r="D62" s="446">
        <v>35114</v>
      </c>
      <c r="E62" s="175">
        <v>1.0000000000000002</v>
      </c>
      <c r="F62" s="447">
        <v>35160</v>
      </c>
      <c r="G62" s="175">
        <v>1</v>
      </c>
      <c r="H62" s="447">
        <v>36253</v>
      </c>
      <c r="I62" s="175">
        <v>1</v>
      </c>
      <c r="J62" s="447">
        <v>35490</v>
      </c>
      <c r="K62" s="400">
        <v>1</v>
      </c>
      <c r="L62" s="447">
        <v>35169</v>
      </c>
      <c r="M62" s="400">
        <v>1</v>
      </c>
      <c r="N62" s="447">
        <v>34832</v>
      </c>
      <c r="O62" s="400">
        <v>1</v>
      </c>
      <c r="P62" s="447">
        <v>25767</v>
      </c>
      <c r="Q62" s="400">
        <v>1</v>
      </c>
      <c r="R62" s="295">
        <v>-0.26024919614147912</v>
      </c>
      <c r="S62" s="480"/>
    </row>
    <row r="63" spans="2:19" ht="22.15" customHeight="1" thickTop="1" thickBot="1" x14ac:dyDescent="0.3">
      <c r="B63" s="364" t="s">
        <v>49</v>
      </c>
      <c r="C63" s="365" t="s">
        <v>450</v>
      </c>
      <c r="D63" s="161">
        <v>1879</v>
      </c>
      <c r="E63" s="162">
        <v>5.3511419946460102E-2</v>
      </c>
      <c r="F63" s="163">
        <v>1308</v>
      </c>
      <c r="G63" s="162">
        <v>3.720136518771331E-2</v>
      </c>
      <c r="H63" s="163">
        <v>1316</v>
      </c>
      <c r="I63" s="162">
        <v>3.6300444101177831E-2</v>
      </c>
      <c r="J63" s="163">
        <v>1444</v>
      </c>
      <c r="K63" s="189">
        <v>4.0687517610594533E-2</v>
      </c>
      <c r="L63" s="163">
        <v>1890</v>
      </c>
      <c r="M63" s="189">
        <v>5.3740510108334041E-2</v>
      </c>
      <c r="N63" s="163">
        <v>1833</v>
      </c>
      <c r="O63" s="189">
        <v>5.2624023886081762E-2</v>
      </c>
      <c r="P63" s="163">
        <v>1205</v>
      </c>
      <c r="Q63" s="189">
        <v>4.6765242364264367E-2</v>
      </c>
      <c r="R63" s="291">
        <v>-0.342607746863066</v>
      </c>
      <c r="S63" s="480" t="s">
        <v>439</v>
      </c>
    </row>
    <row r="64" spans="2:19" ht="22.15" customHeight="1" thickTop="1" thickBot="1" x14ac:dyDescent="0.3">
      <c r="B64" s="657" t="s">
        <v>51</v>
      </c>
      <c r="C64" s="488"/>
      <c r="D64" s="367">
        <v>36993</v>
      </c>
      <c r="E64" s="199"/>
      <c r="F64" s="176">
        <v>36468</v>
      </c>
      <c r="G64" s="199"/>
      <c r="H64" s="176">
        <v>37569</v>
      </c>
      <c r="I64" s="199"/>
      <c r="J64" s="176">
        <v>36934</v>
      </c>
      <c r="K64" s="200"/>
      <c r="L64" s="176">
        <v>37059</v>
      </c>
      <c r="M64" s="200"/>
      <c r="N64" s="176">
        <v>36665</v>
      </c>
      <c r="O64" s="200"/>
      <c r="P64" s="176">
        <v>26972</v>
      </c>
      <c r="Q64" s="200"/>
      <c r="R64" s="295">
        <v>-0.26436656211645981</v>
      </c>
      <c r="S64" s="484" t="s">
        <v>80</v>
      </c>
    </row>
    <row r="65" spans="2:18" ht="15.75" thickTop="1" x14ac:dyDescent="0.25">
      <c r="B65" s="231"/>
      <c r="C65" s="231"/>
      <c r="D65" s="180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</row>
    <row r="66" spans="2:18" x14ac:dyDescent="0.25">
      <c r="B66" s="183"/>
      <c r="C66" s="183"/>
      <c r="D66" s="183"/>
      <c r="E66" s="183"/>
      <c r="F66" s="183"/>
      <c r="G66" s="183"/>
      <c r="H66" s="183"/>
      <c r="I66" s="183"/>
      <c r="J66" s="186"/>
      <c r="K66" s="183"/>
      <c r="L66" s="186"/>
      <c r="M66" s="183"/>
      <c r="N66" s="186"/>
      <c r="O66" s="183"/>
      <c r="P66" s="186"/>
      <c r="Q66" s="183"/>
      <c r="R66" s="183"/>
    </row>
    <row r="67" spans="2:18" x14ac:dyDescent="0.25"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</row>
    <row r="68" spans="2:18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</row>
    <row r="69" spans="2:18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</row>
    <row r="70" spans="2:18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2:18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</row>
    <row r="72" spans="2:18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</row>
    <row r="73" spans="2:18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</row>
    <row r="74" spans="2:18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</row>
    <row r="75" spans="2:18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</row>
    <row r="76" spans="2:18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</row>
    <row r="77" spans="2:18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</row>
    <row r="78" spans="2:18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</row>
    <row r="79" spans="2:18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</row>
    <row r="80" spans="2:18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</row>
    <row r="81" spans="2:18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</row>
    <row r="82" spans="2:18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</row>
    <row r="83" spans="2:18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</row>
    <row r="84" spans="2:18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</row>
    <row r="85" spans="2:18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</row>
    <row r="86" spans="2:18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</row>
    <row r="87" spans="2:18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</row>
    <row r="88" spans="2:18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</row>
    <row r="89" spans="2:18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</row>
    <row r="90" spans="2:18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</row>
    <row r="91" spans="2:18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</row>
    <row r="92" spans="2:18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</row>
    <row r="93" spans="2:18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</row>
    <row r="94" spans="2:18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</row>
    <row r="95" spans="2:18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</row>
    <row r="96" spans="2:18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</row>
    <row r="97" spans="2:18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</row>
    <row r="98" spans="2:18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</row>
    <row r="99" spans="2:18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</row>
    <row r="100" spans="2:18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</row>
    <row r="101" spans="2:18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</row>
    <row r="102" spans="2:18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</row>
    <row r="103" spans="2:18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</row>
    <row r="104" spans="2:18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</row>
    <row r="105" spans="2:18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</row>
    <row r="106" spans="2:18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</row>
    <row r="107" spans="2:18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</row>
    <row r="108" spans="2:18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</row>
    <row r="109" spans="2:18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</row>
    <row r="110" spans="2:18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</row>
    <row r="111" spans="2:18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</row>
    <row r="112" spans="2:18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</row>
    <row r="113" spans="2:18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</row>
    <row r="114" spans="2:18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</row>
    <row r="115" spans="2:18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</row>
    <row r="116" spans="2:18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</row>
    <row r="117" spans="2:18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</row>
    <row r="118" spans="2:18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</row>
    <row r="119" spans="2:18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</row>
    <row r="120" spans="2:18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</row>
    <row r="121" spans="2:18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</row>
    <row r="122" spans="2:18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</row>
    <row r="123" spans="2:18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</row>
    <row r="124" spans="2:18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</row>
    <row r="125" spans="2:18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</row>
    <row r="126" spans="2:18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</row>
    <row r="127" spans="2:18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</row>
    <row r="128" spans="2:18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</row>
    <row r="129" spans="2:18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</row>
    <row r="130" spans="2:18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</row>
    <row r="131" spans="2:18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</row>
    <row r="132" spans="2:18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</row>
    <row r="133" spans="2:18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</row>
    <row r="134" spans="2:18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</row>
    <row r="135" spans="2:18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</row>
    <row r="136" spans="2:18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</row>
    <row r="137" spans="2:18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</row>
    <row r="138" spans="2:18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</row>
    <row r="139" spans="2:18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</row>
    <row r="140" spans="2:18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</row>
    <row r="141" spans="2:18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</row>
    <row r="142" spans="2:18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</row>
    <row r="143" spans="2:18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</row>
    <row r="144" spans="2:18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</row>
    <row r="145" spans="2:18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</row>
    <row r="146" spans="2:18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</row>
    <row r="147" spans="2:18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</row>
    <row r="148" spans="2:18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</row>
    <row r="149" spans="2:18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</row>
    <row r="150" spans="2:18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</row>
    <row r="151" spans="2:18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</row>
    <row r="152" spans="2:18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</row>
    <row r="153" spans="2:18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</row>
    <row r="154" spans="2:18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</row>
    <row r="155" spans="2:18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</row>
    <row r="156" spans="2:18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</row>
    <row r="157" spans="2:18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</row>
    <row r="158" spans="2:18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</row>
    <row r="159" spans="2:18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</row>
    <row r="160" spans="2:18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</row>
    <row r="161" spans="2:18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</row>
    <row r="162" spans="2:18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</row>
    <row r="163" spans="2:18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</row>
    <row r="164" spans="2:18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</row>
    <row r="165" spans="2:18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</row>
    <row r="166" spans="2:18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</row>
    <row r="167" spans="2:18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</row>
    <row r="168" spans="2:18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</row>
    <row r="169" spans="2:18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</row>
    <row r="170" spans="2:18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</row>
    <row r="171" spans="2:18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</row>
    <row r="172" spans="2:18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</row>
    <row r="173" spans="2:18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</row>
    <row r="174" spans="2:18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</row>
    <row r="175" spans="2:18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</row>
    <row r="176" spans="2:18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</row>
    <row r="177" spans="2:18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</row>
    <row r="178" spans="2:18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</row>
    <row r="179" spans="2:18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</row>
    <row r="180" spans="2:18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</row>
    <row r="181" spans="2:18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</row>
    <row r="182" spans="2:18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</row>
    <row r="183" spans="2:18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</row>
    <row r="184" spans="2:18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</row>
    <row r="185" spans="2:18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</row>
    <row r="186" spans="2:18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</row>
    <row r="187" spans="2:18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</row>
    <row r="188" spans="2:18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</row>
    <row r="189" spans="2:18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</row>
    <row r="190" spans="2:18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</row>
    <row r="191" spans="2:18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</row>
    <row r="192" spans="2:18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</row>
    <row r="193" spans="2:18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</row>
    <row r="194" spans="2:18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</row>
    <row r="195" spans="2:18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</row>
    <row r="196" spans="2:18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</row>
    <row r="197" spans="2:18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</row>
    <row r="198" spans="2:18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</row>
    <row r="199" spans="2:18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</row>
    <row r="200" spans="2:18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</row>
    <row r="201" spans="2:18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</row>
    <row r="202" spans="2:18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</row>
    <row r="203" spans="2:18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</row>
    <row r="204" spans="2:18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</row>
    <row r="205" spans="2:18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</row>
    <row r="206" spans="2:18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</row>
    <row r="207" spans="2:18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</row>
    <row r="208" spans="2:18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</row>
    <row r="209" spans="2:18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</row>
    <row r="210" spans="2:18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</row>
    <row r="211" spans="2:18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</row>
    <row r="212" spans="2:18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</row>
    <row r="213" spans="2:18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</row>
    <row r="214" spans="2:18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</row>
    <row r="215" spans="2:18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</row>
    <row r="216" spans="2:18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</row>
    <row r="217" spans="2:18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</row>
    <row r="218" spans="2:18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</row>
    <row r="219" spans="2:18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</row>
    <row r="220" spans="2:18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</row>
    <row r="221" spans="2:18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</row>
    <row r="222" spans="2:18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</row>
    <row r="223" spans="2:18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</row>
    <row r="224" spans="2:18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</row>
    <row r="225" spans="2:18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</row>
    <row r="226" spans="2:18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</row>
    <row r="227" spans="2:18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</row>
    <row r="228" spans="2:18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</row>
    <row r="229" spans="2:18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</row>
    <row r="230" spans="2:18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</row>
    <row r="231" spans="2:18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</row>
    <row r="232" spans="2:18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</row>
    <row r="233" spans="2:18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</row>
    <row r="234" spans="2:18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</row>
    <row r="235" spans="2:18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</row>
    <row r="236" spans="2:18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</row>
    <row r="237" spans="2:18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</row>
    <row r="238" spans="2:18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</row>
    <row r="239" spans="2:18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</row>
    <row r="240" spans="2:18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</row>
    <row r="241" spans="2:18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</row>
    <row r="242" spans="2:18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</row>
    <row r="243" spans="2:18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</row>
    <row r="244" spans="2:18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</row>
    <row r="245" spans="2:18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</row>
    <row r="246" spans="2:18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</row>
    <row r="247" spans="2:18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</row>
    <row r="248" spans="2:18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</row>
    <row r="249" spans="2:18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</row>
    <row r="250" spans="2:18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</row>
    <row r="251" spans="2:18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</row>
    <row r="252" spans="2:18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</row>
    <row r="253" spans="2:18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</row>
    <row r="254" spans="2:18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</row>
    <row r="255" spans="2:18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</row>
    <row r="256" spans="2:18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</row>
    <row r="257" spans="2:18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</row>
    <row r="258" spans="2:18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</row>
    <row r="259" spans="2:18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</row>
    <row r="260" spans="2:18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</row>
    <row r="261" spans="2:18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</row>
    <row r="262" spans="2:18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</row>
    <row r="263" spans="2:18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</row>
    <row r="264" spans="2:18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</row>
    <row r="265" spans="2:18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</row>
    <row r="266" spans="2:18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</row>
    <row r="267" spans="2:18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</row>
    <row r="268" spans="2:18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</row>
    <row r="269" spans="2:18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</row>
    <row r="270" spans="2:18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</row>
    <row r="271" spans="2:18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</row>
    <row r="272" spans="2:18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</row>
    <row r="273" spans="2:18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</row>
    <row r="274" spans="2:18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2:18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</row>
    <row r="276" spans="2:18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</row>
    <row r="277" spans="2:18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</row>
    <row r="278" spans="2:18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</row>
    <row r="279" spans="2:18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</row>
    <row r="280" spans="2:18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</row>
    <row r="281" spans="2:18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</row>
    <row r="282" spans="2:18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</row>
    <row r="283" spans="2:18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</row>
    <row r="284" spans="2:18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</row>
    <row r="285" spans="2:18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</row>
    <row r="286" spans="2:18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</row>
    <row r="287" spans="2:18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</row>
    <row r="288" spans="2:18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</row>
    <row r="289" spans="2:18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</row>
    <row r="290" spans="2:18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</row>
    <row r="291" spans="2:18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</row>
    <row r="292" spans="2:18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</row>
    <row r="293" spans="2:18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</row>
    <row r="294" spans="2:18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</row>
    <row r="295" spans="2:18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</row>
    <row r="296" spans="2:18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</row>
    <row r="297" spans="2:18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</row>
    <row r="298" spans="2:18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</row>
    <row r="299" spans="2:18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</row>
    <row r="300" spans="2:18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</row>
    <row r="301" spans="2:18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</row>
    <row r="302" spans="2:18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</row>
    <row r="303" spans="2:18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</row>
    <row r="304" spans="2:18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</row>
    <row r="305" spans="2:18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</row>
    <row r="306" spans="2:18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</row>
    <row r="307" spans="2:18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</row>
    <row r="309" spans="2:18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</row>
    <row r="310" spans="2:18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</row>
    <row r="311" spans="2:18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</row>
    <row r="312" spans="2:18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</row>
    <row r="313" spans="2:18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</row>
    <row r="314" spans="2:18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</row>
    <row r="315" spans="2:18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</row>
    <row r="316" spans="2:18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</row>
    <row r="317" spans="2:18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</row>
    <row r="318" spans="2:18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</row>
    <row r="319" spans="2:18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</row>
    <row r="320" spans="2:18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</row>
    <row r="321" spans="2:18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</row>
    <row r="322" spans="2:18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</row>
    <row r="323" spans="2:18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</row>
    <row r="324" spans="2:18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</row>
    <row r="325" spans="2:18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</row>
    <row r="326" spans="2:18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</row>
    <row r="327" spans="2:18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</row>
    <row r="328" spans="2:18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</row>
    <row r="329" spans="2:18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</row>
    <row r="330" spans="2:18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</row>
    <row r="331" spans="2:18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</row>
    <row r="332" spans="2:18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</row>
    <row r="333" spans="2:18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</row>
    <row r="334" spans="2:18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</row>
    <row r="335" spans="2:18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</row>
    <row r="336" spans="2:18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</row>
    <row r="337" spans="2:18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</row>
    <row r="338" spans="2:18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</row>
    <row r="339" spans="2:18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</row>
    <row r="340" spans="2:18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</row>
    <row r="341" spans="2:18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</row>
    <row r="342" spans="2:18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</row>
    <row r="343" spans="2:18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</row>
    <row r="344" spans="2:18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</row>
    <row r="345" spans="2:18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</row>
    <row r="346" spans="2:18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</row>
    <row r="347" spans="2:18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</row>
    <row r="348" spans="2:18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</row>
    <row r="349" spans="2:18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</row>
    <row r="350" spans="2:18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</row>
    <row r="351" spans="2:18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</row>
    <row r="352" spans="2:18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</row>
    <row r="353" spans="2:18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</row>
    <row r="354" spans="2:18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</row>
    <row r="355" spans="2:18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</row>
    <row r="356" spans="2:18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</row>
    <row r="357" spans="2:18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</row>
    <row r="358" spans="2:18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</row>
    <row r="359" spans="2:18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</row>
    <row r="360" spans="2:18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</row>
    <row r="361" spans="2:18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</row>
    <row r="362" spans="2:18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</row>
    <row r="363" spans="2:18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</row>
    <row r="364" spans="2:18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</row>
    <row r="365" spans="2:18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</row>
    <row r="366" spans="2:18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</row>
    <row r="367" spans="2:18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</row>
    <row r="368" spans="2:18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</row>
    <row r="369" spans="2:18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</row>
    <row r="370" spans="2:18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</row>
    <row r="371" spans="2:18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</row>
    <row r="372" spans="2:18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</row>
    <row r="373" spans="2:18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</row>
    <row r="374" spans="2:18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</row>
    <row r="375" spans="2:18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</row>
    <row r="376" spans="2:18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</row>
    <row r="377" spans="2:18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</row>
    <row r="378" spans="2:18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</row>
    <row r="379" spans="2:18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</row>
    <row r="380" spans="2:18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</row>
    <row r="381" spans="2:18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</row>
    <row r="382" spans="2:18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</row>
    <row r="383" spans="2:18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</row>
    <row r="384" spans="2:18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</row>
    <row r="385" spans="2:18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</row>
    <row r="386" spans="2:18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</row>
    <row r="387" spans="2:18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</row>
    <row r="388" spans="2:18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</row>
    <row r="389" spans="2:18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</row>
    <row r="390" spans="2:18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</row>
    <row r="391" spans="2:18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</row>
    <row r="392" spans="2:18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</row>
    <row r="393" spans="2:18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</row>
    <row r="394" spans="2:18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</row>
    <row r="395" spans="2:18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</row>
    <row r="396" spans="2:18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</row>
    <row r="397" spans="2:18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</row>
    <row r="398" spans="2:18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</row>
    <row r="399" spans="2:18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</row>
    <row r="400" spans="2:18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</row>
    <row r="401" spans="2:18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</row>
    <row r="402" spans="2:18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</row>
    <row r="403" spans="2:18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</row>
    <row r="404" spans="2:18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</row>
    <row r="405" spans="2:18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</row>
    <row r="406" spans="2:18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</row>
    <row r="407" spans="2:18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</row>
    <row r="408" spans="2:18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</row>
    <row r="409" spans="2:18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</row>
    <row r="410" spans="2:18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</row>
    <row r="411" spans="2:18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</row>
    <row r="412" spans="2:18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</row>
    <row r="413" spans="2:18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</row>
    <row r="414" spans="2:18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</row>
    <row r="415" spans="2:18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</row>
    <row r="416" spans="2:18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</row>
    <row r="417" spans="2:18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</row>
    <row r="418" spans="2:18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</row>
    <row r="419" spans="2:18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</row>
    <row r="420" spans="2:18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</row>
    <row r="421" spans="2:18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</row>
    <row r="422" spans="2:18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</row>
    <row r="423" spans="2:18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</row>
    <row r="424" spans="2:18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</row>
    <row r="425" spans="2:18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</row>
    <row r="426" spans="2:18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</row>
    <row r="427" spans="2:18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</row>
    <row r="428" spans="2:18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</row>
    <row r="429" spans="2:18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</row>
    <row r="430" spans="2:18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</row>
    <row r="431" spans="2:18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</row>
    <row r="432" spans="2:18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</row>
    <row r="433" spans="2:18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</row>
    <row r="434" spans="2:18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</row>
    <row r="435" spans="2:18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</row>
    <row r="436" spans="2:18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</row>
    <row r="437" spans="2:18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</row>
    <row r="438" spans="2:18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</row>
    <row r="439" spans="2:18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</row>
    <row r="440" spans="2:18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</row>
    <row r="441" spans="2:18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</row>
    <row r="442" spans="2:18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</row>
    <row r="443" spans="2:18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</row>
    <row r="444" spans="2:18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</row>
    <row r="445" spans="2:18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</row>
    <row r="446" spans="2:18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</row>
    <row r="447" spans="2:18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</row>
    <row r="448" spans="2:18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</row>
    <row r="449" spans="2:18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</row>
    <row r="450" spans="2:18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</row>
    <row r="451" spans="2:18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</row>
    <row r="452" spans="2:18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</row>
    <row r="453" spans="2:18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</row>
    <row r="454" spans="2:18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</row>
    <row r="455" spans="2:18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</row>
    <row r="456" spans="2:18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</row>
    <row r="457" spans="2:18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</row>
    <row r="458" spans="2:18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</row>
    <row r="459" spans="2:18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</row>
    <row r="460" spans="2:18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</row>
    <row r="461" spans="2:18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</row>
    <row r="462" spans="2:18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</row>
    <row r="463" spans="2:18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</row>
    <row r="464" spans="2:18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</row>
    <row r="465" spans="2:18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</row>
    <row r="466" spans="2:18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</row>
    <row r="467" spans="2:18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</row>
    <row r="468" spans="2:18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</row>
    <row r="469" spans="2:18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</row>
    <row r="470" spans="2:18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</row>
    <row r="471" spans="2:18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</row>
    <row r="472" spans="2:18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</row>
    <row r="473" spans="2:18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</row>
    <row r="474" spans="2:18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</row>
    <row r="475" spans="2:18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</row>
    <row r="476" spans="2:18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</row>
    <row r="477" spans="2:18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</row>
    <row r="478" spans="2:18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</row>
    <row r="479" spans="2:18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</row>
    <row r="480" spans="2:18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</row>
    <row r="481" spans="2:18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</row>
    <row r="482" spans="2:18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</row>
    <row r="483" spans="2:18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</row>
    <row r="484" spans="2:18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</row>
    <row r="485" spans="2:18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</row>
    <row r="486" spans="2:18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</row>
    <row r="487" spans="2:18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</row>
    <row r="488" spans="2:18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</row>
    <row r="489" spans="2:18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</row>
    <row r="491" spans="2:18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</row>
    <row r="492" spans="2:18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</row>
    <row r="493" spans="2:18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</row>
    <row r="494" spans="2:18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</row>
    <row r="495" spans="2:18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</row>
    <row r="496" spans="2:18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</row>
    <row r="497" spans="2:18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</row>
    <row r="498" spans="2:18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</row>
    <row r="499" spans="2:18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</row>
    <row r="500" spans="2:18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</row>
    <row r="501" spans="2:18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</row>
    <row r="502" spans="2:18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</row>
    <row r="503" spans="2:18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</row>
    <row r="504" spans="2:18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</row>
    <row r="505" spans="2:18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</row>
    <row r="506" spans="2:18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</row>
    <row r="507" spans="2:18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</row>
    <row r="508" spans="2:18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</row>
    <row r="509" spans="2:18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</row>
    <row r="510" spans="2:18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</row>
    <row r="511" spans="2:18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</row>
    <row r="512" spans="2:18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</row>
    <row r="513" spans="2:18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</row>
    <row r="515" spans="2:18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</row>
    <row r="526" spans="2:18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</row>
    <row r="539" spans="2:18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</row>
    <row r="552" spans="2:18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</row>
    <row r="565" spans="2:18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</row>
    <row r="578" spans="2:18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</row>
    <row r="591" spans="2:18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</row>
    <row r="604" spans="2:18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</row>
    <row r="617" spans="2:18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</row>
    <row r="630" spans="2:18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</row>
    <row r="643" spans="2:18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</row>
    <row r="644" spans="2:18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</row>
    <row r="645" spans="2:18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</row>
    <row r="646" spans="2:18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</row>
    <row r="647" spans="2:18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</row>
    <row r="648" spans="2:18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</row>
    <row r="649" spans="2:18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</row>
    <row r="650" spans="2:18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</row>
    <row r="651" spans="2:18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</row>
    <row r="652" spans="2:18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</row>
    <row r="653" spans="2:18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</row>
    <row r="654" spans="2:18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</row>
    <row r="655" spans="2:18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</row>
    <row r="656" spans="2:18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</row>
    <row r="657" spans="2:18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</row>
    <row r="658" spans="2:18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</row>
    <row r="659" spans="2:18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</row>
    <row r="660" spans="2:18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</row>
    <row r="661" spans="2:18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</row>
    <row r="662" spans="2:18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</row>
    <row r="663" spans="2:18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</row>
    <row r="664" spans="2:18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</row>
    <row r="665" spans="2:18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</row>
    <row r="666" spans="2:18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</row>
    <row r="667" spans="2:18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</row>
    <row r="668" spans="2:18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</row>
    <row r="669" spans="2:18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</row>
    <row r="670" spans="2:18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</row>
    <row r="671" spans="2:18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</row>
    <row r="672" spans="2:18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</row>
    <row r="673" spans="2:18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</row>
    <row r="674" spans="2:18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</row>
    <row r="675" spans="2:18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</row>
    <row r="676" spans="2:18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</row>
    <row r="677" spans="2:18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</row>
    <row r="678" spans="2:18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</row>
    <row r="679" spans="2:18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</row>
    <row r="680" spans="2:18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</row>
    <row r="681" spans="2:18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</row>
    <row r="682" spans="2:18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</row>
    <row r="683" spans="2:18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</row>
  </sheetData>
  <mergeCells count="14">
    <mergeCell ref="B64:C64"/>
    <mergeCell ref="B2:R2"/>
    <mergeCell ref="B3:R3"/>
    <mergeCell ref="R4:R6"/>
    <mergeCell ref="C4:C6"/>
    <mergeCell ref="B4:B6"/>
    <mergeCell ref="J4:K5"/>
    <mergeCell ref="D4:E5"/>
    <mergeCell ref="F4:G5"/>
    <mergeCell ref="H4:I5"/>
    <mergeCell ref="P4:Q5"/>
    <mergeCell ref="B62:C62"/>
    <mergeCell ref="L4:M5"/>
    <mergeCell ref="N4:O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B1:N796"/>
  <sheetViews>
    <sheetView zoomScale="70" zoomScaleNormal="70" workbookViewId="0">
      <selection activeCell="D6" sqref="D6:K62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13" width="10.7109375" style="101" customWidth="1"/>
    <col min="14" max="14" width="11.42578125" style="479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2.15" customHeight="1" thickTop="1" thickBot="1" x14ac:dyDescent="0.3">
      <c r="B2" s="506" t="s">
        <v>574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16"/>
    </row>
    <row r="3" spans="2:14" ht="22.15" customHeight="1" thickTop="1" thickBot="1" x14ac:dyDescent="0.3">
      <c r="B3" s="492" t="s">
        <v>496</v>
      </c>
      <c r="C3" s="495" t="s">
        <v>514</v>
      </c>
      <c r="D3" s="517" t="s">
        <v>55</v>
      </c>
      <c r="E3" s="518"/>
      <c r="F3" s="518"/>
      <c r="G3" s="518"/>
      <c r="H3" s="518"/>
      <c r="I3" s="518"/>
      <c r="J3" s="518"/>
      <c r="K3" s="527"/>
      <c r="L3" s="519" t="s">
        <v>51</v>
      </c>
      <c r="M3" s="520"/>
    </row>
    <row r="4" spans="2:14" ht="22.15" customHeight="1" thickTop="1" x14ac:dyDescent="0.25">
      <c r="B4" s="493"/>
      <c r="C4" s="496"/>
      <c r="D4" s="523" t="s">
        <v>56</v>
      </c>
      <c r="E4" s="619"/>
      <c r="F4" s="621" t="s">
        <v>57</v>
      </c>
      <c r="G4" s="619"/>
      <c r="H4" s="621" t="s">
        <v>58</v>
      </c>
      <c r="I4" s="619"/>
      <c r="J4" s="543" t="s">
        <v>59</v>
      </c>
      <c r="K4" s="495"/>
      <c r="L4" s="530"/>
      <c r="M4" s="531"/>
    </row>
    <row r="5" spans="2:14" ht="22.15" customHeight="1" thickBot="1" x14ac:dyDescent="0.3">
      <c r="B5" s="494"/>
      <c r="C5" s="497"/>
      <c r="D5" s="471" t="s">
        <v>5</v>
      </c>
      <c r="E5" s="474" t="s">
        <v>6</v>
      </c>
      <c r="F5" s="473" t="s">
        <v>5</v>
      </c>
      <c r="G5" s="474" t="s">
        <v>6</v>
      </c>
      <c r="H5" s="473" t="s">
        <v>5</v>
      </c>
      <c r="I5" s="474" t="s">
        <v>6</v>
      </c>
      <c r="J5" s="473" t="s">
        <v>5</v>
      </c>
      <c r="K5" s="475" t="s">
        <v>6</v>
      </c>
      <c r="L5" s="471" t="s">
        <v>5</v>
      </c>
      <c r="M5" s="476" t="s">
        <v>6</v>
      </c>
    </row>
    <row r="6" spans="2:14" ht="22.35" customHeight="1" thickTop="1" thickBot="1" x14ac:dyDescent="0.3">
      <c r="B6" s="364">
        <v>1</v>
      </c>
      <c r="C6" s="365" t="s">
        <v>213</v>
      </c>
      <c r="D6" s="188">
        <v>731</v>
      </c>
      <c r="E6" s="162">
        <v>7.9820921598602323E-2</v>
      </c>
      <c r="F6" s="163">
        <v>481</v>
      </c>
      <c r="G6" s="162">
        <v>2.859860871633272E-2</v>
      </c>
      <c r="H6" s="163">
        <v>4</v>
      </c>
      <c r="I6" s="162">
        <v>4.0241448692152921E-3</v>
      </c>
      <c r="J6" s="163">
        <v>0</v>
      </c>
      <c r="K6" s="297">
        <v>0</v>
      </c>
      <c r="L6" s="188">
        <v>1216</v>
      </c>
      <c r="M6" s="164">
        <v>4.08837385606758E-2</v>
      </c>
    </row>
    <row r="7" spans="2:14" ht="22.35" customHeight="1" thickTop="1" x14ac:dyDescent="0.25">
      <c r="B7" s="366">
        <v>10</v>
      </c>
      <c r="C7" s="166" t="s">
        <v>214</v>
      </c>
      <c r="D7" s="190">
        <v>11</v>
      </c>
      <c r="E7" s="191">
        <v>1.2011356191308146E-3</v>
      </c>
      <c r="F7" s="169">
        <v>16</v>
      </c>
      <c r="G7" s="191">
        <v>9.5130507164516316E-4</v>
      </c>
      <c r="H7" s="169">
        <v>0</v>
      </c>
      <c r="I7" s="191">
        <v>0</v>
      </c>
      <c r="J7" s="169">
        <v>0</v>
      </c>
      <c r="K7" s="192">
        <v>0</v>
      </c>
      <c r="L7" s="219">
        <v>27</v>
      </c>
      <c r="M7" s="193">
        <v>1.0010381135992881E-3</v>
      </c>
      <c r="N7" s="479" t="s">
        <v>392</v>
      </c>
    </row>
    <row r="8" spans="2:14" ht="22.35" customHeight="1" x14ac:dyDescent="0.25">
      <c r="B8" s="366">
        <v>11</v>
      </c>
      <c r="C8" s="166" t="s">
        <v>215</v>
      </c>
      <c r="D8" s="190">
        <v>4</v>
      </c>
      <c r="E8" s="191">
        <v>4.3677658877484165E-4</v>
      </c>
      <c r="F8" s="169">
        <v>7</v>
      </c>
      <c r="G8" s="191">
        <v>4.1619596884475888E-4</v>
      </c>
      <c r="H8" s="169">
        <v>1</v>
      </c>
      <c r="I8" s="191">
        <v>1.006036217303823E-3</v>
      </c>
      <c r="J8" s="169">
        <v>0</v>
      </c>
      <c r="K8" s="192">
        <v>0</v>
      </c>
      <c r="L8" s="219">
        <v>12</v>
      </c>
      <c r="M8" s="193">
        <v>4.449058282663503E-4</v>
      </c>
      <c r="N8" s="479" t="s">
        <v>393</v>
      </c>
    </row>
    <row r="9" spans="2:14" ht="22.35" customHeight="1" x14ac:dyDescent="0.25">
      <c r="B9" s="366">
        <v>12</v>
      </c>
      <c r="C9" s="166" t="s">
        <v>216</v>
      </c>
      <c r="D9" s="190">
        <v>12</v>
      </c>
      <c r="E9" s="191">
        <v>1.3103297663245249E-3</v>
      </c>
      <c r="F9" s="169">
        <v>14</v>
      </c>
      <c r="G9" s="191">
        <v>8.3239193768951775E-4</v>
      </c>
      <c r="H9" s="169">
        <v>0</v>
      </c>
      <c r="I9" s="191">
        <v>0</v>
      </c>
      <c r="J9" s="169">
        <v>0</v>
      </c>
      <c r="K9" s="192">
        <v>0</v>
      </c>
      <c r="L9" s="219">
        <v>26</v>
      </c>
      <c r="M9" s="193">
        <v>9.6396262791042565E-4</v>
      </c>
      <c r="N9" s="479" t="s">
        <v>394</v>
      </c>
    </row>
    <row r="10" spans="2:14" ht="22.35" customHeight="1" x14ac:dyDescent="0.25">
      <c r="B10" s="366">
        <v>13</v>
      </c>
      <c r="C10" s="166" t="s">
        <v>217</v>
      </c>
      <c r="D10" s="190">
        <v>72</v>
      </c>
      <c r="E10" s="191">
        <v>7.8619785979471505E-3</v>
      </c>
      <c r="F10" s="169">
        <v>108</v>
      </c>
      <c r="G10" s="191">
        <v>6.4213092336048517E-3</v>
      </c>
      <c r="H10" s="169">
        <v>1</v>
      </c>
      <c r="I10" s="191">
        <v>1.006036217303823E-3</v>
      </c>
      <c r="J10" s="169">
        <v>0</v>
      </c>
      <c r="K10" s="192">
        <v>0</v>
      </c>
      <c r="L10" s="219">
        <v>181</v>
      </c>
      <c r="M10" s="193">
        <v>6.7106629096841171E-3</v>
      </c>
      <c r="N10" s="479" t="s">
        <v>395</v>
      </c>
    </row>
    <row r="11" spans="2:14" ht="22.35" customHeight="1" x14ac:dyDescent="0.25">
      <c r="B11" s="366">
        <v>14</v>
      </c>
      <c r="C11" s="166" t="s">
        <v>218</v>
      </c>
      <c r="D11" s="190">
        <v>43</v>
      </c>
      <c r="E11" s="191">
        <v>4.6953483293295482E-3</v>
      </c>
      <c r="F11" s="169">
        <v>92</v>
      </c>
      <c r="G11" s="191">
        <v>5.4700041619596884E-3</v>
      </c>
      <c r="H11" s="169">
        <v>2</v>
      </c>
      <c r="I11" s="191">
        <v>2.012072434607646E-3</v>
      </c>
      <c r="J11" s="169">
        <v>0</v>
      </c>
      <c r="K11" s="192">
        <v>0</v>
      </c>
      <c r="L11" s="219">
        <v>137</v>
      </c>
      <c r="M11" s="193">
        <v>5.0793415393741662E-3</v>
      </c>
      <c r="N11" s="479" t="s">
        <v>396</v>
      </c>
    </row>
    <row r="12" spans="2:14" ht="22.35" customHeight="1" x14ac:dyDescent="0.25">
      <c r="B12" s="366">
        <v>15</v>
      </c>
      <c r="C12" s="166" t="s">
        <v>219</v>
      </c>
      <c r="D12" s="190">
        <v>100</v>
      </c>
      <c r="E12" s="191">
        <v>1.0919414719371042E-2</v>
      </c>
      <c r="F12" s="169">
        <v>41</v>
      </c>
      <c r="G12" s="191">
        <v>2.4377192460907308E-3</v>
      </c>
      <c r="H12" s="169">
        <v>0</v>
      </c>
      <c r="I12" s="191">
        <v>0</v>
      </c>
      <c r="J12" s="169">
        <v>0</v>
      </c>
      <c r="K12" s="192">
        <v>0</v>
      </c>
      <c r="L12" s="219">
        <v>141</v>
      </c>
      <c r="M12" s="193">
        <v>5.2276434821296163E-3</v>
      </c>
      <c r="N12" s="479" t="s">
        <v>397</v>
      </c>
    </row>
    <row r="13" spans="2:14" ht="22.35" customHeight="1" x14ac:dyDescent="0.25">
      <c r="B13" s="366">
        <v>16</v>
      </c>
      <c r="C13" s="166" t="s">
        <v>220</v>
      </c>
      <c r="D13" s="190">
        <v>396</v>
      </c>
      <c r="E13" s="191">
        <v>4.3240882288709329E-2</v>
      </c>
      <c r="F13" s="169">
        <v>120</v>
      </c>
      <c r="G13" s="191">
        <v>7.1347880373387237E-3</v>
      </c>
      <c r="H13" s="169">
        <v>0</v>
      </c>
      <c r="I13" s="191">
        <v>0</v>
      </c>
      <c r="J13" s="169">
        <v>0</v>
      </c>
      <c r="K13" s="192">
        <v>0</v>
      </c>
      <c r="L13" s="219">
        <v>516</v>
      </c>
      <c r="M13" s="193">
        <v>1.9130950615453061E-2</v>
      </c>
      <c r="N13" s="479" t="s">
        <v>398</v>
      </c>
    </row>
    <row r="14" spans="2:14" ht="22.35" customHeight="1" x14ac:dyDescent="0.25">
      <c r="B14" s="366">
        <v>17</v>
      </c>
      <c r="C14" s="166" t="s">
        <v>221</v>
      </c>
      <c r="D14" s="190">
        <v>3</v>
      </c>
      <c r="E14" s="191">
        <v>3.2758244158113123E-4</v>
      </c>
      <c r="F14" s="169">
        <v>1</v>
      </c>
      <c r="G14" s="191">
        <v>5.9456566977822698E-5</v>
      </c>
      <c r="H14" s="169">
        <v>0</v>
      </c>
      <c r="I14" s="191">
        <v>0</v>
      </c>
      <c r="J14" s="169">
        <v>0</v>
      </c>
      <c r="K14" s="192">
        <v>0</v>
      </c>
      <c r="L14" s="219">
        <v>4</v>
      </c>
      <c r="M14" s="193">
        <v>1.4830194275545008E-4</v>
      </c>
      <c r="N14" s="479" t="s">
        <v>399</v>
      </c>
    </row>
    <row r="15" spans="2:14" ht="22.35" customHeight="1" thickBot="1" x14ac:dyDescent="0.3">
      <c r="B15" s="366">
        <v>19</v>
      </c>
      <c r="C15" s="166" t="s">
        <v>222</v>
      </c>
      <c r="D15" s="190">
        <v>90</v>
      </c>
      <c r="E15" s="191">
        <v>9.8274732474339377E-3</v>
      </c>
      <c r="F15" s="169">
        <v>82</v>
      </c>
      <c r="G15" s="191">
        <v>4.8754384921814616E-3</v>
      </c>
      <c r="H15" s="169">
        <v>0</v>
      </c>
      <c r="I15" s="191">
        <v>0</v>
      </c>
      <c r="J15" s="169">
        <v>0</v>
      </c>
      <c r="K15" s="192">
        <v>0</v>
      </c>
      <c r="L15" s="219">
        <v>172</v>
      </c>
      <c r="M15" s="193">
        <v>6.3769835384843545E-3</v>
      </c>
      <c r="N15" s="479" t="s">
        <v>400</v>
      </c>
    </row>
    <row r="16" spans="2:14" ht="22.35" customHeight="1" thickTop="1" thickBot="1" x14ac:dyDescent="0.3">
      <c r="B16" s="364">
        <v>2</v>
      </c>
      <c r="C16" s="365" t="s">
        <v>223</v>
      </c>
      <c r="D16" s="188">
        <v>13</v>
      </c>
      <c r="E16" s="162">
        <v>1.4195239135182352E-3</v>
      </c>
      <c r="F16" s="163">
        <v>20</v>
      </c>
      <c r="G16" s="162">
        <v>1.1891313395564541E-3</v>
      </c>
      <c r="H16" s="163">
        <v>1</v>
      </c>
      <c r="I16" s="162">
        <v>1.006036217303823E-3</v>
      </c>
      <c r="J16" s="163">
        <v>0</v>
      </c>
      <c r="K16" s="297">
        <v>0</v>
      </c>
      <c r="L16" s="188">
        <v>34</v>
      </c>
      <c r="M16" s="164">
        <v>1.2605665134213257E-3</v>
      </c>
    </row>
    <row r="17" spans="2:14" ht="22.35" customHeight="1" thickTop="1" x14ac:dyDescent="0.25">
      <c r="B17" s="366">
        <v>20</v>
      </c>
      <c r="C17" s="166" t="s">
        <v>224</v>
      </c>
      <c r="D17" s="190">
        <v>0</v>
      </c>
      <c r="E17" s="191">
        <v>0</v>
      </c>
      <c r="F17" s="169">
        <v>2</v>
      </c>
      <c r="G17" s="191">
        <v>1.189131339556454E-4</v>
      </c>
      <c r="H17" s="169">
        <v>0</v>
      </c>
      <c r="I17" s="191">
        <v>0</v>
      </c>
      <c r="J17" s="169">
        <v>0</v>
      </c>
      <c r="K17" s="192">
        <v>0</v>
      </c>
      <c r="L17" s="219">
        <v>2</v>
      </c>
      <c r="M17" s="193">
        <v>7.4150971377725042E-5</v>
      </c>
      <c r="N17" s="479" t="s">
        <v>401</v>
      </c>
    </row>
    <row r="18" spans="2:14" ht="22.35" customHeight="1" x14ac:dyDescent="0.25">
      <c r="B18" s="366">
        <v>21</v>
      </c>
      <c r="C18" s="166" t="s">
        <v>225</v>
      </c>
      <c r="D18" s="190">
        <v>0</v>
      </c>
      <c r="E18" s="191">
        <v>0</v>
      </c>
      <c r="F18" s="169">
        <v>0</v>
      </c>
      <c r="G18" s="191">
        <v>0</v>
      </c>
      <c r="H18" s="169">
        <v>0</v>
      </c>
      <c r="I18" s="191">
        <v>0</v>
      </c>
      <c r="J18" s="169">
        <v>0</v>
      </c>
      <c r="K18" s="192">
        <v>0</v>
      </c>
      <c r="L18" s="219">
        <v>0</v>
      </c>
      <c r="M18" s="193">
        <v>0</v>
      </c>
      <c r="N18" s="479" t="s">
        <v>402</v>
      </c>
    </row>
    <row r="19" spans="2:14" ht="22.35" customHeight="1" x14ac:dyDescent="0.25">
      <c r="B19" s="366">
        <v>22</v>
      </c>
      <c r="C19" s="166" t="s">
        <v>226</v>
      </c>
      <c r="D19" s="190">
        <v>0</v>
      </c>
      <c r="E19" s="191">
        <v>0</v>
      </c>
      <c r="F19" s="169">
        <v>3</v>
      </c>
      <c r="G19" s="191">
        <v>1.7836970093346811E-4</v>
      </c>
      <c r="H19" s="169">
        <v>1</v>
      </c>
      <c r="I19" s="191">
        <v>1.006036217303823E-3</v>
      </c>
      <c r="J19" s="169">
        <v>0</v>
      </c>
      <c r="K19" s="192">
        <v>0</v>
      </c>
      <c r="L19" s="219">
        <v>4</v>
      </c>
      <c r="M19" s="193">
        <v>1.4830194275545008E-4</v>
      </c>
      <c r="N19" s="479" t="s">
        <v>403</v>
      </c>
    </row>
    <row r="20" spans="2:14" ht="22.35" customHeight="1" x14ac:dyDescent="0.25">
      <c r="B20" s="366">
        <v>23</v>
      </c>
      <c r="C20" s="166" t="s">
        <v>227</v>
      </c>
      <c r="D20" s="190">
        <v>10</v>
      </c>
      <c r="E20" s="191">
        <v>1.0919414719371041E-3</v>
      </c>
      <c r="F20" s="169">
        <v>5</v>
      </c>
      <c r="G20" s="191">
        <v>2.9728283488911352E-4</v>
      </c>
      <c r="H20" s="169">
        <v>0</v>
      </c>
      <c r="I20" s="191">
        <v>0</v>
      </c>
      <c r="J20" s="169">
        <v>0</v>
      </c>
      <c r="K20" s="192">
        <v>0</v>
      </c>
      <c r="L20" s="219">
        <v>15</v>
      </c>
      <c r="M20" s="193">
        <v>5.5613228533293781E-4</v>
      </c>
      <c r="N20" s="479" t="s">
        <v>404</v>
      </c>
    </row>
    <row r="21" spans="2:14" ht="22.35" customHeight="1" thickBot="1" x14ac:dyDescent="0.3">
      <c r="B21" s="366">
        <v>29</v>
      </c>
      <c r="C21" s="166" t="s">
        <v>228</v>
      </c>
      <c r="D21" s="190">
        <v>3</v>
      </c>
      <c r="E21" s="191">
        <v>3.2758244158113123E-4</v>
      </c>
      <c r="F21" s="169">
        <v>10</v>
      </c>
      <c r="G21" s="191">
        <v>5.9456566977822705E-4</v>
      </c>
      <c r="H21" s="169">
        <v>0</v>
      </c>
      <c r="I21" s="191">
        <v>0</v>
      </c>
      <c r="J21" s="169">
        <v>0</v>
      </c>
      <c r="K21" s="192">
        <v>0</v>
      </c>
      <c r="L21" s="219">
        <v>13</v>
      </c>
      <c r="M21" s="193">
        <v>4.8198131395521283E-4</v>
      </c>
      <c r="N21" s="479" t="s">
        <v>405</v>
      </c>
    </row>
    <row r="22" spans="2:14" ht="22.35" customHeight="1" thickTop="1" thickBot="1" x14ac:dyDescent="0.3">
      <c r="B22" s="364">
        <v>3</v>
      </c>
      <c r="C22" s="365" t="s">
        <v>229</v>
      </c>
      <c r="D22" s="188">
        <v>1556</v>
      </c>
      <c r="E22" s="162">
        <v>0.16990609303341339</v>
      </c>
      <c r="F22" s="163">
        <v>3619</v>
      </c>
      <c r="G22" s="162">
        <v>0.21517331589274033</v>
      </c>
      <c r="H22" s="163">
        <v>260</v>
      </c>
      <c r="I22" s="162">
        <v>0.26156941649899396</v>
      </c>
      <c r="J22" s="163">
        <v>0</v>
      </c>
      <c r="K22" s="297">
        <v>0</v>
      </c>
      <c r="L22" s="188">
        <v>5435</v>
      </c>
      <c r="M22" s="164">
        <v>0.20150526471896782</v>
      </c>
    </row>
    <row r="23" spans="2:14" ht="22.35" customHeight="1" thickTop="1" x14ac:dyDescent="0.25">
      <c r="B23" s="366">
        <v>30</v>
      </c>
      <c r="C23" s="166" t="s">
        <v>230</v>
      </c>
      <c r="D23" s="190">
        <v>218</v>
      </c>
      <c r="E23" s="191">
        <v>2.380432408822887E-2</v>
      </c>
      <c r="F23" s="169">
        <v>425</v>
      </c>
      <c r="G23" s="191">
        <v>2.5269040965574648E-2</v>
      </c>
      <c r="H23" s="169">
        <v>24</v>
      </c>
      <c r="I23" s="191">
        <v>2.4144869215291749E-2</v>
      </c>
      <c r="J23" s="169">
        <v>0</v>
      </c>
      <c r="K23" s="192">
        <v>0</v>
      </c>
      <c r="L23" s="219">
        <v>667</v>
      </c>
      <c r="M23" s="193">
        <v>2.4729348954471302E-2</v>
      </c>
      <c r="N23" s="479" t="s">
        <v>406</v>
      </c>
    </row>
    <row r="24" spans="2:14" ht="22.35" customHeight="1" x14ac:dyDescent="0.25">
      <c r="B24" s="366">
        <v>31</v>
      </c>
      <c r="C24" s="166" t="s">
        <v>231</v>
      </c>
      <c r="D24" s="190">
        <v>1070</v>
      </c>
      <c r="E24" s="191">
        <v>0.11683773749727015</v>
      </c>
      <c r="F24" s="169">
        <v>2523</v>
      </c>
      <c r="G24" s="191">
        <v>0.15000891848504666</v>
      </c>
      <c r="H24" s="169">
        <v>203</v>
      </c>
      <c r="I24" s="191">
        <v>0.20422535211267606</v>
      </c>
      <c r="J24" s="169">
        <v>0</v>
      </c>
      <c r="K24" s="192">
        <v>0</v>
      </c>
      <c r="L24" s="219">
        <v>3796</v>
      </c>
      <c r="M24" s="193">
        <v>0.14073854367492214</v>
      </c>
      <c r="N24" s="479" t="s">
        <v>407</v>
      </c>
    </row>
    <row r="25" spans="2:14" ht="22.35" customHeight="1" x14ac:dyDescent="0.25">
      <c r="B25" s="366">
        <v>32</v>
      </c>
      <c r="C25" s="166" t="s">
        <v>232</v>
      </c>
      <c r="D25" s="190">
        <v>218</v>
      </c>
      <c r="E25" s="191">
        <v>2.380432408822887E-2</v>
      </c>
      <c r="F25" s="169">
        <v>518</v>
      </c>
      <c r="G25" s="191">
        <v>3.0798501694512159E-2</v>
      </c>
      <c r="H25" s="169">
        <v>28</v>
      </c>
      <c r="I25" s="191">
        <v>2.8169014084507043E-2</v>
      </c>
      <c r="J25" s="169">
        <v>0</v>
      </c>
      <c r="K25" s="192">
        <v>0</v>
      </c>
      <c r="L25" s="219">
        <v>764</v>
      </c>
      <c r="M25" s="193">
        <v>2.8325671066290969E-2</v>
      </c>
      <c r="N25" s="479" t="s">
        <v>408</v>
      </c>
    </row>
    <row r="26" spans="2:14" ht="22.35" customHeight="1" thickBot="1" x14ac:dyDescent="0.3">
      <c r="B26" s="366">
        <v>39</v>
      </c>
      <c r="C26" s="166" t="s">
        <v>233</v>
      </c>
      <c r="D26" s="190">
        <v>50</v>
      </c>
      <c r="E26" s="191">
        <v>5.4597073596855212E-3</v>
      </c>
      <c r="F26" s="169">
        <v>153</v>
      </c>
      <c r="G26" s="191">
        <v>9.0968547476068737E-3</v>
      </c>
      <c r="H26" s="169">
        <v>5</v>
      </c>
      <c r="I26" s="191">
        <v>5.0301810865191147E-3</v>
      </c>
      <c r="J26" s="169">
        <v>0</v>
      </c>
      <c r="K26" s="192">
        <v>0</v>
      </c>
      <c r="L26" s="219">
        <v>208</v>
      </c>
      <c r="M26" s="193">
        <v>7.7117010232834052E-3</v>
      </c>
      <c r="N26" s="479" t="s">
        <v>409</v>
      </c>
    </row>
    <row r="27" spans="2:14" ht="22.35" customHeight="1" thickTop="1" thickBot="1" x14ac:dyDescent="0.3">
      <c r="B27" s="364">
        <v>4</v>
      </c>
      <c r="C27" s="365" t="s">
        <v>234</v>
      </c>
      <c r="D27" s="188">
        <v>1005</v>
      </c>
      <c r="E27" s="162">
        <v>0.10974011792967897</v>
      </c>
      <c r="F27" s="163">
        <v>1840</v>
      </c>
      <c r="G27" s="162">
        <v>0.10940008323919377</v>
      </c>
      <c r="H27" s="163">
        <v>84</v>
      </c>
      <c r="I27" s="162">
        <v>8.4507042253521139E-2</v>
      </c>
      <c r="J27" s="163">
        <v>1</v>
      </c>
      <c r="K27" s="297">
        <v>1</v>
      </c>
      <c r="L27" s="188">
        <v>2930</v>
      </c>
      <c r="M27" s="164">
        <v>0.1086311730683672</v>
      </c>
    </row>
    <row r="28" spans="2:14" ht="22.35" customHeight="1" thickTop="1" x14ac:dyDescent="0.25">
      <c r="B28" s="366">
        <v>40</v>
      </c>
      <c r="C28" s="166" t="s">
        <v>235</v>
      </c>
      <c r="D28" s="190">
        <v>234</v>
      </c>
      <c r="E28" s="191">
        <v>2.5551430443328239E-2</v>
      </c>
      <c r="F28" s="169">
        <v>368</v>
      </c>
      <c r="G28" s="191">
        <v>2.1880016647838754E-2</v>
      </c>
      <c r="H28" s="169">
        <v>11</v>
      </c>
      <c r="I28" s="191">
        <v>1.1066398390342052E-2</v>
      </c>
      <c r="J28" s="169">
        <v>0</v>
      </c>
      <c r="K28" s="192">
        <v>0</v>
      </c>
      <c r="L28" s="219">
        <v>613</v>
      </c>
      <c r="M28" s="193">
        <v>2.2727272727272728E-2</v>
      </c>
      <c r="N28" s="479" t="s">
        <v>410</v>
      </c>
    </row>
    <row r="29" spans="2:14" ht="22.35" customHeight="1" x14ac:dyDescent="0.25">
      <c r="B29" s="366">
        <v>41</v>
      </c>
      <c r="C29" s="166" t="s">
        <v>236</v>
      </c>
      <c r="D29" s="190">
        <v>132</v>
      </c>
      <c r="E29" s="191">
        <v>1.4413627429569776E-2</v>
      </c>
      <c r="F29" s="169">
        <v>202</v>
      </c>
      <c r="G29" s="191">
        <v>1.2010226529520185E-2</v>
      </c>
      <c r="H29" s="169">
        <v>7</v>
      </c>
      <c r="I29" s="191">
        <v>7.0422535211267607E-3</v>
      </c>
      <c r="J29" s="169">
        <v>0</v>
      </c>
      <c r="K29" s="192">
        <v>0</v>
      </c>
      <c r="L29" s="219">
        <v>341</v>
      </c>
      <c r="M29" s="193">
        <v>1.264274061990212E-2</v>
      </c>
      <c r="N29" s="479" t="s">
        <v>411</v>
      </c>
    </row>
    <row r="30" spans="2:14" ht="22.35" customHeight="1" x14ac:dyDescent="0.25">
      <c r="B30" s="366">
        <v>42</v>
      </c>
      <c r="C30" s="166" t="s">
        <v>237</v>
      </c>
      <c r="D30" s="190">
        <v>286</v>
      </c>
      <c r="E30" s="191">
        <v>3.1229526097401178E-2</v>
      </c>
      <c r="F30" s="169">
        <v>457</v>
      </c>
      <c r="G30" s="191">
        <v>2.7171651108864974E-2</v>
      </c>
      <c r="H30" s="169">
        <v>25</v>
      </c>
      <c r="I30" s="191">
        <v>2.5150905432595575E-2</v>
      </c>
      <c r="J30" s="169">
        <v>0</v>
      </c>
      <c r="K30" s="192">
        <v>0</v>
      </c>
      <c r="L30" s="219">
        <v>768</v>
      </c>
      <c r="M30" s="193">
        <v>2.847397300904642E-2</v>
      </c>
      <c r="N30" s="479" t="s">
        <v>412</v>
      </c>
    </row>
    <row r="31" spans="2:14" ht="22.35" customHeight="1" x14ac:dyDescent="0.25">
      <c r="B31" s="366">
        <v>43</v>
      </c>
      <c r="C31" s="166" t="s">
        <v>238</v>
      </c>
      <c r="D31" s="190">
        <v>79</v>
      </c>
      <c r="E31" s="191">
        <v>8.6263376283031226E-3</v>
      </c>
      <c r="F31" s="169">
        <v>106</v>
      </c>
      <c r="G31" s="191">
        <v>6.3023960996492065E-3</v>
      </c>
      <c r="H31" s="169">
        <v>5</v>
      </c>
      <c r="I31" s="191">
        <v>5.0301810865191147E-3</v>
      </c>
      <c r="J31" s="169">
        <v>0</v>
      </c>
      <c r="K31" s="192">
        <v>0</v>
      </c>
      <c r="L31" s="219">
        <v>190</v>
      </c>
      <c r="M31" s="193">
        <v>7.0443422808838798E-3</v>
      </c>
      <c r="N31" s="479" t="s">
        <v>413</v>
      </c>
    </row>
    <row r="32" spans="2:14" ht="22.35" customHeight="1" x14ac:dyDescent="0.25">
      <c r="B32" s="366">
        <v>44</v>
      </c>
      <c r="C32" s="166" t="s">
        <v>239</v>
      </c>
      <c r="D32" s="190">
        <v>78</v>
      </c>
      <c r="E32" s="191">
        <v>8.5171434811094123E-3</v>
      </c>
      <c r="F32" s="169">
        <v>206</v>
      </c>
      <c r="G32" s="191">
        <v>1.2248052797431476E-2</v>
      </c>
      <c r="H32" s="169">
        <v>14</v>
      </c>
      <c r="I32" s="191">
        <v>1.4084507042253521E-2</v>
      </c>
      <c r="J32" s="169">
        <v>0</v>
      </c>
      <c r="K32" s="192">
        <v>0</v>
      </c>
      <c r="L32" s="219">
        <v>298</v>
      </c>
      <c r="M32" s="193">
        <v>1.1048494735281033E-2</v>
      </c>
      <c r="N32" s="479" t="s">
        <v>414</v>
      </c>
    </row>
    <row r="33" spans="2:14" ht="22.35" customHeight="1" x14ac:dyDescent="0.25">
      <c r="B33" s="366">
        <v>45</v>
      </c>
      <c r="C33" s="166" t="s">
        <v>240</v>
      </c>
      <c r="D33" s="190">
        <v>145</v>
      </c>
      <c r="E33" s="191">
        <v>1.583315134308801E-2</v>
      </c>
      <c r="F33" s="169">
        <v>410</v>
      </c>
      <c r="G33" s="191">
        <v>2.4377192460907308E-2</v>
      </c>
      <c r="H33" s="169">
        <v>19</v>
      </c>
      <c r="I33" s="191">
        <v>1.9114688128772636E-2</v>
      </c>
      <c r="J33" s="169">
        <v>1</v>
      </c>
      <c r="K33" s="192">
        <v>1</v>
      </c>
      <c r="L33" s="219">
        <v>575</v>
      </c>
      <c r="M33" s="193">
        <v>2.131840427109595E-2</v>
      </c>
      <c r="N33" s="479" t="s">
        <v>415</v>
      </c>
    </row>
    <row r="34" spans="2:14" ht="22.35" customHeight="1" thickBot="1" x14ac:dyDescent="0.3">
      <c r="B34" s="366">
        <v>49</v>
      </c>
      <c r="C34" s="166" t="s">
        <v>241</v>
      </c>
      <c r="D34" s="190">
        <v>51</v>
      </c>
      <c r="E34" s="191">
        <v>5.5689015068792315E-3</v>
      </c>
      <c r="F34" s="169">
        <v>91</v>
      </c>
      <c r="G34" s="191">
        <v>5.4105475949818658E-3</v>
      </c>
      <c r="H34" s="169">
        <v>3</v>
      </c>
      <c r="I34" s="191">
        <v>3.0181086519114686E-3</v>
      </c>
      <c r="J34" s="169">
        <v>0</v>
      </c>
      <c r="K34" s="192">
        <v>0</v>
      </c>
      <c r="L34" s="219">
        <v>145</v>
      </c>
      <c r="M34" s="193">
        <v>5.3759454248850664E-3</v>
      </c>
      <c r="N34" s="479" t="s">
        <v>416</v>
      </c>
    </row>
    <row r="35" spans="2:14" ht="22.35" customHeight="1" thickTop="1" thickBot="1" x14ac:dyDescent="0.3">
      <c r="B35" s="364">
        <v>5</v>
      </c>
      <c r="C35" s="365" t="s">
        <v>242</v>
      </c>
      <c r="D35" s="188">
        <v>2184</v>
      </c>
      <c r="E35" s="162">
        <v>0.23848001747106354</v>
      </c>
      <c r="F35" s="163">
        <v>2525</v>
      </c>
      <c r="G35" s="162">
        <v>0.15012783161900231</v>
      </c>
      <c r="H35" s="163">
        <v>84</v>
      </c>
      <c r="I35" s="162">
        <v>8.4507042253521139E-2</v>
      </c>
      <c r="J35" s="163">
        <v>0</v>
      </c>
      <c r="K35" s="297">
        <v>0</v>
      </c>
      <c r="L35" s="188">
        <v>4793</v>
      </c>
      <c r="M35" s="164">
        <v>0.17770280290671808</v>
      </c>
    </row>
    <row r="36" spans="2:14" ht="22.35" customHeight="1" thickTop="1" x14ac:dyDescent="0.25">
      <c r="B36" s="366">
        <v>50</v>
      </c>
      <c r="C36" s="166" t="s">
        <v>243</v>
      </c>
      <c r="D36" s="190">
        <v>309</v>
      </c>
      <c r="E36" s="191">
        <v>3.3740991482856517E-2</v>
      </c>
      <c r="F36" s="169">
        <v>299</v>
      </c>
      <c r="G36" s="191">
        <v>1.7777513526368988E-2</v>
      </c>
      <c r="H36" s="169">
        <v>6</v>
      </c>
      <c r="I36" s="191">
        <v>6.0362173038229373E-3</v>
      </c>
      <c r="J36" s="169">
        <v>0</v>
      </c>
      <c r="K36" s="192">
        <v>0</v>
      </c>
      <c r="L36" s="219">
        <v>614</v>
      </c>
      <c r="M36" s="193">
        <v>2.276434821296159E-2</v>
      </c>
      <c r="N36" s="479" t="s">
        <v>417</v>
      </c>
    </row>
    <row r="37" spans="2:14" ht="22.35" customHeight="1" x14ac:dyDescent="0.25">
      <c r="B37" s="366">
        <v>51</v>
      </c>
      <c r="C37" s="166" t="s">
        <v>244</v>
      </c>
      <c r="D37" s="190">
        <v>304</v>
      </c>
      <c r="E37" s="191">
        <v>3.3195020746887967E-2</v>
      </c>
      <c r="F37" s="169">
        <v>462</v>
      </c>
      <c r="G37" s="191">
        <v>2.7468933943754086E-2</v>
      </c>
      <c r="H37" s="169">
        <v>10</v>
      </c>
      <c r="I37" s="191">
        <v>1.0060362173038229E-2</v>
      </c>
      <c r="J37" s="169">
        <v>0</v>
      </c>
      <c r="K37" s="192">
        <v>0</v>
      </c>
      <c r="L37" s="219">
        <v>776</v>
      </c>
      <c r="M37" s="193">
        <v>2.877057689455732E-2</v>
      </c>
      <c r="N37" s="479" t="s">
        <v>418</v>
      </c>
    </row>
    <row r="38" spans="2:14" ht="22.35" customHeight="1" x14ac:dyDescent="0.25">
      <c r="B38" s="366">
        <v>52</v>
      </c>
      <c r="C38" s="166" t="s">
        <v>245</v>
      </c>
      <c r="D38" s="190">
        <v>811</v>
      </c>
      <c r="E38" s="191">
        <v>8.8556453374099148E-2</v>
      </c>
      <c r="F38" s="169">
        <v>140</v>
      </c>
      <c r="G38" s="191">
        <v>8.3239193768951773E-3</v>
      </c>
      <c r="H38" s="169">
        <v>1</v>
      </c>
      <c r="I38" s="191">
        <v>1.006036217303823E-3</v>
      </c>
      <c r="J38" s="169">
        <v>0</v>
      </c>
      <c r="K38" s="192">
        <v>0</v>
      </c>
      <c r="L38" s="219">
        <v>952</v>
      </c>
      <c r="M38" s="193">
        <v>3.529586237579712E-2</v>
      </c>
      <c r="N38" s="479" t="s">
        <v>419</v>
      </c>
    </row>
    <row r="39" spans="2:14" ht="22.35" customHeight="1" x14ac:dyDescent="0.25">
      <c r="B39" s="366">
        <v>53</v>
      </c>
      <c r="C39" s="166" t="s">
        <v>246</v>
      </c>
      <c r="D39" s="190">
        <v>679</v>
      </c>
      <c r="E39" s="191">
        <v>7.4142825944529367E-2</v>
      </c>
      <c r="F39" s="169">
        <v>1504</v>
      </c>
      <c r="G39" s="191">
        <v>8.9422676734645337E-2</v>
      </c>
      <c r="H39" s="169">
        <v>60</v>
      </c>
      <c r="I39" s="191">
        <v>6.0362173038229376E-2</v>
      </c>
      <c r="J39" s="169">
        <v>0</v>
      </c>
      <c r="K39" s="192">
        <v>0</v>
      </c>
      <c r="L39" s="219">
        <v>2243</v>
      </c>
      <c r="M39" s="193">
        <v>8.3160314400118646E-2</v>
      </c>
      <c r="N39" s="479" t="s">
        <v>420</v>
      </c>
    </row>
    <row r="40" spans="2:14" ht="22.35" customHeight="1" thickBot="1" x14ac:dyDescent="0.3">
      <c r="B40" s="366">
        <v>59</v>
      </c>
      <c r="C40" s="166" t="s">
        <v>247</v>
      </c>
      <c r="D40" s="190">
        <v>81</v>
      </c>
      <c r="E40" s="191">
        <v>8.8447259226905432E-3</v>
      </c>
      <c r="F40" s="169">
        <v>120</v>
      </c>
      <c r="G40" s="191">
        <v>7.1347880373387237E-3</v>
      </c>
      <c r="H40" s="169">
        <v>7</v>
      </c>
      <c r="I40" s="191">
        <v>7.0422535211267607E-3</v>
      </c>
      <c r="J40" s="169">
        <v>0</v>
      </c>
      <c r="K40" s="192">
        <v>0</v>
      </c>
      <c r="L40" s="219">
        <v>208</v>
      </c>
      <c r="M40" s="193">
        <v>7.7117010232834052E-3</v>
      </c>
      <c r="N40" s="479" t="s">
        <v>421</v>
      </c>
    </row>
    <row r="41" spans="2:14" ht="22.35" customHeight="1" thickTop="1" thickBot="1" x14ac:dyDescent="0.3">
      <c r="B41" s="364">
        <v>6</v>
      </c>
      <c r="C41" s="365" t="s">
        <v>248</v>
      </c>
      <c r="D41" s="188">
        <v>337</v>
      </c>
      <c r="E41" s="162">
        <v>3.6798427604280412E-2</v>
      </c>
      <c r="F41" s="163">
        <v>853</v>
      </c>
      <c r="G41" s="162">
        <v>5.0716451632082764E-2</v>
      </c>
      <c r="H41" s="163">
        <v>36</v>
      </c>
      <c r="I41" s="162">
        <v>3.6217303822937627E-2</v>
      </c>
      <c r="J41" s="163">
        <v>0</v>
      </c>
      <c r="K41" s="297">
        <v>0</v>
      </c>
      <c r="L41" s="188">
        <v>1226</v>
      </c>
      <c r="M41" s="164">
        <v>4.5454545454545449E-2</v>
      </c>
    </row>
    <row r="42" spans="2:14" ht="22.35" customHeight="1" thickTop="1" x14ac:dyDescent="0.25">
      <c r="B42" s="366">
        <v>60</v>
      </c>
      <c r="C42" s="166" t="s">
        <v>249</v>
      </c>
      <c r="D42" s="190">
        <v>59</v>
      </c>
      <c r="E42" s="191">
        <v>6.4424546844289148E-3</v>
      </c>
      <c r="F42" s="169">
        <v>179</v>
      </c>
      <c r="G42" s="191">
        <v>1.0642725489030263E-2</v>
      </c>
      <c r="H42" s="169">
        <v>10</v>
      </c>
      <c r="I42" s="191">
        <v>1.0060362173038229E-2</v>
      </c>
      <c r="J42" s="169">
        <v>0</v>
      </c>
      <c r="K42" s="192">
        <v>0</v>
      </c>
      <c r="L42" s="219">
        <v>248</v>
      </c>
      <c r="M42" s="193">
        <v>9.1947204508379052E-3</v>
      </c>
      <c r="N42" s="479" t="s">
        <v>422</v>
      </c>
    </row>
    <row r="43" spans="2:14" ht="22.35" customHeight="1" x14ac:dyDescent="0.25">
      <c r="B43" s="366">
        <v>61</v>
      </c>
      <c r="C43" s="166" t="s">
        <v>250</v>
      </c>
      <c r="D43" s="190">
        <v>22</v>
      </c>
      <c r="E43" s="191">
        <v>2.4022712382616293E-3</v>
      </c>
      <c r="F43" s="169">
        <v>41</v>
      </c>
      <c r="G43" s="191">
        <v>2.4377192460907308E-3</v>
      </c>
      <c r="H43" s="169">
        <v>1</v>
      </c>
      <c r="I43" s="191">
        <v>1.006036217303823E-3</v>
      </c>
      <c r="J43" s="169">
        <v>0</v>
      </c>
      <c r="K43" s="192">
        <v>0</v>
      </c>
      <c r="L43" s="219">
        <v>64</v>
      </c>
      <c r="M43" s="193">
        <v>2.3728310840872013E-3</v>
      </c>
      <c r="N43" s="479" t="s">
        <v>423</v>
      </c>
    </row>
    <row r="44" spans="2:14" ht="22.35" customHeight="1" x14ac:dyDescent="0.25">
      <c r="B44" s="366">
        <v>62</v>
      </c>
      <c r="C44" s="166" t="s">
        <v>251</v>
      </c>
      <c r="D44" s="190">
        <v>48</v>
      </c>
      <c r="E44" s="191">
        <v>5.2413190652980998E-3</v>
      </c>
      <c r="F44" s="169">
        <v>132</v>
      </c>
      <c r="G44" s="191">
        <v>7.8482668410725966E-3</v>
      </c>
      <c r="H44" s="169">
        <v>5</v>
      </c>
      <c r="I44" s="191">
        <v>5.0301810865191147E-3</v>
      </c>
      <c r="J44" s="169">
        <v>0</v>
      </c>
      <c r="K44" s="192">
        <v>0</v>
      </c>
      <c r="L44" s="219">
        <v>185</v>
      </c>
      <c r="M44" s="193">
        <v>6.8589648524395672E-3</v>
      </c>
      <c r="N44" s="479" t="s">
        <v>424</v>
      </c>
    </row>
    <row r="45" spans="2:14" ht="22.35" customHeight="1" x14ac:dyDescent="0.25">
      <c r="B45" s="366">
        <v>63</v>
      </c>
      <c r="C45" s="166" t="s">
        <v>252</v>
      </c>
      <c r="D45" s="190">
        <v>194</v>
      </c>
      <c r="E45" s="191">
        <v>2.118366455557982E-2</v>
      </c>
      <c r="F45" s="169">
        <v>459</v>
      </c>
      <c r="G45" s="191">
        <v>2.7290564242820621E-2</v>
      </c>
      <c r="H45" s="169">
        <v>17</v>
      </c>
      <c r="I45" s="191">
        <v>1.7102615694164991E-2</v>
      </c>
      <c r="J45" s="169">
        <v>0</v>
      </c>
      <c r="K45" s="192">
        <v>0</v>
      </c>
      <c r="L45" s="219">
        <v>670</v>
      </c>
      <c r="M45" s="193">
        <v>2.4840575411537891E-2</v>
      </c>
      <c r="N45" s="479" t="s">
        <v>425</v>
      </c>
    </row>
    <row r="46" spans="2:14" ht="22.35" customHeight="1" x14ac:dyDescent="0.25">
      <c r="B46" s="366">
        <v>64</v>
      </c>
      <c r="C46" s="166" t="s">
        <v>253</v>
      </c>
      <c r="D46" s="190">
        <v>3</v>
      </c>
      <c r="E46" s="191">
        <v>3.2758244158113123E-4</v>
      </c>
      <c r="F46" s="169">
        <v>13</v>
      </c>
      <c r="G46" s="191">
        <v>7.7293537071169516E-4</v>
      </c>
      <c r="H46" s="169">
        <v>3</v>
      </c>
      <c r="I46" s="191">
        <v>3.0181086519114686E-3</v>
      </c>
      <c r="J46" s="169">
        <v>0</v>
      </c>
      <c r="K46" s="192">
        <v>0</v>
      </c>
      <c r="L46" s="219">
        <v>19</v>
      </c>
      <c r="M46" s="193">
        <v>7.0443422808838801E-4</v>
      </c>
      <c r="N46" s="479" t="s">
        <v>426</v>
      </c>
    </row>
    <row r="47" spans="2:14" ht="22.35" customHeight="1" thickBot="1" x14ac:dyDescent="0.3">
      <c r="B47" s="366">
        <v>69</v>
      </c>
      <c r="C47" s="166" t="s">
        <v>254</v>
      </c>
      <c r="D47" s="190">
        <v>11</v>
      </c>
      <c r="E47" s="191">
        <v>1.2011356191308146E-3</v>
      </c>
      <c r="F47" s="169">
        <v>29</v>
      </c>
      <c r="G47" s="191">
        <v>1.7242404423568583E-3</v>
      </c>
      <c r="H47" s="169">
        <v>0</v>
      </c>
      <c r="I47" s="191">
        <v>0</v>
      </c>
      <c r="J47" s="169">
        <v>0</v>
      </c>
      <c r="K47" s="192">
        <v>0</v>
      </c>
      <c r="L47" s="219">
        <v>40</v>
      </c>
      <c r="M47" s="193">
        <v>1.4830194275545011E-3</v>
      </c>
      <c r="N47" s="479" t="s">
        <v>427</v>
      </c>
    </row>
    <row r="48" spans="2:14" ht="22.35" customHeight="1" thickTop="1" thickBot="1" x14ac:dyDescent="0.3">
      <c r="B48" s="364">
        <v>7</v>
      </c>
      <c r="C48" s="365" t="s">
        <v>255</v>
      </c>
      <c r="D48" s="188">
        <v>1405</v>
      </c>
      <c r="E48" s="162">
        <v>0.15341777680716315</v>
      </c>
      <c r="F48" s="163">
        <v>4500</v>
      </c>
      <c r="G48" s="162">
        <v>0.26755455140020218</v>
      </c>
      <c r="H48" s="163">
        <v>329</v>
      </c>
      <c r="I48" s="162">
        <v>0.33098591549295775</v>
      </c>
      <c r="J48" s="163">
        <v>0</v>
      </c>
      <c r="K48" s="297">
        <v>0</v>
      </c>
      <c r="L48" s="188">
        <v>6234</v>
      </c>
      <c r="M48" s="164">
        <v>0.23112857778436902</v>
      </c>
    </row>
    <row r="49" spans="2:14" ht="22.35" customHeight="1" thickTop="1" x14ac:dyDescent="0.25">
      <c r="B49" s="366">
        <v>70</v>
      </c>
      <c r="C49" s="166" t="s">
        <v>256</v>
      </c>
      <c r="D49" s="190">
        <v>214</v>
      </c>
      <c r="E49" s="191">
        <v>2.3367547499454029E-2</v>
      </c>
      <c r="F49" s="169">
        <v>868</v>
      </c>
      <c r="G49" s="191">
        <v>5.1608300136750107E-2</v>
      </c>
      <c r="H49" s="169">
        <v>69</v>
      </c>
      <c r="I49" s="191">
        <v>6.9416498993963779E-2</v>
      </c>
      <c r="J49" s="169">
        <v>0</v>
      </c>
      <c r="K49" s="192">
        <v>0</v>
      </c>
      <c r="L49" s="219">
        <v>1151</v>
      </c>
      <c r="M49" s="193">
        <v>4.2673884027880762E-2</v>
      </c>
      <c r="N49" s="479" t="s">
        <v>428</v>
      </c>
    </row>
    <row r="50" spans="2:14" ht="22.35" customHeight="1" x14ac:dyDescent="0.25">
      <c r="B50" s="366">
        <v>71</v>
      </c>
      <c r="C50" s="166" t="s">
        <v>257</v>
      </c>
      <c r="D50" s="190">
        <v>972</v>
      </c>
      <c r="E50" s="191">
        <v>0.10613671107228652</v>
      </c>
      <c r="F50" s="169">
        <v>3022</v>
      </c>
      <c r="G50" s="191">
        <v>0.1796777454069802</v>
      </c>
      <c r="H50" s="169">
        <v>212</v>
      </c>
      <c r="I50" s="191">
        <v>0.21327967806841047</v>
      </c>
      <c r="J50" s="169">
        <v>0</v>
      </c>
      <c r="K50" s="192">
        <v>0</v>
      </c>
      <c r="L50" s="219">
        <v>4206</v>
      </c>
      <c r="M50" s="193">
        <v>0.15593949280735578</v>
      </c>
      <c r="N50" s="479" t="s">
        <v>429</v>
      </c>
    </row>
    <row r="51" spans="2:14" ht="22.35" customHeight="1" x14ac:dyDescent="0.25">
      <c r="B51" s="366">
        <v>72</v>
      </c>
      <c r="C51" s="166" t="s">
        <v>258</v>
      </c>
      <c r="D51" s="190">
        <v>44</v>
      </c>
      <c r="E51" s="191">
        <v>4.8045424765232585E-3</v>
      </c>
      <c r="F51" s="169">
        <v>65</v>
      </c>
      <c r="G51" s="191">
        <v>3.8646768535584757E-3</v>
      </c>
      <c r="H51" s="169">
        <v>5</v>
      </c>
      <c r="I51" s="191">
        <v>5.0301810865191147E-3</v>
      </c>
      <c r="J51" s="169">
        <v>0</v>
      </c>
      <c r="K51" s="192">
        <v>0</v>
      </c>
      <c r="L51" s="219">
        <v>114</v>
      </c>
      <c r="M51" s="193">
        <v>4.2266053685303274E-3</v>
      </c>
      <c r="N51" s="479" t="s">
        <v>430</v>
      </c>
    </row>
    <row r="52" spans="2:14" ht="22.35" customHeight="1" x14ac:dyDescent="0.25">
      <c r="B52" s="366">
        <v>73</v>
      </c>
      <c r="C52" s="166" t="s">
        <v>259</v>
      </c>
      <c r="D52" s="190">
        <v>144</v>
      </c>
      <c r="E52" s="191">
        <v>1.5723957195894301E-2</v>
      </c>
      <c r="F52" s="169">
        <v>420</v>
      </c>
      <c r="G52" s="191">
        <v>2.4971758130685535E-2</v>
      </c>
      <c r="H52" s="169">
        <v>40</v>
      </c>
      <c r="I52" s="191">
        <v>4.0241448692152917E-2</v>
      </c>
      <c r="J52" s="169">
        <v>0</v>
      </c>
      <c r="K52" s="192">
        <v>0</v>
      </c>
      <c r="L52" s="219">
        <v>604</v>
      </c>
      <c r="M52" s="193">
        <v>2.2393593356072966E-2</v>
      </c>
      <c r="N52" s="479" t="s">
        <v>431</v>
      </c>
    </row>
    <row r="53" spans="2:14" ht="22.35" customHeight="1" thickBot="1" x14ac:dyDescent="0.3">
      <c r="B53" s="366">
        <v>79</v>
      </c>
      <c r="C53" s="166" t="s">
        <v>260</v>
      </c>
      <c r="D53" s="190">
        <v>31</v>
      </c>
      <c r="E53" s="191">
        <v>3.3850185630050229E-3</v>
      </c>
      <c r="F53" s="169">
        <v>125</v>
      </c>
      <c r="G53" s="191">
        <v>7.4320708722278375E-3</v>
      </c>
      <c r="H53" s="169">
        <v>3</v>
      </c>
      <c r="I53" s="191">
        <v>3.0181086519114686E-3</v>
      </c>
      <c r="J53" s="169">
        <v>0</v>
      </c>
      <c r="K53" s="192">
        <v>0</v>
      </c>
      <c r="L53" s="219">
        <v>159</v>
      </c>
      <c r="M53" s="193">
        <v>5.8950022245291417E-3</v>
      </c>
      <c r="N53" s="479" t="s">
        <v>432</v>
      </c>
    </row>
    <row r="54" spans="2:14" ht="22.35" customHeight="1" thickTop="1" thickBot="1" x14ac:dyDescent="0.3">
      <c r="B54" s="364">
        <v>8</v>
      </c>
      <c r="C54" s="365" t="s">
        <v>261</v>
      </c>
      <c r="D54" s="188">
        <v>1062</v>
      </c>
      <c r="E54" s="162">
        <v>0.11596418431972046</v>
      </c>
      <c r="F54" s="163">
        <v>1614</v>
      </c>
      <c r="G54" s="162">
        <v>9.5962899102205845E-2</v>
      </c>
      <c r="H54" s="163">
        <v>104</v>
      </c>
      <c r="I54" s="162">
        <v>0.10462776659959758</v>
      </c>
      <c r="J54" s="163">
        <v>0</v>
      </c>
      <c r="K54" s="297">
        <v>0</v>
      </c>
      <c r="L54" s="188">
        <v>2780</v>
      </c>
      <c r="M54" s="164">
        <v>0.10306985021503783</v>
      </c>
    </row>
    <row r="55" spans="2:14" ht="22.35" customHeight="1" thickTop="1" x14ac:dyDescent="0.25">
      <c r="B55" s="366">
        <v>80</v>
      </c>
      <c r="C55" s="166" t="s">
        <v>262</v>
      </c>
      <c r="D55" s="190">
        <v>190</v>
      </c>
      <c r="E55" s="191">
        <v>2.0746887966804978E-2</v>
      </c>
      <c r="F55" s="169">
        <v>137</v>
      </c>
      <c r="G55" s="191">
        <v>8.1455496759617104E-3</v>
      </c>
      <c r="H55" s="169">
        <v>10</v>
      </c>
      <c r="I55" s="191">
        <v>1.0060362173038229E-2</v>
      </c>
      <c r="J55" s="169">
        <v>0</v>
      </c>
      <c r="K55" s="192">
        <v>0</v>
      </c>
      <c r="L55" s="219">
        <v>337</v>
      </c>
      <c r="M55" s="193">
        <v>1.249443867714667E-2</v>
      </c>
      <c r="N55" s="479" t="s">
        <v>433</v>
      </c>
    </row>
    <row r="56" spans="2:14" ht="22.35" customHeight="1" x14ac:dyDescent="0.25">
      <c r="B56" s="366">
        <v>81</v>
      </c>
      <c r="C56" s="166" t="s">
        <v>263</v>
      </c>
      <c r="D56" s="190">
        <v>156</v>
      </c>
      <c r="E56" s="191">
        <v>1.7034286962218825E-2</v>
      </c>
      <c r="F56" s="169">
        <v>88</v>
      </c>
      <c r="G56" s="191">
        <v>5.232177894048398E-3</v>
      </c>
      <c r="H56" s="169">
        <v>2</v>
      </c>
      <c r="I56" s="191">
        <v>2.012072434607646E-3</v>
      </c>
      <c r="J56" s="169">
        <v>0</v>
      </c>
      <c r="K56" s="192">
        <v>0</v>
      </c>
      <c r="L56" s="219">
        <v>246</v>
      </c>
      <c r="M56" s="193">
        <v>9.1205694794601801E-3</v>
      </c>
      <c r="N56" s="479" t="s">
        <v>434</v>
      </c>
    </row>
    <row r="57" spans="2:14" ht="22.35" customHeight="1" x14ac:dyDescent="0.25">
      <c r="B57" s="366">
        <v>82</v>
      </c>
      <c r="C57" s="166" t="s">
        <v>264</v>
      </c>
      <c r="D57" s="190">
        <v>93</v>
      </c>
      <c r="E57" s="191">
        <v>1.0155055689015069E-2</v>
      </c>
      <c r="F57" s="169">
        <v>167</v>
      </c>
      <c r="G57" s="191">
        <v>9.9292466852963918E-3</v>
      </c>
      <c r="H57" s="169">
        <v>0</v>
      </c>
      <c r="I57" s="191">
        <v>0</v>
      </c>
      <c r="J57" s="169">
        <v>0</v>
      </c>
      <c r="K57" s="192">
        <v>0</v>
      </c>
      <c r="L57" s="219">
        <v>260</v>
      </c>
      <c r="M57" s="193">
        <v>9.6396262791042554E-3</v>
      </c>
      <c r="N57" s="479" t="s">
        <v>435</v>
      </c>
    </row>
    <row r="58" spans="2:14" ht="22.35" customHeight="1" x14ac:dyDescent="0.25">
      <c r="B58" s="366">
        <v>83</v>
      </c>
      <c r="C58" s="166" t="s">
        <v>265</v>
      </c>
      <c r="D58" s="190">
        <v>501</v>
      </c>
      <c r="E58" s="191">
        <v>5.4706267744048916E-2</v>
      </c>
      <c r="F58" s="169">
        <v>1044</v>
      </c>
      <c r="G58" s="191">
        <v>6.2072655924846898E-2</v>
      </c>
      <c r="H58" s="169">
        <v>80</v>
      </c>
      <c r="I58" s="191">
        <v>8.0482897384305835E-2</v>
      </c>
      <c r="J58" s="169">
        <v>0</v>
      </c>
      <c r="K58" s="192">
        <v>0</v>
      </c>
      <c r="L58" s="219">
        <v>1625</v>
      </c>
      <c r="M58" s="193">
        <v>6.0247664244401603E-2</v>
      </c>
      <c r="N58" s="479" t="s">
        <v>436</v>
      </c>
    </row>
    <row r="59" spans="2:14" ht="22.35" customHeight="1" thickBot="1" x14ac:dyDescent="0.3">
      <c r="B59" s="366">
        <v>89</v>
      </c>
      <c r="C59" s="166" t="s">
        <v>266</v>
      </c>
      <c r="D59" s="190">
        <v>122</v>
      </c>
      <c r="E59" s="191">
        <v>1.3321685957632671E-2</v>
      </c>
      <c r="F59" s="169">
        <v>178</v>
      </c>
      <c r="G59" s="191">
        <v>1.0583268922052441E-2</v>
      </c>
      <c r="H59" s="169">
        <v>12</v>
      </c>
      <c r="I59" s="191">
        <v>1.2072434607645875E-2</v>
      </c>
      <c r="J59" s="169">
        <v>0</v>
      </c>
      <c r="K59" s="192">
        <v>0</v>
      </c>
      <c r="L59" s="219">
        <v>312</v>
      </c>
      <c r="M59" s="193">
        <v>1.1567551534925108E-2</v>
      </c>
      <c r="N59" s="479" t="s">
        <v>437</v>
      </c>
    </row>
    <row r="60" spans="2:14" ht="22.35" customHeight="1" thickTop="1" thickBot="1" x14ac:dyDescent="0.3">
      <c r="B60" s="364">
        <v>99</v>
      </c>
      <c r="C60" s="365" t="s">
        <v>267</v>
      </c>
      <c r="D60" s="188">
        <v>405</v>
      </c>
      <c r="E60" s="162">
        <v>4.422362961345272E-2</v>
      </c>
      <c r="F60" s="163">
        <v>684</v>
      </c>
      <c r="G60" s="162">
        <v>4.0668291812830729E-2</v>
      </c>
      <c r="H60" s="163">
        <v>30</v>
      </c>
      <c r="I60" s="162">
        <v>3.0181086519114688E-2</v>
      </c>
      <c r="J60" s="163">
        <v>0</v>
      </c>
      <c r="K60" s="297">
        <v>0</v>
      </c>
      <c r="L60" s="188">
        <v>1119</v>
      </c>
      <c r="M60" s="164">
        <v>4.1487468485837162E-2</v>
      </c>
      <c r="N60" s="479" t="s">
        <v>438</v>
      </c>
    </row>
    <row r="61" spans="2:14" ht="22.35" customHeight="1" thickTop="1" thickBot="1" x14ac:dyDescent="0.3">
      <c r="B61" s="364" t="s">
        <v>49</v>
      </c>
      <c r="C61" s="365" t="s">
        <v>450</v>
      </c>
      <c r="D61" s="188">
        <v>460</v>
      </c>
      <c r="E61" s="162">
        <v>5.0229307709106795E-2</v>
      </c>
      <c r="F61" s="163">
        <v>683</v>
      </c>
      <c r="G61" s="162">
        <v>4.0608835245852903E-2</v>
      </c>
      <c r="H61" s="163">
        <v>62</v>
      </c>
      <c r="I61" s="162">
        <v>6.2374245472837021E-2</v>
      </c>
      <c r="J61" s="163">
        <v>0</v>
      </c>
      <c r="K61" s="297">
        <v>0</v>
      </c>
      <c r="L61" s="188">
        <v>1205</v>
      </c>
      <c r="M61" s="164">
        <v>4.467596025507934E-2</v>
      </c>
      <c r="N61" s="479" t="s">
        <v>439</v>
      </c>
    </row>
    <row r="62" spans="2:14" ht="22.15" customHeight="1" thickTop="1" thickBot="1" x14ac:dyDescent="0.3">
      <c r="B62" s="657" t="s">
        <v>51</v>
      </c>
      <c r="C62" s="488"/>
      <c r="D62" s="174">
        <v>9158</v>
      </c>
      <c r="E62" s="303">
        <v>1</v>
      </c>
      <c r="F62" s="176">
        <v>16819</v>
      </c>
      <c r="G62" s="303">
        <v>1</v>
      </c>
      <c r="H62" s="176">
        <v>994</v>
      </c>
      <c r="I62" s="303">
        <v>1</v>
      </c>
      <c r="J62" s="176">
        <v>1</v>
      </c>
      <c r="K62" s="304">
        <v>1</v>
      </c>
      <c r="L62" s="174">
        <v>26972</v>
      </c>
      <c r="M62" s="201">
        <v>0.99579994796301907</v>
      </c>
      <c r="N62" s="479" t="s">
        <v>80</v>
      </c>
    </row>
    <row r="63" spans="2:14" ht="22.15" customHeight="1" thickTop="1" thickBot="1" x14ac:dyDescent="0.3">
      <c r="B63" s="179"/>
      <c r="C63" s="179"/>
      <c r="D63" s="180"/>
      <c r="E63" s="368"/>
      <c r="F63" s="180"/>
      <c r="G63" s="368"/>
      <c r="H63" s="180"/>
      <c r="I63" s="368"/>
      <c r="J63" s="180"/>
      <c r="K63" s="368"/>
      <c r="L63" s="180"/>
      <c r="M63" s="181"/>
    </row>
    <row r="64" spans="2:14" ht="22.15" customHeight="1" thickTop="1" x14ac:dyDescent="0.25">
      <c r="B64" s="227" t="s">
        <v>499</v>
      </c>
      <c r="C64" s="369"/>
      <c r="D64" s="370"/>
      <c r="E64" s="371"/>
      <c r="F64" s="370"/>
      <c r="G64" s="371"/>
      <c r="H64" s="370"/>
      <c r="I64" s="371"/>
      <c r="J64" s="370"/>
      <c r="K64" s="371"/>
      <c r="L64" s="372"/>
      <c r="M64" s="373"/>
    </row>
    <row r="65" spans="2:13" ht="26.45" customHeight="1" x14ac:dyDescent="0.25">
      <c r="B65" s="658" t="s">
        <v>268</v>
      </c>
      <c r="C65" s="659"/>
      <c r="D65" s="659"/>
      <c r="E65" s="659"/>
      <c r="F65" s="659"/>
      <c r="G65" s="659"/>
      <c r="H65" s="659"/>
      <c r="I65" s="659"/>
      <c r="J65" s="659"/>
      <c r="K65" s="659"/>
      <c r="L65" s="659"/>
      <c r="M65" s="660"/>
    </row>
    <row r="66" spans="2:13" ht="22.15" customHeight="1" thickBot="1" x14ac:dyDescent="0.3">
      <c r="B66" s="234" t="s">
        <v>512</v>
      </c>
      <c r="C66" s="374"/>
      <c r="D66" s="375"/>
      <c r="E66" s="376"/>
      <c r="F66" s="375"/>
      <c r="G66" s="376"/>
      <c r="H66" s="375"/>
      <c r="I66" s="376"/>
      <c r="J66" s="375"/>
      <c r="K66" s="376"/>
      <c r="L66" s="377"/>
      <c r="M66" s="208"/>
    </row>
    <row r="67" spans="2:13" ht="26.45" customHeight="1" thickTop="1" x14ac:dyDescent="0.25">
      <c r="B67" s="183"/>
      <c r="C67" s="184"/>
      <c r="D67" s="186"/>
      <c r="E67" s="183"/>
      <c r="F67" s="186"/>
      <c r="G67" s="183"/>
      <c r="H67" s="186"/>
      <c r="I67" s="183"/>
      <c r="J67" s="186"/>
      <c r="K67" s="183"/>
      <c r="L67" s="378"/>
      <c r="M67" s="183"/>
    </row>
    <row r="68" spans="2:13" x14ac:dyDescent="0.25">
      <c r="B68" s="183"/>
      <c r="C68" s="184"/>
      <c r="D68" s="186"/>
      <c r="E68" s="347"/>
      <c r="F68" s="347"/>
      <c r="G68" s="347"/>
      <c r="H68" s="347"/>
      <c r="I68" s="347"/>
      <c r="J68" s="186"/>
      <c r="K68" s="183"/>
      <c r="L68" s="378"/>
      <c r="M68" s="183"/>
    </row>
    <row r="69" spans="2:1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  <row r="659" spans="2:1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</row>
    <row r="660" spans="2:1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</row>
    <row r="661" spans="2:1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</row>
    <row r="662" spans="2:1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</row>
    <row r="663" spans="2:1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</row>
    <row r="664" spans="2:1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</row>
    <row r="665" spans="2:1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</row>
    <row r="666" spans="2:1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</row>
    <row r="667" spans="2:1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</row>
    <row r="668" spans="2:1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</row>
    <row r="669" spans="2:1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</row>
    <row r="670" spans="2:1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</row>
    <row r="671" spans="2:1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</row>
    <row r="672" spans="2:1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</row>
    <row r="673" spans="2:1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</row>
    <row r="674" spans="2:1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</row>
    <row r="675" spans="2:1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</row>
    <row r="676" spans="2:1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</row>
    <row r="677" spans="2:1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</row>
    <row r="678" spans="2:1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</row>
    <row r="679" spans="2:1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</row>
    <row r="680" spans="2:1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</row>
    <row r="681" spans="2:1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</row>
    <row r="682" spans="2:1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</row>
    <row r="683" spans="2:1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</row>
    <row r="684" spans="2:1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</row>
    <row r="685" spans="2:1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</row>
    <row r="686" spans="2:1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</row>
    <row r="687" spans="2:1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</row>
    <row r="688" spans="2:1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</row>
    <row r="689" spans="2:1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</row>
    <row r="690" spans="2:1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</row>
    <row r="691" spans="2:1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</row>
    <row r="692" spans="2:1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</row>
    <row r="693" spans="2:1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</row>
    <row r="694" spans="2:1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</row>
    <row r="695" spans="2:1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</row>
    <row r="696" spans="2:1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</row>
    <row r="697" spans="2:1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</row>
    <row r="698" spans="2:1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</row>
    <row r="699" spans="2:1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</row>
    <row r="700" spans="2:1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</row>
    <row r="701" spans="2:1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</row>
    <row r="702" spans="2:1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</row>
    <row r="703" spans="2:1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</row>
    <row r="704" spans="2:1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</row>
    <row r="705" spans="2:1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</row>
    <row r="706" spans="2:1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</row>
    <row r="707" spans="2:1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</row>
    <row r="708" spans="2:13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</row>
    <row r="709" spans="2:13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</row>
    <row r="710" spans="2:13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</row>
    <row r="711" spans="2:13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</row>
    <row r="712" spans="2:13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</row>
    <row r="713" spans="2:13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</row>
    <row r="714" spans="2:13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</row>
    <row r="715" spans="2:13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</row>
    <row r="716" spans="2:13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</row>
    <row r="717" spans="2:13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</row>
    <row r="718" spans="2:13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</row>
    <row r="719" spans="2:13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</row>
    <row r="720" spans="2:13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</row>
    <row r="721" spans="2:13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</row>
    <row r="722" spans="2:13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</row>
    <row r="723" spans="2:13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</row>
    <row r="724" spans="2:13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</row>
    <row r="725" spans="2:13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</row>
    <row r="726" spans="2:13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</row>
    <row r="727" spans="2:13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</row>
    <row r="728" spans="2:13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</row>
    <row r="729" spans="2:13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</row>
    <row r="730" spans="2:13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</row>
    <row r="731" spans="2:13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</row>
    <row r="732" spans="2:13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</row>
    <row r="733" spans="2:13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</row>
    <row r="734" spans="2:13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</row>
    <row r="735" spans="2:13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</row>
    <row r="736" spans="2:13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</row>
    <row r="737" spans="2:13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</row>
    <row r="738" spans="2:13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</row>
    <row r="739" spans="2:13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</row>
    <row r="740" spans="2:13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</row>
    <row r="741" spans="2:13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</row>
    <row r="742" spans="2:13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</row>
    <row r="743" spans="2:13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</row>
    <row r="744" spans="2:13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</row>
    <row r="745" spans="2:13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</row>
    <row r="746" spans="2:13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</row>
    <row r="747" spans="2:13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</row>
    <row r="748" spans="2:13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</row>
    <row r="749" spans="2:13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</row>
    <row r="750" spans="2:13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</row>
    <row r="751" spans="2:13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</row>
    <row r="752" spans="2:13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</row>
    <row r="753" spans="2:13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</row>
    <row r="754" spans="2:13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</row>
    <row r="755" spans="2:13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</row>
    <row r="756" spans="2:13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</row>
    <row r="757" spans="2:13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</row>
    <row r="758" spans="2:13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</row>
    <row r="759" spans="2:13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</row>
    <row r="760" spans="2:13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</row>
    <row r="761" spans="2:13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</row>
    <row r="762" spans="2:13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</row>
    <row r="763" spans="2:13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</row>
    <row r="764" spans="2:13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</row>
    <row r="765" spans="2:13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</row>
    <row r="766" spans="2:13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</row>
    <row r="767" spans="2:13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</row>
    <row r="768" spans="2:13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</row>
    <row r="769" spans="2:13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</row>
    <row r="770" spans="2:13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</row>
    <row r="771" spans="2:13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</row>
    <row r="772" spans="2:13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</row>
    <row r="773" spans="2:13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</row>
    <row r="774" spans="2:13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</row>
    <row r="775" spans="2:13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</row>
    <row r="776" spans="2:13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</row>
    <row r="777" spans="2:13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</row>
    <row r="778" spans="2:13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</row>
    <row r="779" spans="2:13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</row>
    <row r="780" spans="2:13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</row>
    <row r="781" spans="2:13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</row>
    <row r="782" spans="2:13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</row>
    <row r="783" spans="2:13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</row>
    <row r="784" spans="2:13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</row>
    <row r="785" spans="2:13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</row>
    <row r="786" spans="2:13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</row>
    <row r="787" spans="2:13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</row>
    <row r="788" spans="2:13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</row>
    <row r="789" spans="2:13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</row>
    <row r="790" spans="2:13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</row>
    <row r="791" spans="2:13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</row>
    <row r="792" spans="2:13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</row>
    <row r="793" spans="2:13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</row>
    <row r="794" spans="2:13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</row>
    <row r="795" spans="2:13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</row>
    <row r="796" spans="2:13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</row>
  </sheetData>
  <mergeCells count="11">
    <mergeCell ref="J4:K4"/>
    <mergeCell ref="B62:C62"/>
    <mergeCell ref="B65:M65"/>
    <mergeCell ref="B2:M2"/>
    <mergeCell ref="B3:B5"/>
    <mergeCell ref="C3:C5"/>
    <mergeCell ref="D3:K3"/>
    <mergeCell ref="L3:M4"/>
    <mergeCell ref="D4:E4"/>
    <mergeCell ref="F4:G4"/>
    <mergeCell ref="H4:I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N658"/>
  <sheetViews>
    <sheetView zoomScale="60" zoomScaleNormal="60" workbookViewId="0">
      <selection activeCell="D6" sqref="D6:K48"/>
    </sheetView>
  </sheetViews>
  <sheetFormatPr defaultColWidth="11.42578125" defaultRowHeight="15" x14ac:dyDescent="0.25"/>
  <cols>
    <col min="1" max="1" width="2.7109375" style="154" customWidth="1"/>
    <col min="2" max="2" width="10.140625" style="101" customWidth="1"/>
    <col min="3" max="3" width="124.42578125" style="101" customWidth="1"/>
    <col min="4" max="13" width="12.7109375" style="101" customWidth="1"/>
    <col min="14" max="14" width="10" style="479" bestFit="1" customWidth="1"/>
    <col min="15" max="16384" width="11.42578125" style="154"/>
  </cols>
  <sheetData>
    <row r="1" spans="2:1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2:14" ht="21.95" customHeight="1" thickTop="1" thickBot="1" x14ac:dyDescent="0.3">
      <c r="B2" s="506" t="s">
        <v>551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16"/>
    </row>
    <row r="3" spans="2:14" ht="21.95" customHeight="1" thickTop="1" thickBot="1" x14ac:dyDescent="0.3">
      <c r="B3" s="492" t="s">
        <v>498</v>
      </c>
      <c r="C3" s="495" t="s">
        <v>495</v>
      </c>
      <c r="D3" s="517" t="s">
        <v>55</v>
      </c>
      <c r="E3" s="518"/>
      <c r="F3" s="518"/>
      <c r="G3" s="518"/>
      <c r="H3" s="518"/>
      <c r="I3" s="518"/>
      <c r="J3" s="518"/>
      <c r="K3" s="518"/>
      <c r="L3" s="519" t="s">
        <v>51</v>
      </c>
      <c r="M3" s="520"/>
    </row>
    <row r="4" spans="2:14" ht="21.95" customHeight="1" thickTop="1" x14ac:dyDescent="0.25">
      <c r="B4" s="493"/>
      <c r="C4" s="496"/>
      <c r="D4" s="512" t="s">
        <v>56</v>
      </c>
      <c r="E4" s="510"/>
      <c r="F4" s="509" t="s">
        <v>449</v>
      </c>
      <c r="G4" s="510"/>
      <c r="H4" s="509" t="s">
        <v>79</v>
      </c>
      <c r="I4" s="510"/>
      <c r="J4" s="513" t="s">
        <v>59</v>
      </c>
      <c r="K4" s="511"/>
      <c r="L4" s="521"/>
      <c r="M4" s="522"/>
      <c r="N4" s="480"/>
    </row>
    <row r="5" spans="2:14" ht="21.95" customHeight="1" thickBot="1" x14ac:dyDescent="0.3">
      <c r="B5" s="494"/>
      <c r="C5" s="497"/>
      <c r="D5" s="456" t="s">
        <v>5</v>
      </c>
      <c r="E5" s="157" t="s">
        <v>6</v>
      </c>
      <c r="F5" s="455" t="s">
        <v>5</v>
      </c>
      <c r="G5" s="157" t="s">
        <v>6</v>
      </c>
      <c r="H5" s="455" t="s">
        <v>5</v>
      </c>
      <c r="I5" s="157" t="s">
        <v>6</v>
      </c>
      <c r="J5" s="455" t="s">
        <v>5</v>
      </c>
      <c r="K5" s="187" t="s">
        <v>6</v>
      </c>
      <c r="L5" s="456" t="s">
        <v>5</v>
      </c>
      <c r="M5" s="158" t="s">
        <v>6</v>
      </c>
      <c r="N5" s="480"/>
    </row>
    <row r="6" spans="2:14" ht="21.95" customHeight="1" thickTop="1" thickBot="1" x14ac:dyDescent="0.3">
      <c r="B6" s="159">
        <v>1</v>
      </c>
      <c r="C6" s="160" t="s">
        <v>7</v>
      </c>
      <c r="D6" s="188">
        <f>SUM(D7:D10)</f>
        <v>127</v>
      </c>
      <c r="E6" s="162">
        <f t="shared" ref="E6:K6" si="0">SUM(E7:E10)</f>
        <v>1.3867656693601224E-2</v>
      </c>
      <c r="F6" s="163">
        <f t="shared" si="0"/>
        <v>388</v>
      </c>
      <c r="G6" s="162">
        <f t="shared" si="0"/>
        <v>2.3069147987395209E-2</v>
      </c>
      <c r="H6" s="163">
        <f t="shared" si="0"/>
        <v>23</v>
      </c>
      <c r="I6" s="162">
        <f t="shared" si="0"/>
        <v>2.3138832997987926E-2</v>
      </c>
      <c r="J6" s="163">
        <f t="shared" si="0"/>
        <v>0</v>
      </c>
      <c r="K6" s="189">
        <f t="shared" si="0"/>
        <v>0</v>
      </c>
      <c r="L6" s="188">
        <v>538</v>
      </c>
      <c r="M6" s="164">
        <v>1.9946611300608038E-2</v>
      </c>
      <c r="N6" s="480"/>
    </row>
    <row r="7" spans="2:14" ht="21.95" customHeight="1" thickTop="1" x14ac:dyDescent="0.25">
      <c r="B7" s="165">
        <v>10</v>
      </c>
      <c r="C7" s="166" t="s">
        <v>270</v>
      </c>
      <c r="D7" s="190">
        <f>VLOOKUP(N7,[1]Sheet1!$A$44:$K$80,2,FALSE)</f>
        <v>36</v>
      </c>
      <c r="E7" s="191">
        <f>D7/$D$48</f>
        <v>3.9309892989735752E-3</v>
      </c>
      <c r="F7" s="169">
        <f>VLOOKUP(N7,[1]Sheet1!$A$44:$K$80,4,FALSE)</f>
        <v>117</v>
      </c>
      <c r="G7" s="191">
        <f>F7/$F$48</f>
        <v>6.9564183364052559E-3</v>
      </c>
      <c r="H7" s="169">
        <f>VLOOKUP(N7,[1]Sheet1!$A$44:$K$80,6,FALSE)</f>
        <v>7</v>
      </c>
      <c r="I7" s="191">
        <f>H7/$H$48</f>
        <v>7.0422535211267607E-3</v>
      </c>
      <c r="J7" s="169">
        <f>VLOOKUP(N7,[1]Sheet1!$A$44:$K$80,8,FALSE)</f>
        <v>0</v>
      </c>
      <c r="K7" s="192">
        <f>J7/$J$48</f>
        <v>0</v>
      </c>
      <c r="L7" s="190">
        <v>160</v>
      </c>
      <c r="M7" s="193">
        <v>5.9320777102180042E-3</v>
      </c>
      <c r="N7" s="480" t="s">
        <v>283</v>
      </c>
    </row>
    <row r="8" spans="2:14" ht="21.95" customHeight="1" x14ac:dyDescent="0.25">
      <c r="B8" s="165">
        <v>11</v>
      </c>
      <c r="C8" s="166" t="s">
        <v>9</v>
      </c>
      <c r="D8" s="190">
        <f>VLOOKUP(N8,[1]Sheet1!$A$44:$K$80,2,FALSE)</f>
        <v>40</v>
      </c>
      <c r="E8" s="191">
        <f>D8/$D$48</f>
        <v>4.3677658877484165E-3</v>
      </c>
      <c r="F8" s="169">
        <f>VLOOKUP(N8,[1]Sheet1!$A$44:$K$80,4,FALSE)</f>
        <v>139</v>
      </c>
      <c r="G8" s="191">
        <f>F8/$F$48</f>
        <v>8.2644628099173556E-3</v>
      </c>
      <c r="H8" s="169">
        <f>VLOOKUP(N8,[1]Sheet1!$A$44:$K$80,6,FALSE)</f>
        <v>4</v>
      </c>
      <c r="I8" s="191">
        <f>H8/$H$48</f>
        <v>4.0241448692152921E-3</v>
      </c>
      <c r="J8" s="169">
        <f>VLOOKUP(N8,[1]Sheet1!$A$44:$K$80,8,FALSE)</f>
        <v>0</v>
      </c>
      <c r="K8" s="192">
        <f>J8/$J$48</f>
        <v>0</v>
      </c>
      <c r="L8" s="190">
        <v>183</v>
      </c>
      <c r="M8" s="193">
        <v>6.7848138810618422E-3</v>
      </c>
      <c r="N8" s="479" t="s">
        <v>271</v>
      </c>
    </row>
    <row r="9" spans="2:14" ht="21.95" customHeight="1" x14ac:dyDescent="0.25">
      <c r="B9" s="165">
        <v>12</v>
      </c>
      <c r="C9" s="166" t="s">
        <v>446</v>
      </c>
      <c r="D9" s="190">
        <f>VLOOKUP(N9,[1]Sheet1!$A$44:$K$80,2,FALSE)</f>
        <v>36</v>
      </c>
      <c r="E9" s="191">
        <f>D9/$D$48</f>
        <v>3.9309892989735752E-3</v>
      </c>
      <c r="F9" s="169">
        <f>VLOOKUP(N9,[1]Sheet1!$A$44:$K$80,4,FALSE)</f>
        <v>86</v>
      </c>
      <c r="G9" s="191">
        <f>F9/$F$48</f>
        <v>5.1132647600927519E-3</v>
      </c>
      <c r="H9" s="169">
        <f>VLOOKUP(N9,[1]Sheet1!$A$44:$K$80,6,FALSE)</f>
        <v>9</v>
      </c>
      <c r="I9" s="191">
        <f>H9/$H$48</f>
        <v>9.0543259557344068E-3</v>
      </c>
      <c r="J9" s="169">
        <f>VLOOKUP(N9,[1]Sheet1!$A$44:$K$80,8,FALSE)</f>
        <v>0</v>
      </c>
      <c r="K9" s="192">
        <f>J9/$J$48</f>
        <v>0</v>
      </c>
      <c r="L9" s="190">
        <v>131</v>
      </c>
      <c r="M9" s="193">
        <v>4.8568886252409902E-3</v>
      </c>
      <c r="N9" s="479" t="s">
        <v>447</v>
      </c>
    </row>
    <row r="10" spans="2:14" ht="21.95" customHeight="1" thickBot="1" x14ac:dyDescent="0.3">
      <c r="B10" s="165">
        <v>19</v>
      </c>
      <c r="C10" s="166" t="s">
        <v>11</v>
      </c>
      <c r="D10" s="190">
        <f>VLOOKUP(N10,[1]Sheet1!$A$44:$K$80,2,FALSE)</f>
        <v>15</v>
      </c>
      <c r="E10" s="191">
        <f>D10/$D$48</f>
        <v>1.6379122079056563E-3</v>
      </c>
      <c r="F10" s="169">
        <f>VLOOKUP(N10,[1]Sheet1!$A$44:$K$80,4,FALSE)</f>
        <v>46</v>
      </c>
      <c r="G10" s="191">
        <f>F10/$F$48</f>
        <v>2.7350020809798442E-3</v>
      </c>
      <c r="H10" s="169">
        <f>VLOOKUP(N10,[1]Sheet1!$A$44:$K$80,6,FALSE)</f>
        <v>3</v>
      </c>
      <c r="I10" s="191">
        <f>H10/$H$48</f>
        <v>3.0181086519114686E-3</v>
      </c>
      <c r="J10" s="169">
        <f>VLOOKUP(N10,[1]Sheet1!$A$44:$K$80,8,FALSE)</f>
        <v>0</v>
      </c>
      <c r="K10" s="192">
        <f>J10/$J$48</f>
        <v>0</v>
      </c>
      <c r="L10" s="190">
        <v>64</v>
      </c>
      <c r="M10" s="193">
        <v>2.3728310840872013E-3</v>
      </c>
      <c r="N10" s="479" t="s">
        <v>285</v>
      </c>
    </row>
    <row r="11" spans="2:14" ht="21.95" customHeight="1" thickTop="1" thickBot="1" x14ac:dyDescent="0.3">
      <c r="B11" s="159">
        <v>2</v>
      </c>
      <c r="C11" s="160" t="s">
        <v>12</v>
      </c>
      <c r="D11" s="188">
        <f t="shared" ref="D11:K11" si="1">SUM(D12:D18)</f>
        <v>225</v>
      </c>
      <c r="E11" s="162">
        <f t="shared" si="1"/>
        <v>2.4568683118584844E-2</v>
      </c>
      <c r="F11" s="163">
        <f t="shared" si="1"/>
        <v>802</v>
      </c>
      <c r="G11" s="162">
        <f t="shared" si="1"/>
        <v>4.7684166716213804E-2</v>
      </c>
      <c r="H11" s="163">
        <f t="shared" si="1"/>
        <v>37</v>
      </c>
      <c r="I11" s="162">
        <f t="shared" si="1"/>
        <v>3.722334004024145E-2</v>
      </c>
      <c r="J11" s="163">
        <f t="shared" si="1"/>
        <v>0</v>
      </c>
      <c r="K11" s="189">
        <f t="shared" si="1"/>
        <v>0</v>
      </c>
      <c r="L11" s="188">
        <v>1064</v>
      </c>
      <c r="M11" s="164">
        <v>3.9448316772949729E-2</v>
      </c>
    </row>
    <row r="12" spans="2:14" ht="21.95" customHeight="1" thickTop="1" x14ac:dyDescent="0.25">
      <c r="B12" s="172">
        <v>20</v>
      </c>
      <c r="C12" s="166" t="s">
        <v>13</v>
      </c>
      <c r="D12" s="190">
        <f>VLOOKUP(N12,[1]Sheet1!$A$44:$K$80,2,FALSE)</f>
        <v>45</v>
      </c>
      <c r="E12" s="191">
        <f t="shared" ref="E12:E18" si="2">D12/$D$48</f>
        <v>4.9137366237169688E-3</v>
      </c>
      <c r="F12" s="169">
        <f>VLOOKUP(N12,[1]Sheet1!$A$44:$K$80,4,FALSE)</f>
        <v>142</v>
      </c>
      <c r="G12" s="191">
        <f t="shared" ref="G12:G18" si="3">F12/$F$48</f>
        <v>8.4428325108508243E-3</v>
      </c>
      <c r="H12" s="169">
        <f>VLOOKUP(N12,[1]Sheet1!$A$44:$K$80,6,FALSE)</f>
        <v>12</v>
      </c>
      <c r="I12" s="191">
        <f t="shared" ref="I12:I18" si="4">H12/$H$48</f>
        <v>1.2072434607645875E-2</v>
      </c>
      <c r="J12" s="169">
        <f>VLOOKUP(N12,[1]Sheet1!$A$44:$K$80,8,FALSE)</f>
        <v>0</v>
      </c>
      <c r="K12" s="192">
        <f t="shared" ref="K12:K18" si="5">J12/$J$48</f>
        <v>0</v>
      </c>
      <c r="L12" s="190">
        <v>199</v>
      </c>
      <c r="M12" s="193">
        <v>7.3780216520836425E-3</v>
      </c>
      <c r="N12" s="479" t="s">
        <v>286</v>
      </c>
    </row>
    <row r="13" spans="2:14" ht="21.95" customHeight="1" x14ac:dyDescent="0.25">
      <c r="B13" s="165">
        <v>21</v>
      </c>
      <c r="C13" s="166" t="s">
        <v>14</v>
      </c>
      <c r="D13" s="190">
        <f>VLOOKUP(N13,[1]Sheet1!$A$44:$K$80,2,FALSE)</f>
        <v>11</v>
      </c>
      <c r="E13" s="191">
        <f t="shared" si="2"/>
        <v>1.2011356191308146E-3</v>
      </c>
      <c r="F13" s="169">
        <f>VLOOKUP(N13,[1]Sheet1!$A$44:$K$80,4,FALSE)</f>
        <v>51</v>
      </c>
      <c r="G13" s="191">
        <f t="shared" si="3"/>
        <v>3.0322849158689576E-3</v>
      </c>
      <c r="H13" s="169">
        <f>VLOOKUP(N13,[1]Sheet1!$A$44:$K$80,6,FALSE)</f>
        <v>3</v>
      </c>
      <c r="I13" s="191">
        <f t="shared" si="4"/>
        <v>3.0181086519114686E-3</v>
      </c>
      <c r="J13" s="169">
        <f>VLOOKUP(N13,[1]Sheet1!$A$44:$K$80,8,FALSE)</f>
        <v>0</v>
      </c>
      <c r="K13" s="192">
        <f t="shared" si="5"/>
        <v>0</v>
      </c>
      <c r="L13" s="190">
        <v>65</v>
      </c>
      <c r="M13" s="193">
        <v>2.4099065697760639E-3</v>
      </c>
      <c r="N13" s="479" t="s">
        <v>287</v>
      </c>
    </row>
    <row r="14" spans="2:14" ht="21.95" customHeight="1" x14ac:dyDescent="0.25">
      <c r="B14" s="165">
        <v>22</v>
      </c>
      <c r="C14" s="166" t="s">
        <v>15</v>
      </c>
      <c r="D14" s="190">
        <f>VLOOKUP(N14,[1]Sheet1!$A$44:$K$80,2,FALSE)</f>
        <v>3</v>
      </c>
      <c r="E14" s="191">
        <f t="shared" si="2"/>
        <v>3.2758244158113123E-4</v>
      </c>
      <c r="F14" s="169">
        <f>VLOOKUP(N14,[1]Sheet1!$A$44:$K$80,4,FALSE)</f>
        <v>4</v>
      </c>
      <c r="G14" s="191">
        <f t="shared" si="3"/>
        <v>2.3782626791129079E-4</v>
      </c>
      <c r="H14" s="169">
        <f>VLOOKUP(N14,[1]Sheet1!$A$44:$K$80,6,FALSE)</f>
        <v>1</v>
      </c>
      <c r="I14" s="191">
        <f t="shared" si="4"/>
        <v>1.006036217303823E-3</v>
      </c>
      <c r="J14" s="169">
        <f>VLOOKUP(N14,[1]Sheet1!$A$44:$K$80,8,FALSE)</f>
        <v>0</v>
      </c>
      <c r="K14" s="192">
        <f t="shared" si="5"/>
        <v>0</v>
      </c>
      <c r="L14" s="190">
        <v>8</v>
      </c>
      <c r="M14" s="193">
        <v>2.9660388551090017E-4</v>
      </c>
      <c r="N14" s="479" t="s">
        <v>288</v>
      </c>
    </row>
    <row r="15" spans="2:14" ht="21.95" customHeight="1" x14ac:dyDescent="0.25">
      <c r="B15" s="165">
        <v>23</v>
      </c>
      <c r="C15" s="166" t="s">
        <v>273</v>
      </c>
      <c r="D15" s="190">
        <f>VLOOKUP(N15,[1]Sheet1!$A$44:$K$80,2,FALSE)</f>
        <v>3</v>
      </c>
      <c r="E15" s="191">
        <f t="shared" si="2"/>
        <v>3.2758244158113123E-4</v>
      </c>
      <c r="F15" s="169">
        <f>VLOOKUP(N15,[1]Sheet1!$A$44:$K$80,4,FALSE)</f>
        <v>36</v>
      </c>
      <c r="G15" s="191">
        <f t="shared" si="3"/>
        <v>2.1404364112016174E-3</v>
      </c>
      <c r="H15" s="169">
        <f>VLOOKUP(N15,[1]Sheet1!$A$44:$K$80,6,FALSE)</f>
        <v>0</v>
      </c>
      <c r="I15" s="191">
        <f t="shared" si="4"/>
        <v>0</v>
      </c>
      <c r="J15" s="169">
        <f>VLOOKUP(N15,[1]Sheet1!$A$44:$K$80,8,FALSE)</f>
        <v>0</v>
      </c>
      <c r="K15" s="192">
        <f t="shared" si="5"/>
        <v>0</v>
      </c>
      <c r="L15" s="190">
        <v>39</v>
      </c>
      <c r="M15" s="193">
        <v>1.4459439418656385E-3</v>
      </c>
      <c r="N15" s="479" t="s">
        <v>272</v>
      </c>
    </row>
    <row r="16" spans="2:14" ht="21.95" customHeight="1" x14ac:dyDescent="0.25">
      <c r="B16" s="165">
        <v>24</v>
      </c>
      <c r="C16" s="166" t="s">
        <v>17</v>
      </c>
      <c r="D16" s="190">
        <f>VLOOKUP(N16,[1]Sheet1!$A$44:$K$80,2,FALSE)</f>
        <v>134</v>
      </c>
      <c r="E16" s="191">
        <f t="shared" si="2"/>
        <v>1.4632015723957196E-2</v>
      </c>
      <c r="F16" s="169">
        <f>VLOOKUP(N16,[1]Sheet1!$A$44:$K$80,4,FALSE)</f>
        <v>486</v>
      </c>
      <c r="G16" s="191">
        <f t="shared" si="3"/>
        <v>2.8895891551221832E-2</v>
      </c>
      <c r="H16" s="169">
        <f>VLOOKUP(N16,[1]Sheet1!$A$44:$K$80,6,FALSE)</f>
        <v>20</v>
      </c>
      <c r="I16" s="191">
        <f t="shared" si="4"/>
        <v>2.0120724346076459E-2</v>
      </c>
      <c r="J16" s="169">
        <f>VLOOKUP(N16,[1]Sheet1!$A$44:$K$80,8,FALSE)</f>
        <v>0</v>
      </c>
      <c r="K16" s="192">
        <f t="shared" si="5"/>
        <v>0</v>
      </c>
      <c r="L16" s="190">
        <v>640</v>
      </c>
      <c r="M16" s="193">
        <v>2.3728310840872017E-2</v>
      </c>
      <c r="N16" s="479" t="s">
        <v>289</v>
      </c>
    </row>
    <row r="17" spans="2:14" ht="21.95" customHeight="1" x14ac:dyDescent="0.25">
      <c r="B17" s="165">
        <v>25</v>
      </c>
      <c r="C17" s="166" t="s">
        <v>18</v>
      </c>
      <c r="D17" s="190">
        <f>VLOOKUP(N17,[1]Sheet1!$A$44:$K$80,2,FALSE)</f>
        <v>9</v>
      </c>
      <c r="E17" s="191">
        <f t="shared" si="2"/>
        <v>9.8274732474339381E-4</v>
      </c>
      <c r="F17" s="169">
        <f>VLOOKUP(N17,[1]Sheet1!$A$44:$K$80,4,FALSE)</f>
        <v>17</v>
      </c>
      <c r="G17" s="191">
        <f t="shared" si="3"/>
        <v>1.0107616386229859E-3</v>
      </c>
      <c r="H17" s="169">
        <f>VLOOKUP(N17,[1]Sheet1!$A$44:$K$80,6,FALSE)</f>
        <v>0</v>
      </c>
      <c r="I17" s="191">
        <f t="shared" si="4"/>
        <v>0</v>
      </c>
      <c r="J17" s="169">
        <f>VLOOKUP(N17,[1]Sheet1!$A$44:$K$80,8,FALSE)</f>
        <v>0</v>
      </c>
      <c r="K17" s="192">
        <f t="shared" si="5"/>
        <v>0</v>
      </c>
      <c r="L17" s="190">
        <v>26</v>
      </c>
      <c r="M17" s="193">
        <v>9.6396262791042565E-4</v>
      </c>
      <c r="N17" s="479" t="s">
        <v>290</v>
      </c>
    </row>
    <row r="18" spans="2:14" ht="21.95" customHeight="1" thickBot="1" x14ac:dyDescent="0.3">
      <c r="B18" s="173">
        <v>29</v>
      </c>
      <c r="C18" s="166" t="s">
        <v>278</v>
      </c>
      <c r="D18" s="190">
        <f>VLOOKUP(N18,[1]Sheet1!$A$44:$K$80,2,FALSE)</f>
        <v>20</v>
      </c>
      <c r="E18" s="191">
        <f t="shared" si="2"/>
        <v>2.1838829438742082E-3</v>
      </c>
      <c r="F18" s="169">
        <f>VLOOKUP(N18,[1]Sheet1!$A$44:$K$80,4,FALSE)</f>
        <v>66</v>
      </c>
      <c r="G18" s="191">
        <f t="shared" si="3"/>
        <v>3.9241334205362983E-3</v>
      </c>
      <c r="H18" s="169">
        <f>VLOOKUP(N18,[1]Sheet1!$A$44:$K$80,6,FALSE)</f>
        <v>1</v>
      </c>
      <c r="I18" s="191">
        <f t="shared" si="4"/>
        <v>1.006036217303823E-3</v>
      </c>
      <c r="J18" s="169">
        <f>VLOOKUP(N18,[1]Sheet1!$A$44:$K$80,8,FALSE)</f>
        <v>0</v>
      </c>
      <c r="K18" s="192">
        <f t="shared" si="5"/>
        <v>0</v>
      </c>
      <c r="L18" s="190">
        <v>87</v>
      </c>
      <c r="M18" s="193">
        <v>3.2255672549310398E-3</v>
      </c>
      <c r="N18" s="479" t="s">
        <v>291</v>
      </c>
    </row>
    <row r="19" spans="2:14" ht="21.95" customHeight="1" thickTop="1" thickBot="1" x14ac:dyDescent="0.3">
      <c r="B19" s="159">
        <v>3</v>
      </c>
      <c r="C19" s="160" t="s">
        <v>20</v>
      </c>
      <c r="D19" s="188">
        <f>SUM(D20:D26)</f>
        <v>268</v>
      </c>
      <c r="E19" s="162">
        <f t="shared" ref="E19:K19" si="6">SUM(E20:E26)</f>
        <v>2.9264031447914392E-2</v>
      </c>
      <c r="F19" s="163">
        <f t="shared" si="6"/>
        <v>868</v>
      </c>
      <c r="G19" s="162">
        <f t="shared" si="6"/>
        <v>5.1608300136750107E-2</v>
      </c>
      <c r="H19" s="163">
        <f t="shared" si="6"/>
        <v>24</v>
      </c>
      <c r="I19" s="162">
        <f t="shared" si="6"/>
        <v>2.4144869215291749E-2</v>
      </c>
      <c r="J19" s="163">
        <f t="shared" si="6"/>
        <v>0</v>
      </c>
      <c r="K19" s="189">
        <f t="shared" si="6"/>
        <v>0</v>
      </c>
      <c r="L19" s="188">
        <v>1160</v>
      </c>
      <c r="M19" s="164">
        <v>4.3007563399080524E-2</v>
      </c>
    </row>
    <row r="20" spans="2:14" ht="21.95" customHeight="1" thickTop="1" x14ac:dyDescent="0.25">
      <c r="B20" s="165">
        <v>30</v>
      </c>
      <c r="C20" s="166" t="s">
        <v>316</v>
      </c>
      <c r="D20" s="190">
        <f>VLOOKUP(N20,[1]Sheet1!$A$44:$K$80,2,FALSE)</f>
        <v>74</v>
      </c>
      <c r="E20" s="191">
        <f t="shared" ref="E20:E26" si="7">D20/$D$48</f>
        <v>8.0803668923345711E-3</v>
      </c>
      <c r="F20" s="169">
        <f>VLOOKUP(N20,[1]Sheet1!$A$44:$K$80,4,FALSE)</f>
        <v>342</v>
      </c>
      <c r="G20" s="191">
        <f t="shared" ref="G20:G26" si="8">F20/$F$48</f>
        <v>2.0334145906415364E-2</v>
      </c>
      <c r="H20" s="169">
        <f>VLOOKUP(N20,[1]Sheet1!$A$44:$K$80,6,FALSE)</f>
        <v>6</v>
      </c>
      <c r="I20" s="191">
        <f t="shared" ref="I20:I26" si="9">H20/$H$48</f>
        <v>6.0362173038229373E-3</v>
      </c>
      <c r="J20" s="169">
        <f>VLOOKUP(N20,[1]Sheet1!$A$44:$K$80,8,FALSE)</f>
        <v>0</v>
      </c>
      <c r="K20" s="192">
        <f t="shared" ref="K20:K26" si="10">J20/$J$48</f>
        <v>0</v>
      </c>
      <c r="L20" s="190">
        <v>422</v>
      </c>
      <c r="M20" s="193">
        <v>1.5645854960699986E-2</v>
      </c>
      <c r="N20" s="479" t="s">
        <v>292</v>
      </c>
    </row>
    <row r="21" spans="2:14" ht="21.95" customHeight="1" x14ac:dyDescent="0.25">
      <c r="B21" s="165">
        <v>31</v>
      </c>
      <c r="C21" s="166" t="s">
        <v>22</v>
      </c>
      <c r="D21" s="190">
        <f>VLOOKUP(N21,[1]Sheet1!$A$44:$K$80,2,FALSE)</f>
        <v>1</v>
      </c>
      <c r="E21" s="191">
        <f t="shared" si="7"/>
        <v>1.0919414719371041E-4</v>
      </c>
      <c r="F21" s="169">
        <f>VLOOKUP(N21,[1]Sheet1!$A$44:$K$80,4,FALSE)</f>
        <v>34</v>
      </c>
      <c r="G21" s="191">
        <f t="shared" si="8"/>
        <v>2.0215232772459717E-3</v>
      </c>
      <c r="H21" s="169">
        <f>VLOOKUP(N21,[1]Sheet1!$A$44:$K$80,6,FALSE)</f>
        <v>1</v>
      </c>
      <c r="I21" s="191">
        <f t="shared" si="9"/>
        <v>1.006036217303823E-3</v>
      </c>
      <c r="J21" s="169">
        <f>VLOOKUP(N21,[1]Sheet1!$A$44:$K$80,8,FALSE)</f>
        <v>0</v>
      </c>
      <c r="K21" s="192">
        <f t="shared" si="10"/>
        <v>0</v>
      </c>
      <c r="L21" s="190">
        <v>36</v>
      </c>
      <c r="M21" s="193">
        <v>1.334717484799051E-3</v>
      </c>
      <c r="N21" s="479" t="s">
        <v>293</v>
      </c>
    </row>
    <row r="22" spans="2:14" ht="21.95" customHeight="1" x14ac:dyDescent="0.25">
      <c r="B22" s="165">
        <v>32</v>
      </c>
      <c r="C22" s="166" t="s">
        <v>23</v>
      </c>
      <c r="D22" s="190">
        <f>VLOOKUP(N22,[1]Sheet1!$A$44:$K$80,2,FALSE)</f>
        <v>65</v>
      </c>
      <c r="E22" s="191">
        <f t="shared" si="7"/>
        <v>7.0976195675911775E-3</v>
      </c>
      <c r="F22" s="169">
        <f>VLOOKUP(N22,[1]Sheet1!$A$44:$K$80,4,FALSE)</f>
        <v>194</v>
      </c>
      <c r="G22" s="191">
        <f t="shared" si="8"/>
        <v>1.1534573993697604E-2</v>
      </c>
      <c r="H22" s="169">
        <f>VLOOKUP(N22,[1]Sheet1!$A$44:$K$80,6,FALSE)</f>
        <v>6</v>
      </c>
      <c r="I22" s="191">
        <f t="shared" si="9"/>
        <v>6.0362173038229373E-3</v>
      </c>
      <c r="J22" s="169">
        <f>VLOOKUP(N22,[1]Sheet1!$A$44:$K$80,8,FALSE)</f>
        <v>0</v>
      </c>
      <c r="K22" s="192">
        <f t="shared" si="10"/>
        <v>0</v>
      </c>
      <c r="L22" s="190">
        <v>265</v>
      </c>
      <c r="M22" s="193">
        <v>9.8250037075485689E-3</v>
      </c>
      <c r="N22" s="479" t="s">
        <v>294</v>
      </c>
    </row>
    <row r="23" spans="2:14" ht="21.95" customHeight="1" x14ac:dyDescent="0.25">
      <c r="B23" s="165">
        <v>33</v>
      </c>
      <c r="C23" s="166" t="s">
        <v>24</v>
      </c>
      <c r="D23" s="190">
        <f>VLOOKUP(N23,[1]Sheet1!$A$44:$K$80,2,FALSE)</f>
        <v>25</v>
      </c>
      <c r="E23" s="191">
        <f t="shared" si="7"/>
        <v>2.7298536798427606E-3</v>
      </c>
      <c r="F23" s="169">
        <f>VLOOKUP(N23,[1]Sheet1!$A$44:$K$80,4,FALSE)</f>
        <v>31</v>
      </c>
      <c r="G23" s="191">
        <f t="shared" si="8"/>
        <v>1.8431535763125037E-3</v>
      </c>
      <c r="H23" s="169">
        <f>VLOOKUP(N23,[1]Sheet1!$A$44:$K$80,6,FALSE)</f>
        <v>1</v>
      </c>
      <c r="I23" s="191">
        <f t="shared" si="9"/>
        <v>1.006036217303823E-3</v>
      </c>
      <c r="J23" s="169">
        <f>VLOOKUP(N23,[1]Sheet1!$A$44:$K$80,8,FALSE)</f>
        <v>0</v>
      </c>
      <c r="K23" s="192">
        <f t="shared" si="10"/>
        <v>0</v>
      </c>
      <c r="L23" s="190">
        <v>57</v>
      </c>
      <c r="M23" s="193">
        <v>2.1133026842651637E-3</v>
      </c>
      <c r="N23" s="479" t="s">
        <v>295</v>
      </c>
    </row>
    <row r="24" spans="2:14" ht="21.95" customHeight="1" x14ac:dyDescent="0.25">
      <c r="B24" s="165">
        <v>34</v>
      </c>
      <c r="C24" s="166" t="s">
        <v>25</v>
      </c>
      <c r="D24" s="190">
        <f>VLOOKUP(N24,[1]Sheet1!$A$44:$K$80,2,FALSE)</f>
        <v>75</v>
      </c>
      <c r="E24" s="191">
        <f t="shared" si="7"/>
        <v>8.1895610395282814E-3</v>
      </c>
      <c r="F24" s="169">
        <f>VLOOKUP(N24,[1]Sheet1!$A$44:$K$80,4,FALSE)</f>
        <v>177</v>
      </c>
      <c r="G24" s="191">
        <f t="shared" si="8"/>
        <v>1.0523812355074618E-2</v>
      </c>
      <c r="H24" s="169">
        <f>VLOOKUP(N24,[1]Sheet1!$A$44:$K$80,6,FALSE)</f>
        <v>7</v>
      </c>
      <c r="I24" s="191">
        <f t="shared" si="9"/>
        <v>7.0422535211267607E-3</v>
      </c>
      <c r="J24" s="169">
        <f>VLOOKUP(N24,[1]Sheet1!$A$44:$K$80,8,FALSE)</f>
        <v>0</v>
      </c>
      <c r="K24" s="192">
        <f t="shared" si="10"/>
        <v>0</v>
      </c>
      <c r="L24" s="190">
        <v>259</v>
      </c>
      <c r="M24" s="193">
        <v>9.6025507934153938E-3</v>
      </c>
      <c r="N24" s="479" t="s">
        <v>296</v>
      </c>
    </row>
    <row r="25" spans="2:14" ht="21.95" customHeight="1" x14ac:dyDescent="0.25">
      <c r="B25" s="165">
        <v>35</v>
      </c>
      <c r="C25" s="166" t="s">
        <v>274</v>
      </c>
      <c r="D25" s="190">
        <f>VLOOKUP(N25,[1]Sheet1!$A$44:$K$80,2,FALSE)</f>
        <v>1</v>
      </c>
      <c r="E25" s="191">
        <f t="shared" si="7"/>
        <v>1.0919414719371041E-4</v>
      </c>
      <c r="F25" s="169">
        <f>VLOOKUP(N25,[1]Sheet1!$A$44:$K$80,4,FALSE)</f>
        <v>1</v>
      </c>
      <c r="G25" s="191">
        <f t="shared" si="8"/>
        <v>5.9456566977822698E-5</v>
      </c>
      <c r="H25" s="169">
        <f>VLOOKUP(N25,[1]Sheet1!$A$44:$K$80,6,FALSE)</f>
        <v>1</v>
      </c>
      <c r="I25" s="191">
        <f t="shared" si="9"/>
        <v>1.006036217303823E-3</v>
      </c>
      <c r="J25" s="169">
        <f>VLOOKUP(N25,[1]Sheet1!$A$44:$K$80,8,FALSE)</f>
        <v>0</v>
      </c>
      <c r="K25" s="192">
        <f t="shared" si="10"/>
        <v>0</v>
      </c>
      <c r="L25" s="190">
        <v>3</v>
      </c>
      <c r="M25" s="193">
        <v>1.1122645706658758E-4</v>
      </c>
      <c r="N25" s="479" t="s">
        <v>297</v>
      </c>
    </row>
    <row r="26" spans="2:14" ht="21.95" customHeight="1" thickBot="1" x14ac:dyDescent="0.3">
      <c r="B26" s="165">
        <v>39</v>
      </c>
      <c r="C26" s="166" t="s">
        <v>275</v>
      </c>
      <c r="D26" s="190">
        <f>VLOOKUP(N26,[1]Sheet1!$A$44:$K$80,2,FALSE)</f>
        <v>27</v>
      </c>
      <c r="E26" s="191">
        <f t="shared" si="7"/>
        <v>2.9482419742301812E-3</v>
      </c>
      <c r="F26" s="169">
        <f>VLOOKUP(N26,[1]Sheet1!$A$44:$K$80,4,FALSE)</f>
        <v>89</v>
      </c>
      <c r="G26" s="191">
        <f t="shared" si="8"/>
        <v>5.2916344610262206E-3</v>
      </c>
      <c r="H26" s="169">
        <f>VLOOKUP(N26,[1]Sheet1!$A$44:$K$80,6,FALSE)</f>
        <v>2</v>
      </c>
      <c r="I26" s="191">
        <f t="shared" si="9"/>
        <v>2.012072434607646E-3</v>
      </c>
      <c r="J26" s="169">
        <f>VLOOKUP(N26,[1]Sheet1!$A$44:$K$80,8,FALSE)</f>
        <v>0</v>
      </c>
      <c r="K26" s="192">
        <f t="shared" si="10"/>
        <v>0</v>
      </c>
      <c r="L26" s="190">
        <v>118</v>
      </c>
      <c r="M26" s="193">
        <v>4.3749073112857775E-3</v>
      </c>
      <c r="N26" s="479" t="s">
        <v>298</v>
      </c>
    </row>
    <row r="27" spans="2:14" ht="21.95" customHeight="1" thickTop="1" thickBot="1" x14ac:dyDescent="0.3">
      <c r="B27" s="159">
        <v>4</v>
      </c>
      <c r="C27" s="160" t="s">
        <v>28</v>
      </c>
      <c r="D27" s="188">
        <f>SUM(D28:D32)</f>
        <v>6271</v>
      </c>
      <c r="E27" s="162">
        <f t="shared" ref="E27:K27" si="11">SUM(E28:E32)</f>
        <v>0.68475649705175801</v>
      </c>
      <c r="F27" s="163">
        <f t="shared" si="11"/>
        <v>7644</v>
      </c>
      <c r="G27" s="162">
        <f t="shared" si="11"/>
        <v>0.45448599797847677</v>
      </c>
      <c r="H27" s="163">
        <f t="shared" si="11"/>
        <v>490</v>
      </c>
      <c r="I27" s="162">
        <f t="shared" si="11"/>
        <v>0.49295774647887325</v>
      </c>
      <c r="J27" s="163">
        <f t="shared" si="11"/>
        <v>0</v>
      </c>
      <c r="K27" s="189">
        <f t="shared" si="11"/>
        <v>0</v>
      </c>
      <c r="L27" s="188">
        <v>14405</v>
      </c>
      <c r="M27" s="164">
        <v>0.53407237134806462</v>
      </c>
    </row>
    <row r="28" spans="2:14" ht="21.95" customHeight="1" thickTop="1" x14ac:dyDescent="0.25">
      <c r="B28" s="165">
        <v>40</v>
      </c>
      <c r="C28" s="166" t="s">
        <v>29</v>
      </c>
      <c r="D28" s="190">
        <f>VLOOKUP(N28,[1]Sheet1!$A$44:$K$80,2,FALSE)</f>
        <v>246</v>
      </c>
      <c r="E28" s="191">
        <f>D28/$D$48</f>
        <v>2.6861760209652762E-2</v>
      </c>
      <c r="F28" s="169">
        <f>VLOOKUP(N28,[1]Sheet1!$A$44:$K$80,4,FALSE)</f>
        <v>589</v>
      </c>
      <c r="G28" s="191">
        <f>F28/$F$48</f>
        <v>3.5019917949937571E-2</v>
      </c>
      <c r="H28" s="169">
        <f>VLOOKUP(N28,[1]Sheet1!$A$44:$K$80,6,FALSE)</f>
        <v>33</v>
      </c>
      <c r="I28" s="191">
        <f>H28/$H$48</f>
        <v>3.3199195171026159E-2</v>
      </c>
      <c r="J28" s="169">
        <f>VLOOKUP(N28,[1]Sheet1!$A$44:$K$80,8,FALSE)</f>
        <v>0</v>
      </c>
      <c r="K28" s="192">
        <f>J28/$J$48</f>
        <v>0</v>
      </c>
      <c r="L28" s="190">
        <v>868</v>
      </c>
      <c r="M28" s="193">
        <v>3.2181521577932672E-2</v>
      </c>
      <c r="N28" s="479" t="s">
        <v>299</v>
      </c>
    </row>
    <row r="29" spans="2:14" ht="21.95" customHeight="1" x14ac:dyDescent="0.25">
      <c r="B29" s="165">
        <v>41</v>
      </c>
      <c r="C29" s="166" t="s">
        <v>279</v>
      </c>
      <c r="D29" s="190">
        <f>VLOOKUP(N29,[1]Sheet1!$A$44:$K$80,2,FALSE)</f>
        <v>3082</v>
      </c>
      <c r="E29" s="191">
        <f>D29/$D$48</f>
        <v>0.33653636165101553</v>
      </c>
      <c r="F29" s="169">
        <f>VLOOKUP(N29,[1]Sheet1!$A$44:$K$80,4,FALSE)</f>
        <v>3800</v>
      </c>
      <c r="G29" s="191">
        <f>F29/$F$48</f>
        <v>0.22593495451572626</v>
      </c>
      <c r="H29" s="169">
        <f>VLOOKUP(N29,[1]Sheet1!$A$44:$K$80,6,FALSE)</f>
        <v>168</v>
      </c>
      <c r="I29" s="191">
        <f>H29/$H$48</f>
        <v>0.16901408450704225</v>
      </c>
      <c r="J29" s="169">
        <f>VLOOKUP(N29,[1]Sheet1!$A$44:$K$80,8,FALSE)</f>
        <v>0</v>
      </c>
      <c r="K29" s="192">
        <f>J29/$J$48</f>
        <v>0</v>
      </c>
      <c r="L29" s="190">
        <v>7050</v>
      </c>
      <c r="M29" s="193">
        <v>0.26138217410648079</v>
      </c>
      <c r="N29" s="479" t="s">
        <v>300</v>
      </c>
    </row>
    <row r="30" spans="2:14" ht="21.95" customHeight="1" x14ac:dyDescent="0.25">
      <c r="B30" s="165">
        <v>42</v>
      </c>
      <c r="C30" s="166" t="s">
        <v>31</v>
      </c>
      <c r="D30" s="190">
        <f>VLOOKUP(N30,[1]Sheet1!$A$44:$K$80,2,FALSE)</f>
        <v>2747</v>
      </c>
      <c r="E30" s="191">
        <f>D30/$D$48</f>
        <v>0.29995632234112252</v>
      </c>
      <c r="F30" s="169">
        <f>VLOOKUP(N30,[1]Sheet1!$A$44:$K$80,4,FALSE)</f>
        <v>2650</v>
      </c>
      <c r="G30" s="191">
        <f>F30/$F$48</f>
        <v>0.15755990249123017</v>
      </c>
      <c r="H30" s="169">
        <f>VLOOKUP(N30,[1]Sheet1!$A$44:$K$80,6,FALSE)</f>
        <v>221</v>
      </c>
      <c r="I30" s="191">
        <f>H30/$H$48</f>
        <v>0.22233400402414488</v>
      </c>
      <c r="J30" s="169">
        <f>VLOOKUP(N30,[1]Sheet1!$A$44:$K$80,8,FALSE)</f>
        <v>0</v>
      </c>
      <c r="K30" s="192">
        <f>J30/$J$48</f>
        <v>0</v>
      </c>
      <c r="L30" s="190">
        <v>5618</v>
      </c>
      <c r="M30" s="193">
        <v>0.20829007860002965</v>
      </c>
      <c r="N30" s="479" t="s">
        <v>301</v>
      </c>
    </row>
    <row r="31" spans="2:14" ht="21.95" customHeight="1" x14ac:dyDescent="0.25">
      <c r="B31" s="165">
        <v>43</v>
      </c>
      <c r="C31" s="166" t="s">
        <v>32</v>
      </c>
      <c r="D31" s="190">
        <f>VLOOKUP(N31,[1]Sheet1!$A$44:$K$80,2,FALSE)</f>
        <v>95</v>
      </c>
      <c r="E31" s="191">
        <f>D31/$D$48</f>
        <v>1.0373443983402489E-2</v>
      </c>
      <c r="F31" s="169">
        <f>VLOOKUP(N31,[1]Sheet1!$A$44:$K$80,4,FALSE)</f>
        <v>254</v>
      </c>
      <c r="G31" s="191">
        <f>F31/$F$48</f>
        <v>1.5101968012366965E-2</v>
      </c>
      <c r="H31" s="169">
        <f>VLOOKUP(N31,[1]Sheet1!$A$44:$K$80,6,FALSE)</f>
        <v>9</v>
      </c>
      <c r="I31" s="191">
        <f>H31/$H$48</f>
        <v>9.0543259557344068E-3</v>
      </c>
      <c r="J31" s="169">
        <f>VLOOKUP(N31,[1]Sheet1!$A$44:$K$80,8,FALSE)</f>
        <v>0</v>
      </c>
      <c r="K31" s="192">
        <f>J31/$J$48</f>
        <v>0</v>
      </c>
      <c r="L31" s="190">
        <v>358</v>
      </c>
      <c r="M31" s="193">
        <v>1.3273023876612784E-2</v>
      </c>
      <c r="N31" s="479" t="s">
        <v>302</v>
      </c>
    </row>
    <row r="32" spans="2:14" ht="21.95" customHeight="1" thickBot="1" x14ac:dyDescent="0.3">
      <c r="B32" s="165">
        <v>49</v>
      </c>
      <c r="C32" s="166" t="s">
        <v>276</v>
      </c>
      <c r="D32" s="190">
        <f>VLOOKUP(N32,[1]Sheet1!$A$44:$K$80,2,FALSE)</f>
        <v>101</v>
      </c>
      <c r="E32" s="191">
        <f>D32/$D$48</f>
        <v>1.1028608866564753E-2</v>
      </c>
      <c r="F32" s="169">
        <f>VLOOKUP(N32,[1]Sheet1!$A$44:$K$80,4,FALSE)</f>
        <v>351</v>
      </c>
      <c r="G32" s="191">
        <f>F32/$F$48</f>
        <v>2.0869255009215767E-2</v>
      </c>
      <c r="H32" s="169">
        <f>VLOOKUP(N32,[1]Sheet1!$A$44:$K$80,6,FALSE)</f>
        <v>59</v>
      </c>
      <c r="I32" s="191">
        <f>H32/$H$48</f>
        <v>5.9356136820925554E-2</v>
      </c>
      <c r="J32" s="169">
        <f>VLOOKUP(N32,[1]Sheet1!$A$44:$K$80,8,FALSE)</f>
        <v>0</v>
      </c>
      <c r="K32" s="192">
        <f>J32/$J$48</f>
        <v>0</v>
      </c>
      <c r="L32" s="190">
        <v>511</v>
      </c>
      <c r="M32" s="193">
        <v>1.8945573187008749E-2</v>
      </c>
      <c r="N32" s="479" t="s">
        <v>303</v>
      </c>
    </row>
    <row r="33" spans="2:14" ht="21.95" customHeight="1" thickTop="1" thickBot="1" x14ac:dyDescent="0.3">
      <c r="B33" s="159">
        <v>5</v>
      </c>
      <c r="C33" s="160" t="s">
        <v>34</v>
      </c>
      <c r="D33" s="188">
        <f>SUM(D34:D40)</f>
        <v>1007</v>
      </c>
      <c r="E33" s="162">
        <f t="shared" ref="E33:K33" si="12">SUM(E34:E40)</f>
        <v>0.10995850622406639</v>
      </c>
      <c r="F33" s="163">
        <f t="shared" si="12"/>
        <v>3714</v>
      </c>
      <c r="G33" s="162">
        <f t="shared" si="12"/>
        <v>0.22082168975563352</v>
      </c>
      <c r="H33" s="163">
        <f t="shared" si="12"/>
        <v>209</v>
      </c>
      <c r="I33" s="162">
        <f t="shared" si="12"/>
        <v>0.21026156941649898</v>
      </c>
      <c r="J33" s="163">
        <f t="shared" si="12"/>
        <v>1</v>
      </c>
      <c r="K33" s="189">
        <f t="shared" si="12"/>
        <v>1</v>
      </c>
      <c r="L33" s="188">
        <v>4931</v>
      </c>
      <c r="M33" s="164">
        <v>0.1828192199317811</v>
      </c>
    </row>
    <row r="34" spans="2:14" ht="21.95" customHeight="1" thickTop="1" x14ac:dyDescent="0.25">
      <c r="B34" s="165">
        <v>50</v>
      </c>
      <c r="C34" s="166" t="s">
        <v>35</v>
      </c>
      <c r="D34" s="190">
        <f>VLOOKUP(N34,[1]Sheet1!$A$44:$K$80,2,FALSE)</f>
        <v>24</v>
      </c>
      <c r="E34" s="191">
        <f t="shared" ref="E34:E40" si="13">D34/$D$48</f>
        <v>2.6206595326490499E-3</v>
      </c>
      <c r="F34" s="169">
        <f>VLOOKUP(N34,[1]Sheet1!$A$44:$K$80,4,FALSE)</f>
        <v>52</v>
      </c>
      <c r="G34" s="191">
        <f t="shared" ref="G34:G40" si="14">F34/$F$48</f>
        <v>3.0917414828467806E-3</v>
      </c>
      <c r="H34" s="169">
        <f>VLOOKUP(N34,[1]Sheet1!$A$44:$K$80,6,FALSE)</f>
        <v>4</v>
      </c>
      <c r="I34" s="191">
        <f t="shared" ref="I34:I40" si="15">H34/$H$48</f>
        <v>4.0241448692152921E-3</v>
      </c>
      <c r="J34" s="169">
        <f>VLOOKUP(N34,[1]Sheet1!$A$44:$K$80,8,FALSE)</f>
        <v>0</v>
      </c>
      <c r="K34" s="192">
        <f t="shared" ref="K34:K40" si="16">J34/$J$48</f>
        <v>0</v>
      </c>
      <c r="L34" s="190">
        <v>80</v>
      </c>
      <c r="M34" s="193">
        <v>2.9660388551090021E-3</v>
      </c>
      <c r="N34" s="479" t="s">
        <v>304</v>
      </c>
    </row>
    <row r="35" spans="2:14" ht="21.95" customHeight="1" x14ac:dyDescent="0.25">
      <c r="B35" s="165">
        <v>51</v>
      </c>
      <c r="C35" s="166" t="s">
        <v>36</v>
      </c>
      <c r="D35" s="190">
        <f>VLOOKUP(N35,[1]Sheet1!$A$44:$K$80,2,FALSE)</f>
        <v>168</v>
      </c>
      <c r="E35" s="191">
        <f t="shared" si="13"/>
        <v>1.8344616728543352E-2</v>
      </c>
      <c r="F35" s="169">
        <f>VLOOKUP(N35,[1]Sheet1!$A$44:$K$80,4,FALSE)</f>
        <v>617</v>
      </c>
      <c r="G35" s="191">
        <f t="shared" si="14"/>
        <v>3.6684701825316607E-2</v>
      </c>
      <c r="H35" s="169">
        <f>VLOOKUP(N35,[1]Sheet1!$A$44:$K$80,6,FALSE)</f>
        <v>29</v>
      </c>
      <c r="I35" s="191">
        <f t="shared" si="15"/>
        <v>2.9175050301810865E-2</v>
      </c>
      <c r="J35" s="169">
        <f>VLOOKUP(N35,[1]Sheet1!$A$44:$K$80,8,FALSE)</f>
        <v>0</v>
      </c>
      <c r="K35" s="192">
        <f t="shared" si="16"/>
        <v>0</v>
      </c>
      <c r="L35" s="190">
        <v>814</v>
      </c>
      <c r="M35" s="193">
        <v>3.0179445350734094E-2</v>
      </c>
      <c r="N35" s="479" t="s">
        <v>305</v>
      </c>
    </row>
    <row r="36" spans="2:14" ht="21.95" customHeight="1" x14ac:dyDescent="0.25">
      <c r="B36" s="165">
        <v>52</v>
      </c>
      <c r="C36" s="166" t="s">
        <v>37</v>
      </c>
      <c r="D36" s="190">
        <f>VLOOKUP(N36,[1]Sheet1!$A$44:$K$80,2,FALSE)</f>
        <v>222</v>
      </c>
      <c r="E36" s="191">
        <f t="shared" si="13"/>
        <v>2.4241100677003712E-2</v>
      </c>
      <c r="F36" s="169">
        <f>VLOOKUP(N36,[1]Sheet1!$A$44:$K$80,4,FALSE)</f>
        <v>691</v>
      </c>
      <c r="G36" s="191">
        <f t="shared" si="14"/>
        <v>4.1084487781675484E-2</v>
      </c>
      <c r="H36" s="169">
        <f>VLOOKUP(N36,[1]Sheet1!$A$44:$K$80,6,FALSE)</f>
        <v>46</v>
      </c>
      <c r="I36" s="191">
        <f t="shared" si="15"/>
        <v>4.6277665995975853E-2</v>
      </c>
      <c r="J36" s="169">
        <f>VLOOKUP(N36,[1]Sheet1!$A$44:$K$80,8,FALSE)</f>
        <v>0</v>
      </c>
      <c r="K36" s="192">
        <f t="shared" si="16"/>
        <v>0</v>
      </c>
      <c r="L36" s="190">
        <v>959</v>
      </c>
      <c r="M36" s="193">
        <v>3.5555390775619158E-2</v>
      </c>
      <c r="N36" s="479" t="s">
        <v>306</v>
      </c>
    </row>
    <row r="37" spans="2:14" ht="21.95" customHeight="1" x14ac:dyDescent="0.25">
      <c r="B37" s="165">
        <v>53</v>
      </c>
      <c r="C37" s="166" t="s">
        <v>38</v>
      </c>
      <c r="D37" s="190">
        <f>VLOOKUP(N37,[1]Sheet1!$A$44:$K$80,2,FALSE)</f>
        <v>276</v>
      </c>
      <c r="E37" s="191">
        <f t="shared" si="13"/>
        <v>3.0137584625464075E-2</v>
      </c>
      <c r="F37" s="169">
        <f>VLOOKUP(N37,[1]Sheet1!$A$44:$K$80,4,FALSE)</f>
        <v>977</v>
      </c>
      <c r="G37" s="191">
        <f t="shared" si="14"/>
        <v>5.8089065937332776E-2</v>
      </c>
      <c r="H37" s="169">
        <f>VLOOKUP(N37,[1]Sheet1!$A$44:$K$80,6,FALSE)</f>
        <v>58</v>
      </c>
      <c r="I37" s="191">
        <f t="shared" si="15"/>
        <v>5.8350100603621731E-2</v>
      </c>
      <c r="J37" s="169">
        <f>VLOOKUP(N37,[1]Sheet1!$A$44:$K$80,8,FALSE)</f>
        <v>0</v>
      </c>
      <c r="K37" s="192">
        <f t="shared" si="16"/>
        <v>0</v>
      </c>
      <c r="L37" s="190">
        <v>1311</v>
      </c>
      <c r="M37" s="193">
        <v>4.8605961738098766E-2</v>
      </c>
      <c r="N37" s="479" t="s">
        <v>307</v>
      </c>
    </row>
    <row r="38" spans="2:14" ht="21.95" customHeight="1" x14ac:dyDescent="0.25">
      <c r="B38" s="165">
        <v>54</v>
      </c>
      <c r="C38" s="166" t="s">
        <v>39</v>
      </c>
      <c r="D38" s="190">
        <f>VLOOKUP(N38,[1]Sheet1!$A$44:$K$80,2,FALSE)</f>
        <v>169</v>
      </c>
      <c r="E38" s="191">
        <f t="shared" si="13"/>
        <v>1.845381087573706E-2</v>
      </c>
      <c r="F38" s="169">
        <f>VLOOKUP(N38,[1]Sheet1!$A$44:$K$80,4,FALSE)</f>
        <v>901</v>
      </c>
      <c r="G38" s="191">
        <f t="shared" si="14"/>
        <v>5.3570366847018255E-2</v>
      </c>
      <c r="H38" s="169">
        <f>VLOOKUP(N38,[1]Sheet1!$A$44:$K$80,6,FALSE)</f>
        <v>51</v>
      </c>
      <c r="I38" s="191">
        <f t="shared" si="15"/>
        <v>5.1307847082494973E-2</v>
      </c>
      <c r="J38" s="169">
        <f>VLOOKUP(N38,[1]Sheet1!$A$44:$K$80,8,FALSE)</f>
        <v>1</v>
      </c>
      <c r="K38" s="192">
        <f t="shared" si="16"/>
        <v>1</v>
      </c>
      <c r="L38" s="190">
        <v>1122</v>
      </c>
      <c r="M38" s="193">
        <v>4.1598694942903754E-2</v>
      </c>
      <c r="N38" s="479" t="s">
        <v>308</v>
      </c>
    </row>
    <row r="39" spans="2:14" ht="21.95" customHeight="1" x14ac:dyDescent="0.25">
      <c r="B39" s="165">
        <v>55</v>
      </c>
      <c r="C39" s="166" t="s">
        <v>40</v>
      </c>
      <c r="D39" s="190">
        <f>VLOOKUP(N39,[1]Sheet1!$A$44:$K$80,2,FALSE)</f>
        <v>89</v>
      </c>
      <c r="E39" s="191">
        <f t="shared" si="13"/>
        <v>9.7182791002402274E-3</v>
      </c>
      <c r="F39" s="169">
        <f>VLOOKUP(N39,[1]Sheet1!$A$44:$K$80,4,FALSE)</f>
        <v>266</v>
      </c>
      <c r="G39" s="191">
        <f t="shared" si="14"/>
        <v>1.581544681610084E-2</v>
      </c>
      <c r="H39" s="169">
        <f>VLOOKUP(N39,[1]Sheet1!$A$44:$K$80,6,FALSE)</f>
        <v>14</v>
      </c>
      <c r="I39" s="191">
        <f t="shared" si="15"/>
        <v>1.4084507042253521E-2</v>
      </c>
      <c r="J39" s="169">
        <f>VLOOKUP(N39,[1]Sheet1!$A$44:$K$80,8,FALSE)</f>
        <v>0</v>
      </c>
      <c r="K39" s="192">
        <f t="shared" si="16"/>
        <v>0</v>
      </c>
      <c r="L39" s="190">
        <v>369</v>
      </c>
      <c r="M39" s="193">
        <v>1.3680854219190271E-2</v>
      </c>
      <c r="N39" s="479" t="s">
        <v>309</v>
      </c>
    </row>
    <row r="40" spans="2:14" ht="21.95" customHeight="1" thickBot="1" x14ac:dyDescent="0.3">
      <c r="B40" s="165">
        <v>59</v>
      </c>
      <c r="C40" s="166" t="s">
        <v>277</v>
      </c>
      <c r="D40" s="190">
        <f>VLOOKUP(N40,[1]Sheet1!$A$44:$K$80,2,FALSE)</f>
        <v>59</v>
      </c>
      <c r="E40" s="191">
        <f t="shared" si="13"/>
        <v>6.4424546844289148E-3</v>
      </c>
      <c r="F40" s="169">
        <f>VLOOKUP(N40,[1]Sheet1!$A$44:$K$80,4,FALSE)</f>
        <v>210</v>
      </c>
      <c r="G40" s="191">
        <f t="shared" si="14"/>
        <v>1.2485879065342768E-2</v>
      </c>
      <c r="H40" s="169">
        <f>VLOOKUP(N40,[1]Sheet1!$A$44:$K$80,6,FALSE)</f>
        <v>7</v>
      </c>
      <c r="I40" s="191">
        <f t="shared" si="15"/>
        <v>7.0422535211267607E-3</v>
      </c>
      <c r="J40" s="169">
        <f>VLOOKUP(N40,[1]Sheet1!$A$44:$K$80,8,FALSE)</f>
        <v>0</v>
      </c>
      <c r="K40" s="192">
        <f t="shared" si="16"/>
        <v>0</v>
      </c>
      <c r="L40" s="190">
        <v>276</v>
      </c>
      <c r="M40" s="193">
        <v>1.0232834050126057E-2</v>
      </c>
      <c r="N40" s="479" t="s">
        <v>310</v>
      </c>
    </row>
    <row r="41" spans="2:14" ht="21.95" customHeight="1" thickTop="1" thickBot="1" x14ac:dyDescent="0.3">
      <c r="B41" s="159">
        <v>6</v>
      </c>
      <c r="C41" s="160" t="s">
        <v>42</v>
      </c>
      <c r="D41" s="188">
        <f>SUM(D42:D45)</f>
        <v>410</v>
      </c>
      <c r="E41" s="162">
        <f t="shared" ref="E41:K41" si="17">SUM(E42:E45)</f>
        <v>4.4769600349421269E-2</v>
      </c>
      <c r="F41" s="163">
        <f t="shared" si="17"/>
        <v>1059</v>
      </c>
      <c r="G41" s="162">
        <f t="shared" si="17"/>
        <v>6.2964504429514248E-2</v>
      </c>
      <c r="H41" s="163">
        <f t="shared" si="17"/>
        <v>73</v>
      </c>
      <c r="I41" s="162">
        <f t="shared" si="17"/>
        <v>7.3440643863179084E-2</v>
      </c>
      <c r="J41" s="163">
        <f t="shared" si="17"/>
        <v>0</v>
      </c>
      <c r="K41" s="189">
        <f t="shared" si="17"/>
        <v>0</v>
      </c>
      <c r="L41" s="188">
        <v>1542</v>
      </c>
      <c r="M41" s="164">
        <v>5.7170398932226002E-2</v>
      </c>
    </row>
    <row r="42" spans="2:14" ht="21.95" customHeight="1" thickTop="1" x14ac:dyDescent="0.25">
      <c r="B42" s="165">
        <v>60</v>
      </c>
      <c r="C42" s="166" t="s">
        <v>43</v>
      </c>
      <c r="D42" s="190">
        <f>VLOOKUP(N42,[1]Sheet1!$A$44:$K$80,2,FALSE)</f>
        <v>22</v>
      </c>
      <c r="E42" s="191">
        <f t="shared" ref="E42:E47" si="18">D42/$D$48</f>
        <v>2.4022712382616293E-3</v>
      </c>
      <c r="F42" s="169">
        <f>VLOOKUP(N42,[1]Sheet1!$A$44:$K$80,4,FALSE)</f>
        <v>77</v>
      </c>
      <c r="G42" s="191">
        <f t="shared" ref="G42:G47" si="19">F42/$F$48</f>
        <v>4.5781556572923477E-3</v>
      </c>
      <c r="H42" s="169">
        <f>VLOOKUP(N42,[1]Sheet1!$A$44:$K$80,6,FALSE)</f>
        <v>7</v>
      </c>
      <c r="I42" s="191">
        <f t="shared" ref="I42:I47" si="20">H42/$H$48</f>
        <v>7.0422535211267607E-3</v>
      </c>
      <c r="J42" s="169">
        <f>VLOOKUP(N42,[1]Sheet1!$A$44:$K$80,8,FALSE)</f>
        <v>0</v>
      </c>
      <c r="K42" s="192">
        <f t="shared" ref="K42:K47" si="21">J42/$J$48</f>
        <v>0</v>
      </c>
      <c r="L42" s="190">
        <v>106</v>
      </c>
      <c r="M42" s="193">
        <v>3.9300014830194272E-3</v>
      </c>
      <c r="N42" s="479" t="s">
        <v>311</v>
      </c>
    </row>
    <row r="43" spans="2:14" ht="21.95" customHeight="1" x14ac:dyDescent="0.25">
      <c r="B43" s="165">
        <v>61</v>
      </c>
      <c r="C43" s="166" t="s">
        <v>44</v>
      </c>
      <c r="D43" s="190">
        <f>VLOOKUP(N43,[1]Sheet1!$A$44:$K$80,2,FALSE)</f>
        <v>220</v>
      </c>
      <c r="E43" s="191">
        <f t="shared" si="18"/>
        <v>2.4022712382616291E-2</v>
      </c>
      <c r="F43" s="169">
        <f>VLOOKUP(N43,[1]Sheet1!$A$44:$K$80,4,FALSE)</f>
        <v>692</v>
      </c>
      <c r="G43" s="191">
        <f t="shared" si="19"/>
        <v>4.1143944348653309E-2</v>
      </c>
      <c r="H43" s="169">
        <f>VLOOKUP(N43,[1]Sheet1!$A$44:$K$80,6,FALSE)</f>
        <v>47</v>
      </c>
      <c r="I43" s="191">
        <f t="shared" si="20"/>
        <v>4.7283702213279676E-2</v>
      </c>
      <c r="J43" s="169">
        <f>VLOOKUP(N43,[1]Sheet1!$A$44:$K$80,8,FALSE)</f>
        <v>0</v>
      </c>
      <c r="K43" s="192">
        <f t="shared" si="21"/>
        <v>0</v>
      </c>
      <c r="L43" s="190">
        <v>959</v>
      </c>
      <c r="M43" s="193">
        <v>3.5555390775619158E-2</v>
      </c>
      <c r="N43" s="479" t="s">
        <v>312</v>
      </c>
    </row>
    <row r="44" spans="2:14" ht="21.95" customHeight="1" x14ac:dyDescent="0.25">
      <c r="B44" s="165">
        <v>62</v>
      </c>
      <c r="C44" s="166" t="s">
        <v>45</v>
      </c>
      <c r="D44" s="190">
        <f>VLOOKUP(N44,[1]Sheet1!$A$44:$K$80,2,FALSE)</f>
        <v>158</v>
      </c>
      <c r="E44" s="191">
        <f t="shared" si="18"/>
        <v>1.7252675256606245E-2</v>
      </c>
      <c r="F44" s="169">
        <f>VLOOKUP(N44,[1]Sheet1!$A$44:$K$80,4,FALSE)</f>
        <v>266</v>
      </c>
      <c r="G44" s="191">
        <f t="shared" si="19"/>
        <v>1.581544681610084E-2</v>
      </c>
      <c r="H44" s="169">
        <f>VLOOKUP(N44,[1]Sheet1!$A$44:$K$80,6,FALSE)</f>
        <v>18</v>
      </c>
      <c r="I44" s="191">
        <f t="shared" si="20"/>
        <v>1.8108651911468814E-2</v>
      </c>
      <c r="J44" s="169">
        <f>VLOOKUP(N44,[1]Sheet1!$A$44:$K$80,8,FALSE)</f>
        <v>0</v>
      </c>
      <c r="K44" s="192">
        <f t="shared" si="21"/>
        <v>0</v>
      </c>
      <c r="L44" s="190">
        <v>442</v>
      </c>
      <c r="M44" s="193">
        <v>1.6387364674477236E-2</v>
      </c>
      <c r="N44" s="479" t="s">
        <v>313</v>
      </c>
    </row>
    <row r="45" spans="2:14" ht="21.95" customHeight="1" thickBot="1" x14ac:dyDescent="0.3">
      <c r="B45" s="165">
        <v>69</v>
      </c>
      <c r="C45" s="166" t="s">
        <v>280</v>
      </c>
      <c r="D45" s="190">
        <f>VLOOKUP(N45,[1]Sheet1!$A$44:$K$80,2,FALSE)</f>
        <v>10</v>
      </c>
      <c r="E45" s="191">
        <f t="shared" si="18"/>
        <v>1.0919414719371041E-3</v>
      </c>
      <c r="F45" s="169">
        <f>VLOOKUP(N45,[1]Sheet1!$A$44:$K$80,4,FALSE)</f>
        <v>24</v>
      </c>
      <c r="G45" s="191">
        <f t="shared" si="19"/>
        <v>1.4269576074677449E-3</v>
      </c>
      <c r="H45" s="169">
        <f>VLOOKUP(N45,[1]Sheet1!$A$44:$K$80,6,FALSE)</f>
        <v>1</v>
      </c>
      <c r="I45" s="191">
        <f t="shared" si="20"/>
        <v>1.006036217303823E-3</v>
      </c>
      <c r="J45" s="169">
        <f>VLOOKUP(N45,[1]Sheet1!$A$44:$K$80,8,FALSE)</f>
        <v>0</v>
      </c>
      <c r="K45" s="192">
        <f t="shared" si="21"/>
        <v>0</v>
      </c>
      <c r="L45" s="190">
        <v>35</v>
      </c>
      <c r="M45" s="193">
        <v>1.2976419991101884E-3</v>
      </c>
      <c r="N45" s="479" t="s">
        <v>314</v>
      </c>
    </row>
    <row r="46" spans="2:14" ht="21.95" customHeight="1" thickTop="1" thickBot="1" x14ac:dyDescent="0.3">
      <c r="B46" s="159">
        <v>99</v>
      </c>
      <c r="C46" s="160" t="s">
        <v>281</v>
      </c>
      <c r="D46" s="188">
        <f>VLOOKUP(N46,[1]Sheet1!$A$44:$K$80,2,FALSE)</f>
        <v>440</v>
      </c>
      <c r="E46" s="162">
        <f t="shared" si="18"/>
        <v>4.8045424765232582E-2</v>
      </c>
      <c r="F46" s="163">
        <f>VLOOKUP(N46,[1]Sheet1!$A$44:$K$80,4,FALSE)</f>
        <v>1286</v>
      </c>
      <c r="G46" s="162">
        <f t="shared" si="19"/>
        <v>7.6461145133479999E-2</v>
      </c>
      <c r="H46" s="163">
        <f>VLOOKUP(N46,[1]Sheet1!$A$44:$K$80,6,FALSE)</f>
        <v>79</v>
      </c>
      <c r="I46" s="162">
        <f t="shared" si="20"/>
        <v>7.9476861167002005E-2</v>
      </c>
      <c r="J46" s="163">
        <f>VLOOKUP(N46,[1]Sheet1!$A$44:$K$80,8,FALSE)</f>
        <v>0</v>
      </c>
      <c r="K46" s="189">
        <f t="shared" si="21"/>
        <v>0</v>
      </c>
      <c r="L46" s="188">
        <v>1805</v>
      </c>
      <c r="M46" s="164">
        <v>6.6921251668396853E-2</v>
      </c>
      <c r="N46" s="479" t="s">
        <v>315</v>
      </c>
    </row>
    <row r="47" spans="2:14" ht="21.95" customHeight="1" thickTop="1" thickBot="1" x14ac:dyDescent="0.3">
      <c r="B47" s="159" t="s">
        <v>49</v>
      </c>
      <c r="C47" s="160" t="s">
        <v>50</v>
      </c>
      <c r="D47" s="194">
        <f>VLOOKUP(N47,[1]Sheet1!$A$44:$K$80,2,FALSE)</f>
        <v>410</v>
      </c>
      <c r="E47" s="195">
        <f t="shared" si="18"/>
        <v>4.4769600349421269E-2</v>
      </c>
      <c r="F47" s="196">
        <f>VLOOKUP(N47,[1]Sheet1!$A$44:$K$80,4,FALSE)</f>
        <v>1058</v>
      </c>
      <c r="G47" s="195">
        <f t="shared" si="19"/>
        <v>6.2905047862536423E-2</v>
      </c>
      <c r="H47" s="196">
        <f>VLOOKUP(N47,[1]Sheet1!$A$44:$K$80,6,FALSE)</f>
        <v>59</v>
      </c>
      <c r="I47" s="195">
        <f t="shared" si="20"/>
        <v>5.9356136820925554E-2</v>
      </c>
      <c r="J47" s="196">
        <f>VLOOKUP(N47,[1]Sheet1!$A$44:$K$80,8,FALSE)</f>
        <v>0</v>
      </c>
      <c r="K47" s="197">
        <f t="shared" si="21"/>
        <v>0</v>
      </c>
      <c r="L47" s="194">
        <v>1527</v>
      </c>
      <c r="M47" s="198">
        <v>5.6614266646893077E-2</v>
      </c>
      <c r="N47" s="479" t="s">
        <v>282</v>
      </c>
    </row>
    <row r="48" spans="2:14" ht="21.95" customHeight="1" thickTop="1" thickBot="1" x14ac:dyDescent="0.3">
      <c r="B48" s="487" t="s">
        <v>51</v>
      </c>
      <c r="C48" s="488"/>
      <c r="D48" s="174">
        <f>SUM(D6,D11,D19,D27,D33,D41,D46,D47)</f>
        <v>9158</v>
      </c>
      <c r="E48" s="199">
        <f t="shared" ref="E48:K48" si="22">SUM(E6,E11,E19,E27,E33,E41,E46,E47)</f>
        <v>0.99999999999999989</v>
      </c>
      <c r="F48" s="176">
        <f t="shared" si="22"/>
        <v>16819</v>
      </c>
      <c r="G48" s="199">
        <f t="shared" si="22"/>
        <v>1.0000000000000002</v>
      </c>
      <c r="H48" s="176">
        <f t="shared" si="22"/>
        <v>994</v>
      </c>
      <c r="I48" s="199">
        <f t="shared" si="22"/>
        <v>1</v>
      </c>
      <c r="J48" s="176">
        <f t="shared" si="22"/>
        <v>1</v>
      </c>
      <c r="K48" s="200">
        <f t="shared" si="22"/>
        <v>1</v>
      </c>
      <c r="L48" s="174">
        <v>26972</v>
      </c>
      <c r="M48" s="201">
        <v>0.99999999999999989</v>
      </c>
      <c r="N48" s="479" t="s">
        <v>80</v>
      </c>
    </row>
    <row r="49" spans="2:13" ht="21.95" customHeight="1" thickTop="1" thickBot="1" x14ac:dyDescent="0.3">
      <c r="B49" s="202"/>
      <c r="C49" s="202"/>
      <c r="D49" s="203"/>
      <c r="E49" s="204"/>
      <c r="F49" s="203"/>
      <c r="G49" s="204"/>
      <c r="H49" s="203"/>
      <c r="I49" s="204"/>
      <c r="J49" s="203"/>
      <c r="K49" s="204"/>
      <c r="L49" s="203"/>
      <c r="M49" s="204"/>
    </row>
    <row r="50" spans="2:13" ht="21.95" customHeight="1" thickTop="1" x14ac:dyDescent="0.25">
      <c r="B50" s="514" t="s">
        <v>499</v>
      </c>
      <c r="C50" s="515"/>
      <c r="D50" s="203"/>
      <c r="E50" s="204"/>
      <c r="F50" s="203"/>
      <c r="G50" s="204"/>
      <c r="H50" s="203"/>
      <c r="I50" s="204"/>
      <c r="J50" s="203"/>
      <c r="K50" s="204"/>
      <c r="L50" s="203"/>
      <c r="M50" s="204"/>
    </row>
    <row r="51" spans="2:13" ht="21.95" customHeight="1" thickBot="1" x14ac:dyDescent="0.3">
      <c r="B51" s="207" t="s">
        <v>500</v>
      </c>
      <c r="C51" s="208"/>
      <c r="D51" s="205"/>
      <c r="E51" s="206"/>
      <c r="F51" s="205"/>
      <c r="G51" s="206"/>
      <c r="H51" s="205"/>
      <c r="I51" s="206"/>
      <c r="J51" s="205"/>
      <c r="K51" s="206"/>
      <c r="L51" s="205"/>
      <c r="M51" s="206"/>
    </row>
    <row r="52" spans="2:13" ht="15.75" thickTop="1" x14ac:dyDescent="0.25">
      <c r="B52" s="183"/>
      <c r="C52" s="183"/>
      <c r="D52" s="186"/>
      <c r="E52" s="185"/>
      <c r="F52" s="186"/>
      <c r="G52" s="185"/>
      <c r="H52" s="186"/>
      <c r="I52" s="185"/>
      <c r="J52" s="186"/>
      <c r="K52" s="185"/>
      <c r="L52" s="186"/>
      <c r="M52" s="185"/>
    </row>
    <row r="53" spans="2:13" x14ac:dyDescent="0.25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2:13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2:13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2:13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2:13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2:13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2:13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2:13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2:13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2:13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2:13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2:13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2:13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2:13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2:13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2:1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2:1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  <row r="599" spans="2:1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</row>
    <row r="600" spans="2:1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</row>
    <row r="601" spans="2:1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</row>
    <row r="602" spans="2:1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</row>
    <row r="603" spans="2:1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</row>
    <row r="604" spans="2:1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</row>
    <row r="605" spans="2:1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</row>
    <row r="606" spans="2:1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</row>
    <row r="607" spans="2:1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</row>
    <row r="608" spans="2:1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</row>
    <row r="609" spans="2:1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</row>
    <row r="610" spans="2:1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</row>
    <row r="611" spans="2:1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</row>
    <row r="612" spans="2:1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</row>
    <row r="613" spans="2:1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</row>
    <row r="614" spans="2:1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</row>
    <row r="615" spans="2:1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</row>
    <row r="616" spans="2:1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</row>
    <row r="617" spans="2:1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</row>
    <row r="618" spans="2:1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</row>
    <row r="619" spans="2:1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</row>
    <row r="620" spans="2:1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</row>
    <row r="621" spans="2:1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</row>
    <row r="622" spans="2:1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</row>
    <row r="623" spans="2:1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</row>
    <row r="624" spans="2:1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</row>
    <row r="625" spans="2:1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</row>
    <row r="626" spans="2:1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</row>
    <row r="627" spans="2:1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</row>
    <row r="628" spans="2:1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</row>
    <row r="629" spans="2:1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</row>
    <row r="630" spans="2:1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</row>
    <row r="631" spans="2:1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</row>
    <row r="632" spans="2:1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</row>
    <row r="633" spans="2:1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</row>
    <row r="634" spans="2:1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</row>
    <row r="635" spans="2:1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</row>
    <row r="636" spans="2:1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</row>
    <row r="637" spans="2:1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</row>
    <row r="638" spans="2:1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</row>
    <row r="639" spans="2:1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</row>
    <row r="640" spans="2:1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</row>
    <row r="641" spans="2:1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</row>
    <row r="642" spans="2:1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</row>
    <row r="643" spans="2:1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</row>
    <row r="644" spans="2:1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</row>
    <row r="645" spans="2:1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</row>
    <row r="646" spans="2:1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</row>
    <row r="647" spans="2:1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</row>
    <row r="648" spans="2:1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</row>
    <row r="649" spans="2:1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</row>
    <row r="650" spans="2:1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</row>
    <row r="651" spans="2:1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</row>
    <row r="652" spans="2:1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</row>
    <row r="653" spans="2:1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</row>
    <row r="654" spans="2:1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</row>
    <row r="655" spans="2:1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</row>
    <row r="656" spans="2:1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</row>
    <row r="657" spans="2:1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</row>
    <row r="658" spans="2:1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</row>
  </sheetData>
  <mergeCells count="11">
    <mergeCell ref="B50:C50"/>
    <mergeCell ref="B48:C48"/>
    <mergeCell ref="B2:M2"/>
    <mergeCell ref="B3:B5"/>
    <mergeCell ref="C3:C5"/>
    <mergeCell ref="D3:K3"/>
    <mergeCell ref="L3:M4"/>
    <mergeCell ref="D4:E4"/>
    <mergeCell ref="F4:G4"/>
    <mergeCell ref="H4:I4"/>
    <mergeCell ref="J4:K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B1:X707"/>
  <sheetViews>
    <sheetView topLeftCell="D1" zoomScale="70" zoomScaleNormal="70" workbookViewId="0">
      <selection activeCell="D7" sqref="D7:S63"/>
    </sheetView>
  </sheetViews>
  <sheetFormatPr defaultColWidth="11.42578125" defaultRowHeight="15" x14ac:dyDescent="0.25"/>
  <cols>
    <col min="1" max="1" width="2.7109375" style="154" customWidth="1"/>
    <col min="2" max="2" width="10" style="101" customWidth="1"/>
    <col min="3" max="3" width="119.28515625" style="101" customWidth="1"/>
    <col min="4" max="9" width="10.7109375" style="101" customWidth="1"/>
    <col min="10" max="10" width="13" style="101" customWidth="1"/>
    <col min="11" max="18" width="10.7109375" style="101" customWidth="1"/>
    <col min="19" max="19" width="13.28515625" style="101" customWidth="1"/>
    <col min="20" max="23" width="10.7109375" style="101" customWidth="1"/>
    <col min="24" max="24" width="11.42578125" style="479"/>
    <col min="25" max="16384" width="11.42578125" style="154"/>
  </cols>
  <sheetData>
    <row r="1" spans="2:24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2:24" ht="27" customHeight="1" thickTop="1" thickBot="1" x14ac:dyDescent="0.3">
      <c r="B2" s="506" t="s">
        <v>575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16"/>
    </row>
    <row r="3" spans="2:24" ht="27" customHeight="1" thickTop="1" thickBot="1" x14ac:dyDescent="0.3">
      <c r="B3" s="492" t="s">
        <v>496</v>
      </c>
      <c r="C3" s="495" t="s">
        <v>513</v>
      </c>
      <c r="D3" s="517" t="s">
        <v>60</v>
      </c>
      <c r="E3" s="518"/>
      <c r="F3" s="518"/>
      <c r="G3" s="518"/>
      <c r="H3" s="518"/>
      <c r="I3" s="518"/>
      <c r="J3" s="518"/>
      <c r="K3" s="518"/>
      <c r="L3" s="527"/>
      <c r="M3" s="517" t="s">
        <v>61</v>
      </c>
      <c r="N3" s="518"/>
      <c r="O3" s="518"/>
      <c r="P3" s="518"/>
      <c r="Q3" s="518"/>
      <c r="R3" s="518"/>
      <c r="S3" s="518"/>
      <c r="T3" s="518"/>
      <c r="U3" s="527"/>
      <c r="V3" s="519" t="s">
        <v>51</v>
      </c>
      <c r="W3" s="520"/>
    </row>
    <row r="4" spans="2:24" ht="27" customHeight="1" thickTop="1" thickBot="1" x14ac:dyDescent="0.3">
      <c r="B4" s="493"/>
      <c r="C4" s="496"/>
      <c r="D4" s="626" t="s">
        <v>55</v>
      </c>
      <c r="E4" s="627"/>
      <c r="F4" s="627"/>
      <c r="G4" s="627"/>
      <c r="H4" s="627"/>
      <c r="I4" s="627"/>
      <c r="J4" s="627"/>
      <c r="K4" s="523" t="s">
        <v>63</v>
      </c>
      <c r="L4" s="495"/>
      <c r="M4" s="626" t="s">
        <v>55</v>
      </c>
      <c r="N4" s="627"/>
      <c r="O4" s="627"/>
      <c r="P4" s="627"/>
      <c r="Q4" s="627"/>
      <c r="R4" s="627"/>
      <c r="S4" s="627"/>
      <c r="T4" s="523" t="s">
        <v>64</v>
      </c>
      <c r="U4" s="495"/>
      <c r="V4" s="530"/>
      <c r="W4" s="531"/>
    </row>
    <row r="5" spans="2:24" ht="27" customHeight="1" thickTop="1" x14ac:dyDescent="0.25">
      <c r="B5" s="493"/>
      <c r="C5" s="496"/>
      <c r="D5" s="523" t="s">
        <v>56</v>
      </c>
      <c r="E5" s="619"/>
      <c r="F5" s="621" t="s">
        <v>449</v>
      </c>
      <c r="G5" s="619"/>
      <c r="H5" s="621" t="s">
        <v>79</v>
      </c>
      <c r="I5" s="619"/>
      <c r="J5" s="465" t="s">
        <v>59</v>
      </c>
      <c r="K5" s="661"/>
      <c r="L5" s="496"/>
      <c r="M5" s="523" t="s">
        <v>56</v>
      </c>
      <c r="N5" s="619"/>
      <c r="O5" s="621" t="s">
        <v>449</v>
      </c>
      <c r="P5" s="619"/>
      <c r="Q5" s="621" t="s">
        <v>79</v>
      </c>
      <c r="R5" s="619"/>
      <c r="S5" s="465" t="s">
        <v>59</v>
      </c>
      <c r="T5" s="661"/>
      <c r="U5" s="496"/>
      <c r="V5" s="530"/>
      <c r="W5" s="531"/>
    </row>
    <row r="6" spans="2:24" ht="27" customHeight="1" thickBot="1" x14ac:dyDescent="0.3">
      <c r="B6" s="494"/>
      <c r="C6" s="497"/>
      <c r="D6" s="471" t="s">
        <v>5</v>
      </c>
      <c r="E6" s="474" t="s">
        <v>6</v>
      </c>
      <c r="F6" s="473" t="s">
        <v>5</v>
      </c>
      <c r="G6" s="474" t="s">
        <v>6</v>
      </c>
      <c r="H6" s="473" t="s">
        <v>5</v>
      </c>
      <c r="I6" s="474" t="s">
        <v>6</v>
      </c>
      <c r="J6" s="477" t="s">
        <v>5</v>
      </c>
      <c r="K6" s="471" t="s">
        <v>5</v>
      </c>
      <c r="L6" s="476" t="s">
        <v>6</v>
      </c>
      <c r="M6" s="471" t="s">
        <v>5</v>
      </c>
      <c r="N6" s="474" t="s">
        <v>6</v>
      </c>
      <c r="O6" s="473" t="s">
        <v>5</v>
      </c>
      <c r="P6" s="474" t="s">
        <v>6</v>
      </c>
      <c r="Q6" s="473" t="s">
        <v>5</v>
      </c>
      <c r="R6" s="474" t="s">
        <v>6</v>
      </c>
      <c r="S6" s="477" t="s">
        <v>5</v>
      </c>
      <c r="T6" s="471" t="s">
        <v>5</v>
      </c>
      <c r="U6" s="476" t="s">
        <v>6</v>
      </c>
      <c r="V6" s="471" t="s">
        <v>5</v>
      </c>
      <c r="W6" s="476" t="s">
        <v>6</v>
      </c>
    </row>
    <row r="7" spans="2:24" ht="22.35" customHeight="1" thickTop="1" thickBot="1" x14ac:dyDescent="0.3">
      <c r="B7" s="364">
        <v>1</v>
      </c>
      <c r="C7" s="365" t="s">
        <v>213</v>
      </c>
      <c r="D7" s="379">
        <v>438</v>
      </c>
      <c r="E7" s="162">
        <v>8.6000392695857061E-2</v>
      </c>
      <c r="F7" s="380">
        <v>208</v>
      </c>
      <c r="G7" s="162">
        <v>3.0865113518326159E-2</v>
      </c>
      <c r="H7" s="380">
        <v>0</v>
      </c>
      <c r="I7" s="162">
        <v>0</v>
      </c>
      <c r="J7" s="381">
        <v>0</v>
      </c>
      <c r="K7" s="379">
        <v>646</v>
      </c>
      <c r="L7" s="382">
        <v>5.2575893220476934E-2</v>
      </c>
      <c r="M7" s="379">
        <v>293</v>
      </c>
      <c r="N7" s="162">
        <v>7.2078720787207867E-2</v>
      </c>
      <c r="O7" s="380">
        <v>273</v>
      </c>
      <c r="P7" s="162">
        <v>2.7083333333333331E-2</v>
      </c>
      <c r="Q7" s="380">
        <v>4</v>
      </c>
      <c r="R7" s="162">
        <v>7.4211502782931356E-3</v>
      </c>
      <c r="S7" s="381">
        <v>0</v>
      </c>
      <c r="T7" s="379">
        <v>570</v>
      </c>
      <c r="U7" s="164">
        <v>3.8815117466802856E-2</v>
      </c>
      <c r="V7" s="379">
        <v>1216</v>
      </c>
      <c r="W7" s="164">
        <v>4.5083790597656825E-2</v>
      </c>
    </row>
    <row r="8" spans="2:24" ht="22.35" customHeight="1" thickTop="1" x14ac:dyDescent="0.25">
      <c r="B8" s="366">
        <v>10</v>
      </c>
      <c r="C8" s="166" t="s">
        <v>214</v>
      </c>
      <c r="D8" s="190">
        <v>4</v>
      </c>
      <c r="E8" s="191">
        <v>7.8539171411741611E-4</v>
      </c>
      <c r="F8" s="169">
        <v>8</v>
      </c>
      <c r="G8" s="191">
        <v>1.1871197507048524E-3</v>
      </c>
      <c r="H8" s="169">
        <v>0</v>
      </c>
      <c r="I8" s="191">
        <v>0</v>
      </c>
      <c r="J8" s="218">
        <v>0</v>
      </c>
      <c r="K8" s="190">
        <v>12</v>
      </c>
      <c r="L8" s="383">
        <v>9.7664197932774486E-4</v>
      </c>
      <c r="M8" s="190">
        <v>7</v>
      </c>
      <c r="N8" s="191">
        <v>1.7220172201722018E-3</v>
      </c>
      <c r="O8" s="169">
        <v>8</v>
      </c>
      <c r="P8" s="191">
        <v>7.9365079365079365E-4</v>
      </c>
      <c r="Q8" s="169">
        <v>0</v>
      </c>
      <c r="R8" s="191">
        <v>0</v>
      </c>
      <c r="S8" s="218">
        <v>0</v>
      </c>
      <c r="T8" s="190">
        <v>15</v>
      </c>
      <c r="U8" s="193">
        <v>1.0214504596527069E-3</v>
      </c>
      <c r="V8" s="190">
        <v>27</v>
      </c>
      <c r="W8" s="193">
        <v>1.0010381135992881E-3</v>
      </c>
      <c r="X8" s="479" t="s">
        <v>392</v>
      </c>
    </row>
    <row r="9" spans="2:24" ht="22.35" customHeight="1" x14ac:dyDescent="0.25">
      <c r="B9" s="366">
        <v>11</v>
      </c>
      <c r="C9" s="166" t="s">
        <v>215</v>
      </c>
      <c r="D9" s="190">
        <v>1</v>
      </c>
      <c r="E9" s="191">
        <v>1.9634792852935403E-4</v>
      </c>
      <c r="F9" s="169">
        <v>2</v>
      </c>
      <c r="G9" s="191">
        <v>2.967799376762131E-4</v>
      </c>
      <c r="H9" s="169">
        <v>0</v>
      </c>
      <c r="I9" s="191">
        <v>0</v>
      </c>
      <c r="J9" s="218">
        <v>0</v>
      </c>
      <c r="K9" s="190">
        <v>3</v>
      </c>
      <c r="L9" s="383">
        <v>2.4416049483193622E-4</v>
      </c>
      <c r="M9" s="190">
        <v>3</v>
      </c>
      <c r="N9" s="191">
        <v>7.3800738007380072E-4</v>
      </c>
      <c r="O9" s="169">
        <v>5</v>
      </c>
      <c r="P9" s="191">
        <v>4.96031746031746E-4</v>
      </c>
      <c r="Q9" s="169">
        <v>1</v>
      </c>
      <c r="R9" s="191">
        <v>1.8552875695732839E-3</v>
      </c>
      <c r="S9" s="218">
        <v>0</v>
      </c>
      <c r="T9" s="190">
        <v>9</v>
      </c>
      <c r="U9" s="193">
        <v>6.1287027579162408E-4</v>
      </c>
      <c r="V9" s="190">
        <v>12</v>
      </c>
      <c r="W9" s="193">
        <v>4.449058282663503E-4</v>
      </c>
      <c r="X9" s="479" t="s">
        <v>393</v>
      </c>
    </row>
    <row r="10" spans="2:24" ht="22.35" customHeight="1" x14ac:dyDescent="0.25">
      <c r="B10" s="366">
        <v>12</v>
      </c>
      <c r="C10" s="166" t="s">
        <v>216</v>
      </c>
      <c r="D10" s="190">
        <v>9</v>
      </c>
      <c r="E10" s="191">
        <v>1.7671313567641862E-3</v>
      </c>
      <c r="F10" s="169">
        <v>5</v>
      </c>
      <c r="G10" s="191">
        <v>7.4194984419053268E-4</v>
      </c>
      <c r="H10" s="169">
        <v>0</v>
      </c>
      <c r="I10" s="191">
        <v>0</v>
      </c>
      <c r="J10" s="218">
        <v>0</v>
      </c>
      <c r="K10" s="190">
        <v>14</v>
      </c>
      <c r="L10" s="383">
        <v>1.1394156425490356E-3</v>
      </c>
      <c r="M10" s="190">
        <v>3</v>
      </c>
      <c r="N10" s="191">
        <v>7.3800738007380072E-4</v>
      </c>
      <c r="O10" s="169">
        <v>9</v>
      </c>
      <c r="P10" s="191">
        <v>8.9285714285714283E-4</v>
      </c>
      <c r="Q10" s="169">
        <v>0</v>
      </c>
      <c r="R10" s="191">
        <v>0</v>
      </c>
      <c r="S10" s="218">
        <v>0</v>
      </c>
      <c r="T10" s="190">
        <v>12</v>
      </c>
      <c r="U10" s="193">
        <v>8.1716036772216548E-4</v>
      </c>
      <c r="V10" s="190">
        <v>26</v>
      </c>
      <c r="W10" s="193">
        <v>9.6396262791042565E-4</v>
      </c>
      <c r="X10" s="479" t="s">
        <v>394</v>
      </c>
    </row>
    <row r="11" spans="2:24" ht="22.35" customHeight="1" x14ac:dyDescent="0.25">
      <c r="B11" s="366">
        <v>13</v>
      </c>
      <c r="C11" s="166" t="s">
        <v>217</v>
      </c>
      <c r="D11" s="190">
        <v>41</v>
      </c>
      <c r="E11" s="191">
        <v>8.0502650697035147E-3</v>
      </c>
      <c r="F11" s="169">
        <v>63</v>
      </c>
      <c r="G11" s="191">
        <v>9.3485680368007116E-3</v>
      </c>
      <c r="H11" s="169">
        <v>0</v>
      </c>
      <c r="I11" s="191">
        <v>0</v>
      </c>
      <c r="J11" s="218">
        <v>0</v>
      </c>
      <c r="K11" s="190">
        <v>104</v>
      </c>
      <c r="L11" s="383">
        <v>8.4642304875071211E-3</v>
      </c>
      <c r="M11" s="190">
        <v>31</v>
      </c>
      <c r="N11" s="191">
        <v>7.6260762607626075E-3</v>
      </c>
      <c r="O11" s="169">
        <v>45</v>
      </c>
      <c r="P11" s="191">
        <v>4.464285714285714E-3</v>
      </c>
      <c r="Q11" s="169">
        <v>1</v>
      </c>
      <c r="R11" s="191">
        <v>1.8552875695732839E-3</v>
      </c>
      <c r="S11" s="218">
        <v>0</v>
      </c>
      <c r="T11" s="190">
        <v>77</v>
      </c>
      <c r="U11" s="193">
        <v>5.2434456928838954E-3</v>
      </c>
      <c r="V11" s="190">
        <v>181</v>
      </c>
      <c r="W11" s="193">
        <v>6.7106629096841171E-3</v>
      </c>
      <c r="X11" s="479" t="s">
        <v>395</v>
      </c>
    </row>
    <row r="12" spans="2:24" ht="22.35" customHeight="1" x14ac:dyDescent="0.25">
      <c r="B12" s="366">
        <v>14</v>
      </c>
      <c r="C12" s="166" t="s">
        <v>218</v>
      </c>
      <c r="D12" s="190">
        <v>24</v>
      </c>
      <c r="E12" s="191">
        <v>4.7123502847044967E-3</v>
      </c>
      <c r="F12" s="169">
        <v>39</v>
      </c>
      <c r="G12" s="191">
        <v>5.7872087846861549E-3</v>
      </c>
      <c r="H12" s="169">
        <v>0</v>
      </c>
      <c r="I12" s="191">
        <v>0</v>
      </c>
      <c r="J12" s="218">
        <v>0</v>
      </c>
      <c r="K12" s="190">
        <v>63</v>
      </c>
      <c r="L12" s="383">
        <v>5.1273703914706597E-3</v>
      </c>
      <c r="M12" s="190">
        <v>19</v>
      </c>
      <c r="N12" s="191">
        <v>4.6740467404674047E-3</v>
      </c>
      <c r="O12" s="169">
        <v>53</v>
      </c>
      <c r="P12" s="191">
        <v>5.2579365079365083E-3</v>
      </c>
      <c r="Q12" s="169">
        <v>2</v>
      </c>
      <c r="R12" s="191">
        <v>3.7105751391465678E-3</v>
      </c>
      <c r="S12" s="218">
        <v>0</v>
      </c>
      <c r="T12" s="190">
        <v>74</v>
      </c>
      <c r="U12" s="193">
        <v>5.0391556009533539E-3</v>
      </c>
      <c r="V12" s="190">
        <v>137</v>
      </c>
      <c r="W12" s="193">
        <v>5.0793415393741662E-3</v>
      </c>
      <c r="X12" s="479" t="s">
        <v>396</v>
      </c>
    </row>
    <row r="13" spans="2:24" ht="22.35" customHeight="1" x14ac:dyDescent="0.25">
      <c r="B13" s="366">
        <v>15</v>
      </c>
      <c r="C13" s="166" t="s">
        <v>219</v>
      </c>
      <c r="D13" s="190">
        <v>45</v>
      </c>
      <c r="E13" s="191">
        <v>8.8356567838209308E-3</v>
      </c>
      <c r="F13" s="169">
        <v>15</v>
      </c>
      <c r="G13" s="191">
        <v>2.2258495325715982E-3</v>
      </c>
      <c r="H13" s="169">
        <v>0</v>
      </c>
      <c r="I13" s="191">
        <v>0</v>
      </c>
      <c r="J13" s="218">
        <v>0</v>
      </c>
      <c r="K13" s="190">
        <v>60</v>
      </c>
      <c r="L13" s="383">
        <v>4.8832098966387237E-3</v>
      </c>
      <c r="M13" s="190">
        <v>55</v>
      </c>
      <c r="N13" s="191">
        <v>1.3530135301353014E-2</v>
      </c>
      <c r="O13" s="169">
        <v>26</v>
      </c>
      <c r="P13" s="191">
        <v>2.5793650793650793E-3</v>
      </c>
      <c r="Q13" s="169">
        <v>0</v>
      </c>
      <c r="R13" s="191">
        <v>0</v>
      </c>
      <c r="S13" s="218">
        <v>0</v>
      </c>
      <c r="T13" s="190">
        <v>81</v>
      </c>
      <c r="U13" s="193">
        <v>5.5158324821246172E-3</v>
      </c>
      <c r="V13" s="190">
        <v>141</v>
      </c>
      <c r="W13" s="193">
        <v>5.2276434821296163E-3</v>
      </c>
      <c r="X13" s="479" t="s">
        <v>397</v>
      </c>
    </row>
    <row r="14" spans="2:24" ht="22.35" customHeight="1" x14ac:dyDescent="0.25">
      <c r="B14" s="366">
        <v>16</v>
      </c>
      <c r="C14" s="166" t="s">
        <v>220</v>
      </c>
      <c r="D14" s="190">
        <v>274</v>
      </c>
      <c r="E14" s="191">
        <v>5.3799332417043003E-2</v>
      </c>
      <c r="F14" s="169">
        <v>46</v>
      </c>
      <c r="G14" s="191">
        <v>6.8259385665529011E-3</v>
      </c>
      <c r="H14" s="169">
        <v>0</v>
      </c>
      <c r="I14" s="191">
        <v>0</v>
      </c>
      <c r="J14" s="218">
        <v>0</v>
      </c>
      <c r="K14" s="190">
        <v>320</v>
      </c>
      <c r="L14" s="383">
        <v>2.6043786115406527E-2</v>
      </c>
      <c r="M14" s="190">
        <v>122</v>
      </c>
      <c r="N14" s="191">
        <v>3.0012300123001229E-2</v>
      </c>
      <c r="O14" s="169">
        <v>74</v>
      </c>
      <c r="P14" s="191">
        <v>7.3412698412698412E-3</v>
      </c>
      <c r="Q14" s="169">
        <v>0</v>
      </c>
      <c r="R14" s="191">
        <v>0</v>
      </c>
      <c r="S14" s="218">
        <v>0</v>
      </c>
      <c r="T14" s="190">
        <v>196</v>
      </c>
      <c r="U14" s="193">
        <v>1.334695267279537E-2</v>
      </c>
      <c r="V14" s="190">
        <v>516</v>
      </c>
      <c r="W14" s="193">
        <v>1.9130950615453061E-2</v>
      </c>
      <c r="X14" s="479" t="s">
        <v>398</v>
      </c>
    </row>
    <row r="15" spans="2:24" ht="22.35" customHeight="1" x14ac:dyDescent="0.25">
      <c r="B15" s="366">
        <v>17</v>
      </c>
      <c r="C15" s="166" t="s">
        <v>221</v>
      </c>
      <c r="D15" s="190">
        <v>3</v>
      </c>
      <c r="E15" s="191">
        <v>5.8904378558806208E-4</v>
      </c>
      <c r="F15" s="169">
        <v>0</v>
      </c>
      <c r="G15" s="191">
        <v>0</v>
      </c>
      <c r="H15" s="169">
        <v>0</v>
      </c>
      <c r="I15" s="191">
        <v>0</v>
      </c>
      <c r="J15" s="218">
        <v>0</v>
      </c>
      <c r="K15" s="190">
        <v>3</v>
      </c>
      <c r="L15" s="383">
        <v>2.4416049483193622E-4</v>
      </c>
      <c r="M15" s="190">
        <v>0</v>
      </c>
      <c r="N15" s="191">
        <v>0</v>
      </c>
      <c r="O15" s="169">
        <v>1</v>
      </c>
      <c r="P15" s="191">
        <v>9.9206349206349206E-5</v>
      </c>
      <c r="Q15" s="169">
        <v>0</v>
      </c>
      <c r="R15" s="191">
        <v>0</v>
      </c>
      <c r="S15" s="218">
        <v>0</v>
      </c>
      <c r="T15" s="190">
        <v>1</v>
      </c>
      <c r="U15" s="193">
        <v>6.8096697310180456E-5</v>
      </c>
      <c r="V15" s="190">
        <v>4</v>
      </c>
      <c r="W15" s="193">
        <v>1.4830194275545008E-4</v>
      </c>
      <c r="X15" s="479" t="s">
        <v>399</v>
      </c>
    </row>
    <row r="16" spans="2:24" ht="22.35" customHeight="1" thickBot="1" x14ac:dyDescent="0.3">
      <c r="B16" s="366">
        <v>19</v>
      </c>
      <c r="C16" s="166" t="s">
        <v>222</v>
      </c>
      <c r="D16" s="190">
        <v>37</v>
      </c>
      <c r="E16" s="191">
        <v>7.2648733555860986E-3</v>
      </c>
      <c r="F16" s="169">
        <v>30</v>
      </c>
      <c r="G16" s="191">
        <v>4.4516990651431963E-3</v>
      </c>
      <c r="H16" s="169">
        <v>0</v>
      </c>
      <c r="I16" s="191">
        <v>0</v>
      </c>
      <c r="J16" s="218">
        <v>0</v>
      </c>
      <c r="K16" s="190">
        <v>67</v>
      </c>
      <c r="L16" s="383">
        <v>5.4529177179132417E-3</v>
      </c>
      <c r="M16" s="190">
        <v>53</v>
      </c>
      <c r="N16" s="191">
        <v>1.3038130381303813E-2</v>
      </c>
      <c r="O16" s="169">
        <v>52</v>
      </c>
      <c r="P16" s="191">
        <v>5.1587301587301586E-3</v>
      </c>
      <c r="Q16" s="169">
        <v>0</v>
      </c>
      <c r="R16" s="191">
        <v>0</v>
      </c>
      <c r="S16" s="218">
        <v>0</v>
      </c>
      <c r="T16" s="190">
        <v>105</v>
      </c>
      <c r="U16" s="193">
        <v>7.1501532175689483E-3</v>
      </c>
      <c r="V16" s="190">
        <v>172</v>
      </c>
      <c r="W16" s="193">
        <v>6.3769835384843545E-3</v>
      </c>
      <c r="X16" s="479" t="s">
        <v>400</v>
      </c>
    </row>
    <row r="17" spans="2:24" ht="22.35" customHeight="1" thickTop="1" thickBot="1" x14ac:dyDescent="0.3">
      <c r="B17" s="364">
        <v>2</v>
      </c>
      <c r="C17" s="365" t="s">
        <v>223</v>
      </c>
      <c r="D17" s="379">
        <v>2</v>
      </c>
      <c r="E17" s="162">
        <v>3.9269585705870805E-4</v>
      </c>
      <c r="F17" s="380">
        <v>7</v>
      </c>
      <c r="G17" s="162">
        <v>1.0387297818667458E-3</v>
      </c>
      <c r="H17" s="380">
        <v>0</v>
      </c>
      <c r="I17" s="162">
        <v>0</v>
      </c>
      <c r="J17" s="381">
        <v>0</v>
      </c>
      <c r="K17" s="379">
        <v>9</v>
      </c>
      <c r="L17" s="382">
        <v>7.3248148449580859E-4</v>
      </c>
      <c r="M17" s="379">
        <v>11</v>
      </c>
      <c r="N17" s="162">
        <v>2.7060270602706025E-3</v>
      </c>
      <c r="O17" s="380">
        <v>13</v>
      </c>
      <c r="P17" s="162">
        <v>1.2896825396825399E-3</v>
      </c>
      <c r="Q17" s="380">
        <v>1</v>
      </c>
      <c r="R17" s="162">
        <v>1.8552875695732839E-3</v>
      </c>
      <c r="S17" s="381">
        <v>0</v>
      </c>
      <c r="T17" s="379">
        <v>25</v>
      </c>
      <c r="U17" s="164">
        <v>1.7024174327545114E-3</v>
      </c>
      <c r="V17" s="379">
        <v>34</v>
      </c>
      <c r="W17" s="164">
        <v>1.2605665134213257E-3</v>
      </c>
    </row>
    <row r="18" spans="2:24" ht="22.35" customHeight="1" thickTop="1" x14ac:dyDescent="0.25">
      <c r="B18" s="366">
        <v>20</v>
      </c>
      <c r="C18" s="166" t="s">
        <v>224</v>
      </c>
      <c r="D18" s="190">
        <v>0</v>
      </c>
      <c r="E18" s="191">
        <v>0</v>
      </c>
      <c r="F18" s="169">
        <v>0</v>
      </c>
      <c r="G18" s="191">
        <v>0</v>
      </c>
      <c r="H18" s="169">
        <v>0</v>
      </c>
      <c r="I18" s="191">
        <v>0</v>
      </c>
      <c r="J18" s="218">
        <v>0</v>
      </c>
      <c r="K18" s="190">
        <v>0</v>
      </c>
      <c r="L18" s="383">
        <v>0</v>
      </c>
      <c r="M18" s="190">
        <v>0</v>
      </c>
      <c r="N18" s="191">
        <v>0</v>
      </c>
      <c r="O18" s="169">
        <v>2</v>
      </c>
      <c r="P18" s="191">
        <v>1.9841269841269841E-4</v>
      </c>
      <c r="Q18" s="169">
        <v>0</v>
      </c>
      <c r="R18" s="191">
        <v>0</v>
      </c>
      <c r="S18" s="218">
        <v>0</v>
      </c>
      <c r="T18" s="190">
        <v>2</v>
      </c>
      <c r="U18" s="193">
        <v>1.3619339462036091E-4</v>
      </c>
      <c r="V18" s="190">
        <v>2</v>
      </c>
      <c r="W18" s="193">
        <v>7.4150971377725042E-5</v>
      </c>
      <c r="X18" s="479" t="s">
        <v>401</v>
      </c>
    </row>
    <row r="19" spans="2:24" ht="22.35" customHeight="1" x14ac:dyDescent="0.25">
      <c r="B19" s="366">
        <v>21</v>
      </c>
      <c r="C19" s="166" t="s">
        <v>225</v>
      </c>
      <c r="D19" s="190">
        <v>0</v>
      </c>
      <c r="E19" s="191">
        <v>0</v>
      </c>
      <c r="F19" s="169">
        <v>0</v>
      </c>
      <c r="G19" s="191">
        <v>0</v>
      </c>
      <c r="H19" s="169">
        <v>0</v>
      </c>
      <c r="I19" s="191">
        <v>0</v>
      </c>
      <c r="J19" s="218">
        <v>0</v>
      </c>
      <c r="K19" s="190">
        <v>0</v>
      </c>
      <c r="L19" s="383">
        <v>0</v>
      </c>
      <c r="M19" s="190">
        <v>0</v>
      </c>
      <c r="N19" s="191">
        <v>0</v>
      </c>
      <c r="O19" s="169">
        <v>0</v>
      </c>
      <c r="P19" s="191">
        <v>0</v>
      </c>
      <c r="Q19" s="169">
        <v>0</v>
      </c>
      <c r="R19" s="191">
        <v>0</v>
      </c>
      <c r="S19" s="218">
        <v>0</v>
      </c>
      <c r="T19" s="190">
        <v>0</v>
      </c>
      <c r="U19" s="193">
        <v>0</v>
      </c>
      <c r="V19" s="190">
        <v>0</v>
      </c>
      <c r="W19" s="193">
        <v>0</v>
      </c>
      <c r="X19" s="479" t="s">
        <v>402</v>
      </c>
    </row>
    <row r="20" spans="2:24" ht="22.35" customHeight="1" x14ac:dyDescent="0.25">
      <c r="B20" s="366">
        <v>22</v>
      </c>
      <c r="C20" s="166" t="s">
        <v>226</v>
      </c>
      <c r="D20" s="190">
        <v>0</v>
      </c>
      <c r="E20" s="191">
        <v>0</v>
      </c>
      <c r="F20" s="169">
        <v>1</v>
      </c>
      <c r="G20" s="191">
        <v>1.4838996883810655E-4</v>
      </c>
      <c r="H20" s="169">
        <v>0</v>
      </c>
      <c r="I20" s="191">
        <v>0</v>
      </c>
      <c r="J20" s="218">
        <v>0</v>
      </c>
      <c r="K20" s="190">
        <v>1</v>
      </c>
      <c r="L20" s="383">
        <v>8.1386831610645401E-5</v>
      </c>
      <c r="M20" s="190">
        <v>0</v>
      </c>
      <c r="N20" s="191">
        <v>0</v>
      </c>
      <c r="O20" s="169">
        <v>2</v>
      </c>
      <c r="P20" s="191">
        <v>1.9841269841269841E-4</v>
      </c>
      <c r="Q20" s="169">
        <v>1</v>
      </c>
      <c r="R20" s="191">
        <v>1.8552875695732839E-3</v>
      </c>
      <c r="S20" s="218">
        <v>0</v>
      </c>
      <c r="T20" s="190">
        <v>3</v>
      </c>
      <c r="U20" s="193">
        <v>2.0429009193054137E-4</v>
      </c>
      <c r="V20" s="190">
        <v>4</v>
      </c>
      <c r="W20" s="193">
        <v>1.4830194275545008E-4</v>
      </c>
      <c r="X20" s="479" t="s">
        <v>403</v>
      </c>
    </row>
    <row r="21" spans="2:24" ht="22.35" customHeight="1" x14ac:dyDescent="0.25">
      <c r="B21" s="366">
        <v>23</v>
      </c>
      <c r="C21" s="166" t="s">
        <v>227</v>
      </c>
      <c r="D21" s="190">
        <v>1</v>
      </c>
      <c r="E21" s="191">
        <v>1.9634792852935403E-4</v>
      </c>
      <c r="F21" s="169">
        <v>2</v>
      </c>
      <c r="G21" s="191">
        <v>2.967799376762131E-4</v>
      </c>
      <c r="H21" s="169">
        <v>0</v>
      </c>
      <c r="I21" s="191">
        <v>0</v>
      </c>
      <c r="J21" s="218">
        <v>0</v>
      </c>
      <c r="K21" s="190">
        <v>3</v>
      </c>
      <c r="L21" s="383">
        <v>2.4416049483193622E-4</v>
      </c>
      <c r="M21" s="190">
        <v>9</v>
      </c>
      <c r="N21" s="191">
        <v>2.2140221402214021E-3</v>
      </c>
      <c r="O21" s="169">
        <v>3</v>
      </c>
      <c r="P21" s="191">
        <v>2.9761904761904765E-4</v>
      </c>
      <c r="Q21" s="169">
        <v>0</v>
      </c>
      <c r="R21" s="191">
        <v>0</v>
      </c>
      <c r="S21" s="218">
        <v>0</v>
      </c>
      <c r="T21" s="190">
        <v>12</v>
      </c>
      <c r="U21" s="193">
        <v>8.1716036772216548E-4</v>
      </c>
      <c r="V21" s="190">
        <v>15</v>
      </c>
      <c r="W21" s="193">
        <v>5.5613228533293781E-4</v>
      </c>
      <c r="X21" s="479" t="s">
        <v>404</v>
      </c>
    </row>
    <row r="22" spans="2:24" ht="22.35" customHeight="1" thickBot="1" x14ac:dyDescent="0.3">
      <c r="B22" s="366">
        <v>29</v>
      </c>
      <c r="C22" s="166" t="s">
        <v>228</v>
      </c>
      <c r="D22" s="190">
        <v>1</v>
      </c>
      <c r="E22" s="191">
        <v>1.9634792852935403E-4</v>
      </c>
      <c r="F22" s="169">
        <v>4</v>
      </c>
      <c r="G22" s="191">
        <v>5.9355987535242619E-4</v>
      </c>
      <c r="H22" s="169">
        <v>0</v>
      </c>
      <c r="I22" s="191">
        <v>0</v>
      </c>
      <c r="J22" s="218">
        <v>0</v>
      </c>
      <c r="K22" s="190">
        <v>5</v>
      </c>
      <c r="L22" s="383">
        <v>4.0693415805322699E-4</v>
      </c>
      <c r="M22" s="190">
        <v>2</v>
      </c>
      <c r="N22" s="191">
        <v>4.9200492004920044E-4</v>
      </c>
      <c r="O22" s="169">
        <v>6</v>
      </c>
      <c r="P22" s="191">
        <v>5.9523809523809529E-4</v>
      </c>
      <c r="Q22" s="169">
        <v>0</v>
      </c>
      <c r="R22" s="191">
        <v>0</v>
      </c>
      <c r="S22" s="218">
        <v>0</v>
      </c>
      <c r="T22" s="190">
        <v>8</v>
      </c>
      <c r="U22" s="193">
        <v>5.4477357848144365E-4</v>
      </c>
      <c r="V22" s="190">
        <v>13</v>
      </c>
      <c r="W22" s="193">
        <v>4.8198131395521283E-4</v>
      </c>
      <c r="X22" s="479" t="s">
        <v>405</v>
      </c>
    </row>
    <row r="23" spans="2:24" ht="22.35" customHeight="1" thickTop="1" thickBot="1" x14ac:dyDescent="0.3">
      <c r="B23" s="364">
        <v>3</v>
      </c>
      <c r="C23" s="365" t="s">
        <v>229</v>
      </c>
      <c r="D23" s="379">
        <v>1050</v>
      </c>
      <c r="E23" s="162">
        <v>0.20616532495582171</v>
      </c>
      <c r="F23" s="380">
        <v>1913</v>
      </c>
      <c r="G23" s="162">
        <v>0.28387001038729781</v>
      </c>
      <c r="H23" s="380">
        <v>138</v>
      </c>
      <c r="I23" s="162">
        <v>0.30329670329670327</v>
      </c>
      <c r="J23" s="381">
        <v>0</v>
      </c>
      <c r="K23" s="379">
        <v>3101</v>
      </c>
      <c r="L23" s="382">
        <v>0.25238056482461135</v>
      </c>
      <c r="M23" s="379">
        <v>506</v>
      </c>
      <c r="N23" s="162">
        <v>0.12447724477244772</v>
      </c>
      <c r="O23" s="380">
        <v>1706</v>
      </c>
      <c r="P23" s="162">
        <v>0.16924603174603173</v>
      </c>
      <c r="Q23" s="380">
        <v>122</v>
      </c>
      <c r="R23" s="162">
        <v>0.22634508348794063</v>
      </c>
      <c r="S23" s="381">
        <v>0</v>
      </c>
      <c r="T23" s="379">
        <v>2334</v>
      </c>
      <c r="U23" s="164">
        <v>0.15893769152196119</v>
      </c>
      <c r="V23" s="379">
        <v>5435</v>
      </c>
      <c r="W23" s="164">
        <v>0.20150526471896782</v>
      </c>
    </row>
    <row r="24" spans="2:24" ht="22.35" customHeight="1" thickTop="1" x14ac:dyDescent="0.25">
      <c r="B24" s="366">
        <v>30</v>
      </c>
      <c r="C24" s="166" t="s">
        <v>230</v>
      </c>
      <c r="D24" s="190">
        <v>143</v>
      </c>
      <c r="E24" s="191">
        <v>2.8077753779697623E-2</v>
      </c>
      <c r="F24" s="169">
        <v>227</v>
      </c>
      <c r="G24" s="191">
        <v>3.3684522926250182E-2</v>
      </c>
      <c r="H24" s="169">
        <v>12</v>
      </c>
      <c r="I24" s="191">
        <v>2.6373626373626374E-2</v>
      </c>
      <c r="J24" s="218">
        <v>0</v>
      </c>
      <c r="K24" s="190">
        <v>382</v>
      </c>
      <c r="L24" s="383">
        <v>3.108976967526654E-2</v>
      </c>
      <c r="M24" s="190">
        <v>75</v>
      </c>
      <c r="N24" s="191">
        <v>1.8450184501845018E-2</v>
      </c>
      <c r="O24" s="169">
        <v>198</v>
      </c>
      <c r="P24" s="191">
        <v>1.9642857142857142E-2</v>
      </c>
      <c r="Q24" s="169">
        <v>12</v>
      </c>
      <c r="R24" s="191">
        <v>2.2263450834879406E-2</v>
      </c>
      <c r="S24" s="218">
        <v>0</v>
      </c>
      <c r="T24" s="190">
        <v>285</v>
      </c>
      <c r="U24" s="193">
        <v>1.9407558733401432E-2</v>
      </c>
      <c r="V24" s="190">
        <v>667</v>
      </c>
      <c r="W24" s="193">
        <v>2.4729348954471302E-2</v>
      </c>
      <c r="X24" s="479" t="s">
        <v>406</v>
      </c>
    </row>
    <row r="25" spans="2:24" ht="22.35" customHeight="1" x14ac:dyDescent="0.25">
      <c r="B25" s="366">
        <v>31</v>
      </c>
      <c r="C25" s="166" t="s">
        <v>231</v>
      </c>
      <c r="D25" s="190">
        <v>764</v>
      </c>
      <c r="E25" s="191">
        <v>0.15000981739642646</v>
      </c>
      <c r="F25" s="169">
        <v>1398</v>
      </c>
      <c r="G25" s="191">
        <v>0.20744917643567296</v>
      </c>
      <c r="H25" s="169">
        <v>108</v>
      </c>
      <c r="I25" s="191">
        <v>0.23736263736263735</v>
      </c>
      <c r="J25" s="218">
        <v>0</v>
      </c>
      <c r="K25" s="190">
        <v>2270</v>
      </c>
      <c r="L25" s="383">
        <v>0.18474810775616504</v>
      </c>
      <c r="M25" s="190">
        <v>306</v>
      </c>
      <c r="N25" s="191">
        <v>7.5276752767527669E-2</v>
      </c>
      <c r="O25" s="169">
        <v>1125</v>
      </c>
      <c r="P25" s="191">
        <v>0.11160714285714286</v>
      </c>
      <c r="Q25" s="169">
        <v>95</v>
      </c>
      <c r="R25" s="191">
        <v>0.17625231910946196</v>
      </c>
      <c r="S25" s="218">
        <v>0</v>
      </c>
      <c r="T25" s="190">
        <v>1526</v>
      </c>
      <c r="U25" s="193">
        <v>0.10391556009533538</v>
      </c>
      <c r="V25" s="190">
        <v>3796</v>
      </c>
      <c r="W25" s="193">
        <v>0.14073854367492214</v>
      </c>
      <c r="X25" s="479" t="s">
        <v>407</v>
      </c>
    </row>
    <row r="26" spans="2:24" ht="22.35" customHeight="1" x14ac:dyDescent="0.25">
      <c r="B26" s="366">
        <v>32</v>
      </c>
      <c r="C26" s="166" t="s">
        <v>232</v>
      </c>
      <c r="D26" s="190">
        <v>121</v>
      </c>
      <c r="E26" s="191">
        <v>2.3758099352051837E-2</v>
      </c>
      <c r="F26" s="169">
        <v>239</v>
      </c>
      <c r="G26" s="191">
        <v>3.5465202552307465E-2</v>
      </c>
      <c r="H26" s="169">
        <v>15</v>
      </c>
      <c r="I26" s="191">
        <v>3.2967032967032968E-2</v>
      </c>
      <c r="J26" s="218">
        <v>0</v>
      </c>
      <c r="K26" s="190">
        <v>375</v>
      </c>
      <c r="L26" s="383">
        <v>3.0520061853992024E-2</v>
      </c>
      <c r="M26" s="190">
        <v>97</v>
      </c>
      <c r="N26" s="191">
        <v>2.3862238622386223E-2</v>
      </c>
      <c r="O26" s="169">
        <v>279</v>
      </c>
      <c r="P26" s="191">
        <v>2.7678571428571427E-2</v>
      </c>
      <c r="Q26" s="169">
        <v>13</v>
      </c>
      <c r="R26" s="191">
        <v>2.4118738404452691E-2</v>
      </c>
      <c r="S26" s="218">
        <v>0</v>
      </c>
      <c r="T26" s="190">
        <v>389</v>
      </c>
      <c r="U26" s="193">
        <v>2.6489615253660198E-2</v>
      </c>
      <c r="V26" s="190">
        <v>764</v>
      </c>
      <c r="W26" s="193">
        <v>2.8325671066290969E-2</v>
      </c>
      <c r="X26" s="479" t="s">
        <v>408</v>
      </c>
    </row>
    <row r="27" spans="2:24" ht="22.35" customHeight="1" thickBot="1" x14ac:dyDescent="0.3">
      <c r="B27" s="366">
        <v>39</v>
      </c>
      <c r="C27" s="166" t="s">
        <v>233</v>
      </c>
      <c r="D27" s="190">
        <v>22</v>
      </c>
      <c r="E27" s="191">
        <v>4.3196544276457886E-3</v>
      </c>
      <c r="F27" s="169">
        <v>49</v>
      </c>
      <c r="G27" s="191">
        <v>7.2711084730672209E-3</v>
      </c>
      <c r="H27" s="169">
        <v>3</v>
      </c>
      <c r="I27" s="191">
        <v>6.5934065934065934E-3</v>
      </c>
      <c r="J27" s="218">
        <v>0</v>
      </c>
      <c r="K27" s="190">
        <v>74</v>
      </c>
      <c r="L27" s="383">
        <v>6.0226255391877597E-3</v>
      </c>
      <c r="M27" s="190">
        <v>28</v>
      </c>
      <c r="N27" s="191">
        <v>6.8880688806888073E-3</v>
      </c>
      <c r="O27" s="169">
        <v>104</v>
      </c>
      <c r="P27" s="191">
        <v>1.0317460317460317E-2</v>
      </c>
      <c r="Q27" s="169">
        <v>2</v>
      </c>
      <c r="R27" s="191">
        <v>3.7105751391465678E-3</v>
      </c>
      <c r="S27" s="218">
        <v>0</v>
      </c>
      <c r="T27" s="190">
        <v>134</v>
      </c>
      <c r="U27" s="193">
        <v>9.1249574395641814E-3</v>
      </c>
      <c r="V27" s="190">
        <v>208</v>
      </c>
      <c r="W27" s="193">
        <v>7.7117010232834052E-3</v>
      </c>
      <c r="X27" s="479" t="s">
        <v>409</v>
      </c>
    </row>
    <row r="28" spans="2:24" ht="22.35" customHeight="1" thickTop="1" thickBot="1" x14ac:dyDescent="0.3">
      <c r="B28" s="364">
        <v>4</v>
      </c>
      <c r="C28" s="365" t="s">
        <v>234</v>
      </c>
      <c r="D28" s="379">
        <v>445</v>
      </c>
      <c r="E28" s="162">
        <v>8.7374828195562526E-2</v>
      </c>
      <c r="F28" s="380">
        <v>627</v>
      </c>
      <c r="G28" s="162">
        <v>9.3040510461492809E-2</v>
      </c>
      <c r="H28" s="380">
        <v>36</v>
      </c>
      <c r="I28" s="162">
        <v>7.9120879120879117E-2</v>
      </c>
      <c r="J28" s="381">
        <v>0</v>
      </c>
      <c r="K28" s="379">
        <v>1108</v>
      </c>
      <c r="L28" s="382">
        <v>9.01766094245951E-2</v>
      </c>
      <c r="M28" s="379">
        <v>560</v>
      </c>
      <c r="N28" s="162">
        <v>0.13776137761377613</v>
      </c>
      <c r="O28" s="380">
        <v>1213</v>
      </c>
      <c r="P28" s="162">
        <v>0.1203373015873016</v>
      </c>
      <c r="Q28" s="380">
        <v>48</v>
      </c>
      <c r="R28" s="162">
        <v>8.9053803339517637E-2</v>
      </c>
      <c r="S28" s="381">
        <v>1</v>
      </c>
      <c r="T28" s="379">
        <v>1822</v>
      </c>
      <c r="U28" s="164">
        <v>0.12407218249914878</v>
      </c>
      <c r="V28" s="379">
        <v>2930</v>
      </c>
      <c r="W28" s="164">
        <v>0.1086311730683672</v>
      </c>
    </row>
    <row r="29" spans="2:24" ht="22.35" customHeight="1" thickTop="1" x14ac:dyDescent="0.25">
      <c r="B29" s="366">
        <v>40</v>
      </c>
      <c r="C29" s="166" t="s">
        <v>235</v>
      </c>
      <c r="D29" s="190">
        <v>110</v>
      </c>
      <c r="E29" s="191">
        <v>2.159827213822894E-2</v>
      </c>
      <c r="F29" s="169">
        <v>149</v>
      </c>
      <c r="G29" s="191">
        <v>2.2110105356877876E-2</v>
      </c>
      <c r="H29" s="169">
        <v>7</v>
      </c>
      <c r="I29" s="191">
        <v>1.5384615384615385E-2</v>
      </c>
      <c r="J29" s="218">
        <v>0</v>
      </c>
      <c r="K29" s="190">
        <v>266</v>
      </c>
      <c r="L29" s="383">
        <v>2.1648897208431675E-2</v>
      </c>
      <c r="M29" s="190">
        <v>124</v>
      </c>
      <c r="N29" s="191">
        <v>3.050430504305043E-2</v>
      </c>
      <c r="O29" s="169">
        <v>219</v>
      </c>
      <c r="P29" s="191">
        <v>2.1726190476190475E-2</v>
      </c>
      <c r="Q29" s="169">
        <v>4</v>
      </c>
      <c r="R29" s="191">
        <v>7.4211502782931356E-3</v>
      </c>
      <c r="S29" s="218">
        <v>0</v>
      </c>
      <c r="T29" s="190">
        <v>347</v>
      </c>
      <c r="U29" s="193">
        <v>2.3629553966632619E-2</v>
      </c>
      <c r="V29" s="190">
        <v>613</v>
      </c>
      <c r="W29" s="193">
        <v>2.2727272727272728E-2</v>
      </c>
      <c r="X29" s="479" t="s">
        <v>410</v>
      </c>
    </row>
    <row r="30" spans="2:24" ht="22.35" customHeight="1" x14ac:dyDescent="0.25">
      <c r="B30" s="366">
        <v>41</v>
      </c>
      <c r="C30" s="166" t="s">
        <v>236</v>
      </c>
      <c r="D30" s="190">
        <v>48</v>
      </c>
      <c r="E30" s="191">
        <v>9.4247005694089933E-3</v>
      </c>
      <c r="F30" s="169">
        <v>53</v>
      </c>
      <c r="G30" s="191">
        <v>7.8646683484196473E-3</v>
      </c>
      <c r="H30" s="169">
        <v>3</v>
      </c>
      <c r="I30" s="191">
        <v>6.5934065934065934E-3</v>
      </c>
      <c r="J30" s="218">
        <v>0</v>
      </c>
      <c r="K30" s="190">
        <v>104</v>
      </c>
      <c r="L30" s="383">
        <v>8.4642304875071211E-3</v>
      </c>
      <c r="M30" s="190">
        <v>84</v>
      </c>
      <c r="N30" s="191">
        <v>2.0664206642066422E-2</v>
      </c>
      <c r="O30" s="169">
        <v>149</v>
      </c>
      <c r="P30" s="191">
        <v>1.4781746031746031E-2</v>
      </c>
      <c r="Q30" s="169">
        <v>4</v>
      </c>
      <c r="R30" s="191">
        <v>7.4211502782931356E-3</v>
      </c>
      <c r="S30" s="218">
        <v>0</v>
      </c>
      <c r="T30" s="190">
        <v>237</v>
      </c>
      <c r="U30" s="193">
        <v>1.6138917262512768E-2</v>
      </c>
      <c r="V30" s="190">
        <v>341</v>
      </c>
      <c r="W30" s="193">
        <v>1.264274061990212E-2</v>
      </c>
      <c r="X30" s="479" t="s">
        <v>411</v>
      </c>
    </row>
    <row r="31" spans="2:24" ht="22.35" customHeight="1" x14ac:dyDescent="0.25">
      <c r="B31" s="366">
        <v>42</v>
      </c>
      <c r="C31" s="166" t="s">
        <v>237</v>
      </c>
      <c r="D31" s="190">
        <v>143</v>
      </c>
      <c r="E31" s="191">
        <v>2.8077753779697623E-2</v>
      </c>
      <c r="F31" s="169">
        <v>176</v>
      </c>
      <c r="G31" s="191">
        <v>2.6116634515506752E-2</v>
      </c>
      <c r="H31" s="169">
        <v>11</v>
      </c>
      <c r="I31" s="191">
        <v>2.4175824175824177E-2</v>
      </c>
      <c r="J31" s="218">
        <v>0</v>
      </c>
      <c r="K31" s="190">
        <v>330</v>
      </c>
      <c r="L31" s="383">
        <v>2.685765443151298E-2</v>
      </c>
      <c r="M31" s="190">
        <v>143</v>
      </c>
      <c r="N31" s="191">
        <v>3.5178351783517837E-2</v>
      </c>
      <c r="O31" s="169">
        <v>281</v>
      </c>
      <c r="P31" s="191">
        <v>2.7876984126984129E-2</v>
      </c>
      <c r="Q31" s="169">
        <v>14</v>
      </c>
      <c r="R31" s="191">
        <v>2.5974025974025976E-2</v>
      </c>
      <c r="S31" s="218">
        <v>0</v>
      </c>
      <c r="T31" s="190">
        <v>438</v>
      </c>
      <c r="U31" s="193">
        <v>2.9826353421859041E-2</v>
      </c>
      <c r="V31" s="190">
        <v>768</v>
      </c>
      <c r="W31" s="193">
        <v>2.847397300904642E-2</v>
      </c>
      <c r="X31" s="479" t="s">
        <v>412</v>
      </c>
    </row>
    <row r="32" spans="2:24" ht="22.35" customHeight="1" x14ac:dyDescent="0.25">
      <c r="B32" s="366">
        <v>43</v>
      </c>
      <c r="C32" s="166" t="s">
        <v>238</v>
      </c>
      <c r="D32" s="190">
        <v>31</v>
      </c>
      <c r="E32" s="191">
        <v>6.0867857844099744E-3</v>
      </c>
      <c r="F32" s="169">
        <v>30</v>
      </c>
      <c r="G32" s="191">
        <v>4.4516990651431963E-3</v>
      </c>
      <c r="H32" s="169">
        <v>1</v>
      </c>
      <c r="I32" s="191">
        <v>2.1978021978021978E-3</v>
      </c>
      <c r="J32" s="218">
        <v>0</v>
      </c>
      <c r="K32" s="190">
        <v>62</v>
      </c>
      <c r="L32" s="383">
        <v>5.0459835598600147E-3</v>
      </c>
      <c r="M32" s="190">
        <v>48</v>
      </c>
      <c r="N32" s="191">
        <v>1.1808118081180811E-2</v>
      </c>
      <c r="O32" s="169">
        <v>76</v>
      </c>
      <c r="P32" s="191">
        <v>7.5396825396825398E-3</v>
      </c>
      <c r="Q32" s="169">
        <v>4</v>
      </c>
      <c r="R32" s="191">
        <v>7.4211502782931356E-3</v>
      </c>
      <c r="S32" s="218">
        <v>0</v>
      </c>
      <c r="T32" s="190">
        <v>128</v>
      </c>
      <c r="U32" s="193">
        <v>8.7163772557030984E-3</v>
      </c>
      <c r="V32" s="190">
        <v>190</v>
      </c>
      <c r="W32" s="193">
        <v>7.0443422808838798E-3</v>
      </c>
      <c r="X32" s="479" t="s">
        <v>413</v>
      </c>
    </row>
    <row r="33" spans="2:24" ht="22.35" customHeight="1" x14ac:dyDescent="0.25">
      <c r="B33" s="366">
        <v>44</v>
      </c>
      <c r="C33" s="166" t="s">
        <v>239</v>
      </c>
      <c r="D33" s="190">
        <v>23</v>
      </c>
      <c r="E33" s="191">
        <v>4.5160023561751422E-3</v>
      </c>
      <c r="F33" s="169">
        <v>69</v>
      </c>
      <c r="G33" s="191">
        <v>1.0238907849829351E-2</v>
      </c>
      <c r="H33" s="169">
        <v>6</v>
      </c>
      <c r="I33" s="191">
        <v>1.3186813186813187E-2</v>
      </c>
      <c r="J33" s="218">
        <v>0</v>
      </c>
      <c r="K33" s="190">
        <v>98</v>
      </c>
      <c r="L33" s="383">
        <v>7.975909497843249E-3</v>
      </c>
      <c r="M33" s="190">
        <v>55</v>
      </c>
      <c r="N33" s="191">
        <v>1.3530135301353014E-2</v>
      </c>
      <c r="O33" s="169">
        <v>137</v>
      </c>
      <c r="P33" s="191">
        <v>1.3591269841269842E-2</v>
      </c>
      <c r="Q33" s="169">
        <v>8</v>
      </c>
      <c r="R33" s="191">
        <v>1.4842300556586271E-2</v>
      </c>
      <c r="S33" s="218">
        <v>0</v>
      </c>
      <c r="T33" s="190">
        <v>200</v>
      </c>
      <c r="U33" s="193">
        <v>1.3619339462036091E-2</v>
      </c>
      <c r="V33" s="190">
        <v>298</v>
      </c>
      <c r="W33" s="193">
        <v>1.1048494735281033E-2</v>
      </c>
      <c r="X33" s="479" t="s">
        <v>414</v>
      </c>
    </row>
    <row r="34" spans="2:24" ht="22.35" customHeight="1" x14ac:dyDescent="0.25">
      <c r="B34" s="366">
        <v>45</v>
      </c>
      <c r="C34" s="166" t="s">
        <v>240</v>
      </c>
      <c r="D34" s="190">
        <v>71</v>
      </c>
      <c r="E34" s="191">
        <v>1.3940702925584135E-2</v>
      </c>
      <c r="F34" s="169">
        <v>119</v>
      </c>
      <c r="G34" s="191">
        <v>1.765840629173468E-2</v>
      </c>
      <c r="H34" s="169">
        <v>6</v>
      </c>
      <c r="I34" s="191">
        <v>1.3186813186813187E-2</v>
      </c>
      <c r="J34" s="218">
        <v>0</v>
      </c>
      <c r="K34" s="190">
        <v>196</v>
      </c>
      <c r="L34" s="383">
        <v>1.5951818995686498E-2</v>
      </c>
      <c r="M34" s="190">
        <v>74</v>
      </c>
      <c r="N34" s="191">
        <v>1.8204182041820418E-2</v>
      </c>
      <c r="O34" s="169">
        <v>291</v>
      </c>
      <c r="P34" s="191">
        <v>2.8869047619047621E-2</v>
      </c>
      <c r="Q34" s="169">
        <v>13</v>
      </c>
      <c r="R34" s="191">
        <v>2.4118738404452691E-2</v>
      </c>
      <c r="S34" s="218">
        <v>1</v>
      </c>
      <c r="T34" s="190">
        <v>379</v>
      </c>
      <c r="U34" s="193">
        <v>2.5808648280558392E-2</v>
      </c>
      <c r="V34" s="190">
        <v>575</v>
      </c>
      <c r="W34" s="193">
        <v>2.131840427109595E-2</v>
      </c>
      <c r="X34" s="479" t="s">
        <v>415</v>
      </c>
    </row>
    <row r="35" spans="2:24" ht="22.35" customHeight="1" thickBot="1" x14ac:dyDescent="0.3">
      <c r="B35" s="366">
        <v>49</v>
      </c>
      <c r="C35" s="166" t="s">
        <v>241</v>
      </c>
      <c r="D35" s="190">
        <v>19</v>
      </c>
      <c r="E35" s="191">
        <v>3.7306106420577261E-3</v>
      </c>
      <c r="F35" s="169">
        <v>31</v>
      </c>
      <c r="G35" s="191">
        <v>4.6000890339813029E-3</v>
      </c>
      <c r="H35" s="169">
        <v>2</v>
      </c>
      <c r="I35" s="191">
        <v>4.3956043956043956E-3</v>
      </c>
      <c r="J35" s="218">
        <v>0</v>
      </c>
      <c r="K35" s="190">
        <v>52</v>
      </c>
      <c r="L35" s="383">
        <v>4.2321152437535606E-3</v>
      </c>
      <c r="M35" s="190">
        <v>32</v>
      </c>
      <c r="N35" s="191">
        <v>7.8720787207872071E-3</v>
      </c>
      <c r="O35" s="169">
        <v>60</v>
      </c>
      <c r="P35" s="191">
        <v>5.9523809523809521E-3</v>
      </c>
      <c r="Q35" s="169">
        <v>1</v>
      </c>
      <c r="R35" s="191">
        <v>1.8552875695732839E-3</v>
      </c>
      <c r="S35" s="218">
        <v>0</v>
      </c>
      <c r="T35" s="190">
        <v>93</v>
      </c>
      <c r="U35" s="193">
        <v>6.3329928498467823E-3</v>
      </c>
      <c r="V35" s="190">
        <v>145</v>
      </c>
      <c r="W35" s="193">
        <v>5.3759454248850664E-3</v>
      </c>
      <c r="X35" s="479" t="s">
        <v>416</v>
      </c>
    </row>
    <row r="36" spans="2:24" ht="22.35" customHeight="1" thickTop="1" thickBot="1" x14ac:dyDescent="0.3">
      <c r="B36" s="364">
        <v>5</v>
      </c>
      <c r="C36" s="365" t="s">
        <v>242</v>
      </c>
      <c r="D36" s="379">
        <v>1302</v>
      </c>
      <c r="E36" s="162">
        <v>0.25564500294521891</v>
      </c>
      <c r="F36" s="380">
        <v>853</v>
      </c>
      <c r="G36" s="162">
        <v>0.1265766434189049</v>
      </c>
      <c r="H36" s="380">
        <v>38</v>
      </c>
      <c r="I36" s="162">
        <v>8.3516483516483525E-2</v>
      </c>
      <c r="J36" s="381">
        <v>0</v>
      </c>
      <c r="K36" s="379">
        <v>2193</v>
      </c>
      <c r="L36" s="382">
        <v>0.17848132172214534</v>
      </c>
      <c r="M36" s="379">
        <v>882</v>
      </c>
      <c r="N36" s="162">
        <v>0.21697416974169742</v>
      </c>
      <c r="O36" s="380">
        <v>1672</v>
      </c>
      <c r="P36" s="162">
        <v>0.16587301587301587</v>
      </c>
      <c r="Q36" s="380">
        <v>46</v>
      </c>
      <c r="R36" s="162">
        <v>8.534322820037106E-2</v>
      </c>
      <c r="S36" s="381">
        <v>0</v>
      </c>
      <c r="T36" s="379">
        <v>2600</v>
      </c>
      <c r="U36" s="164">
        <v>0.17705141300646918</v>
      </c>
      <c r="V36" s="379">
        <v>4793</v>
      </c>
      <c r="W36" s="164">
        <v>0.17770280290671808</v>
      </c>
    </row>
    <row r="37" spans="2:24" ht="22.35" customHeight="1" thickTop="1" x14ac:dyDescent="0.25">
      <c r="B37" s="366">
        <v>50</v>
      </c>
      <c r="C37" s="166" t="s">
        <v>243</v>
      </c>
      <c r="D37" s="190">
        <v>197</v>
      </c>
      <c r="E37" s="191">
        <v>3.8680541920282738E-2</v>
      </c>
      <c r="F37" s="169">
        <v>73</v>
      </c>
      <c r="G37" s="191">
        <v>1.0832467725181778E-2</v>
      </c>
      <c r="H37" s="169">
        <v>2</v>
      </c>
      <c r="I37" s="191">
        <v>4.3956043956043956E-3</v>
      </c>
      <c r="J37" s="218">
        <v>0</v>
      </c>
      <c r="K37" s="190">
        <v>272</v>
      </c>
      <c r="L37" s="383">
        <v>2.2137218198095547E-2</v>
      </c>
      <c r="M37" s="190">
        <v>112</v>
      </c>
      <c r="N37" s="191">
        <v>2.7552275522755229E-2</v>
      </c>
      <c r="O37" s="169">
        <v>226</v>
      </c>
      <c r="P37" s="191">
        <v>2.2420634920634921E-2</v>
      </c>
      <c r="Q37" s="169">
        <v>4</v>
      </c>
      <c r="R37" s="191">
        <v>7.4211502782931356E-3</v>
      </c>
      <c r="S37" s="218">
        <v>0</v>
      </c>
      <c r="T37" s="190">
        <v>342</v>
      </c>
      <c r="U37" s="193">
        <v>2.3289070480081716E-2</v>
      </c>
      <c r="V37" s="190">
        <v>614</v>
      </c>
      <c r="W37" s="193">
        <v>2.276434821296159E-2</v>
      </c>
      <c r="X37" s="479" t="s">
        <v>417</v>
      </c>
    </row>
    <row r="38" spans="2:24" ht="22.35" customHeight="1" x14ac:dyDescent="0.25">
      <c r="B38" s="366">
        <v>51</v>
      </c>
      <c r="C38" s="166" t="s">
        <v>244</v>
      </c>
      <c r="D38" s="190">
        <v>153</v>
      </c>
      <c r="E38" s="191">
        <v>3.0041233064991166E-2</v>
      </c>
      <c r="F38" s="169">
        <v>110</v>
      </c>
      <c r="G38" s="191">
        <v>1.6322896572191721E-2</v>
      </c>
      <c r="H38" s="169">
        <v>0</v>
      </c>
      <c r="I38" s="191">
        <v>0</v>
      </c>
      <c r="J38" s="218">
        <v>0</v>
      </c>
      <c r="K38" s="190">
        <v>263</v>
      </c>
      <c r="L38" s="383">
        <v>2.1404736713599739E-2</v>
      </c>
      <c r="M38" s="190">
        <v>151</v>
      </c>
      <c r="N38" s="191">
        <v>3.7146371463714641E-2</v>
      </c>
      <c r="O38" s="169">
        <v>352</v>
      </c>
      <c r="P38" s="191">
        <v>3.4920634920634921E-2</v>
      </c>
      <c r="Q38" s="169">
        <v>10</v>
      </c>
      <c r="R38" s="191">
        <v>1.8552875695732839E-2</v>
      </c>
      <c r="S38" s="218">
        <v>0</v>
      </c>
      <c r="T38" s="190">
        <v>513</v>
      </c>
      <c r="U38" s="193">
        <v>3.4933605720122572E-2</v>
      </c>
      <c r="V38" s="190">
        <v>776</v>
      </c>
      <c r="W38" s="193">
        <v>2.877057689455732E-2</v>
      </c>
      <c r="X38" s="479" t="s">
        <v>418</v>
      </c>
    </row>
    <row r="39" spans="2:24" ht="22.35" customHeight="1" x14ac:dyDescent="0.25">
      <c r="B39" s="366">
        <v>52</v>
      </c>
      <c r="C39" s="166" t="s">
        <v>245</v>
      </c>
      <c r="D39" s="190">
        <v>619</v>
      </c>
      <c r="E39" s="191">
        <v>0.12153936775967014</v>
      </c>
      <c r="F39" s="169">
        <v>34</v>
      </c>
      <c r="G39" s="191">
        <v>5.0452589404956227E-3</v>
      </c>
      <c r="H39" s="169">
        <v>0</v>
      </c>
      <c r="I39" s="191">
        <v>0</v>
      </c>
      <c r="J39" s="218">
        <v>0</v>
      </c>
      <c r="K39" s="190">
        <v>653</v>
      </c>
      <c r="L39" s="383">
        <v>5.3145601041751443E-2</v>
      </c>
      <c r="M39" s="190">
        <v>192</v>
      </c>
      <c r="N39" s="191">
        <v>4.7232472324723246E-2</v>
      </c>
      <c r="O39" s="169">
        <v>106</v>
      </c>
      <c r="P39" s="191">
        <v>1.0515873015873017E-2</v>
      </c>
      <c r="Q39" s="169">
        <v>1</v>
      </c>
      <c r="R39" s="191">
        <v>1.8552875695732839E-3</v>
      </c>
      <c r="S39" s="218">
        <v>0</v>
      </c>
      <c r="T39" s="190">
        <v>299</v>
      </c>
      <c r="U39" s="193">
        <v>2.0360912495743958E-2</v>
      </c>
      <c r="V39" s="190">
        <v>952</v>
      </c>
      <c r="W39" s="193">
        <v>3.529586237579712E-2</v>
      </c>
      <c r="X39" s="479" t="s">
        <v>419</v>
      </c>
    </row>
    <row r="40" spans="2:24" ht="22.35" customHeight="1" x14ac:dyDescent="0.25">
      <c r="B40" s="366">
        <v>53</v>
      </c>
      <c r="C40" s="166" t="s">
        <v>246</v>
      </c>
      <c r="D40" s="190">
        <v>300</v>
      </c>
      <c r="E40" s="191">
        <v>5.8904378558806203E-2</v>
      </c>
      <c r="F40" s="169">
        <v>601</v>
      </c>
      <c r="G40" s="191">
        <v>8.9182371271702032E-2</v>
      </c>
      <c r="H40" s="169">
        <v>33</v>
      </c>
      <c r="I40" s="191">
        <v>7.2527472527472533E-2</v>
      </c>
      <c r="J40" s="218">
        <v>0</v>
      </c>
      <c r="K40" s="190">
        <v>934</v>
      </c>
      <c r="L40" s="383">
        <v>7.6015300724342802E-2</v>
      </c>
      <c r="M40" s="190">
        <v>379</v>
      </c>
      <c r="N40" s="191">
        <v>9.3234932349323493E-2</v>
      </c>
      <c r="O40" s="169">
        <v>903</v>
      </c>
      <c r="P40" s="191">
        <v>8.9583333333333334E-2</v>
      </c>
      <c r="Q40" s="169">
        <v>27</v>
      </c>
      <c r="R40" s="191">
        <v>5.0092764378478663E-2</v>
      </c>
      <c r="S40" s="218">
        <v>0</v>
      </c>
      <c r="T40" s="190">
        <v>1309</v>
      </c>
      <c r="U40" s="193">
        <v>8.9138576779026216E-2</v>
      </c>
      <c r="V40" s="190">
        <v>2243</v>
      </c>
      <c r="W40" s="193">
        <v>8.3160314400118646E-2</v>
      </c>
      <c r="X40" s="479" t="s">
        <v>420</v>
      </c>
    </row>
    <row r="41" spans="2:24" ht="22.35" customHeight="1" thickBot="1" x14ac:dyDescent="0.3">
      <c r="B41" s="366">
        <v>59</v>
      </c>
      <c r="C41" s="166" t="s">
        <v>247</v>
      </c>
      <c r="D41" s="190">
        <v>33</v>
      </c>
      <c r="E41" s="191">
        <v>6.4794816414686825E-3</v>
      </c>
      <c r="F41" s="169">
        <v>35</v>
      </c>
      <c r="G41" s="191">
        <v>5.1936489093337293E-3</v>
      </c>
      <c r="H41" s="169">
        <v>3</v>
      </c>
      <c r="I41" s="191">
        <v>6.5934065934065934E-3</v>
      </c>
      <c r="J41" s="218">
        <v>0</v>
      </c>
      <c r="K41" s="190">
        <v>71</v>
      </c>
      <c r="L41" s="383">
        <v>5.7784650443558228E-3</v>
      </c>
      <c r="M41" s="190">
        <v>48</v>
      </c>
      <c r="N41" s="191">
        <v>1.1808118081180811E-2</v>
      </c>
      <c r="O41" s="169">
        <v>85</v>
      </c>
      <c r="P41" s="191">
        <v>8.4325396825396821E-3</v>
      </c>
      <c r="Q41" s="169">
        <v>4</v>
      </c>
      <c r="R41" s="191">
        <v>7.4211502782931356E-3</v>
      </c>
      <c r="S41" s="218">
        <v>0</v>
      </c>
      <c r="T41" s="190">
        <v>137</v>
      </c>
      <c r="U41" s="193">
        <v>9.3292475314947221E-3</v>
      </c>
      <c r="V41" s="190">
        <v>208</v>
      </c>
      <c r="W41" s="193">
        <v>7.7117010232834052E-3</v>
      </c>
      <c r="X41" s="479" t="s">
        <v>421</v>
      </c>
    </row>
    <row r="42" spans="2:24" ht="22.35" customHeight="1" thickTop="1" thickBot="1" x14ac:dyDescent="0.3">
      <c r="B42" s="364">
        <v>6</v>
      </c>
      <c r="C42" s="365" t="s">
        <v>248</v>
      </c>
      <c r="D42" s="379">
        <v>203</v>
      </c>
      <c r="E42" s="162">
        <v>3.9858629491458866E-2</v>
      </c>
      <c r="F42" s="380">
        <v>325</v>
      </c>
      <c r="G42" s="162">
        <v>4.8226739872384621E-2</v>
      </c>
      <c r="H42" s="380">
        <v>15</v>
      </c>
      <c r="I42" s="162">
        <v>3.2967032967032968E-2</v>
      </c>
      <c r="J42" s="381">
        <v>0</v>
      </c>
      <c r="K42" s="379">
        <v>543</v>
      </c>
      <c r="L42" s="382">
        <v>4.419304956458045E-2</v>
      </c>
      <c r="M42" s="379">
        <v>134</v>
      </c>
      <c r="N42" s="162">
        <v>3.2964329643296431E-2</v>
      </c>
      <c r="O42" s="380">
        <v>528</v>
      </c>
      <c r="P42" s="162">
        <v>5.2380952380952382E-2</v>
      </c>
      <c r="Q42" s="380">
        <v>21</v>
      </c>
      <c r="R42" s="162">
        <v>3.896103896103896E-2</v>
      </c>
      <c r="S42" s="381">
        <v>0</v>
      </c>
      <c r="T42" s="379">
        <v>683</v>
      </c>
      <c r="U42" s="164">
        <v>4.651004426285326E-2</v>
      </c>
      <c r="V42" s="379">
        <v>1226</v>
      </c>
      <c r="W42" s="164">
        <v>4.5454545454545449E-2</v>
      </c>
    </row>
    <row r="43" spans="2:24" ht="22.35" customHeight="1" thickTop="1" x14ac:dyDescent="0.25">
      <c r="B43" s="366">
        <v>60</v>
      </c>
      <c r="C43" s="166" t="s">
        <v>249</v>
      </c>
      <c r="D43" s="190">
        <v>24</v>
      </c>
      <c r="E43" s="191">
        <v>4.7123502847044967E-3</v>
      </c>
      <c r="F43" s="169">
        <v>71</v>
      </c>
      <c r="G43" s="191">
        <v>1.0535687787505564E-2</v>
      </c>
      <c r="H43" s="169">
        <v>5</v>
      </c>
      <c r="I43" s="191">
        <v>1.098901098901099E-2</v>
      </c>
      <c r="J43" s="218">
        <v>0</v>
      </c>
      <c r="K43" s="190">
        <v>100</v>
      </c>
      <c r="L43" s="383">
        <v>8.1386831610645392E-3</v>
      </c>
      <c r="M43" s="190">
        <v>35</v>
      </c>
      <c r="N43" s="191">
        <v>8.6100861008610082E-3</v>
      </c>
      <c r="O43" s="169">
        <v>108</v>
      </c>
      <c r="P43" s="191">
        <v>1.0714285714285714E-2</v>
      </c>
      <c r="Q43" s="169">
        <v>5</v>
      </c>
      <c r="R43" s="191">
        <v>9.2764378478664197E-3</v>
      </c>
      <c r="S43" s="218">
        <v>0</v>
      </c>
      <c r="T43" s="190">
        <v>148</v>
      </c>
      <c r="U43" s="193">
        <v>1.0078311201906708E-2</v>
      </c>
      <c r="V43" s="190">
        <v>248</v>
      </c>
      <c r="W43" s="193">
        <v>9.1947204508379052E-3</v>
      </c>
      <c r="X43" s="479" t="s">
        <v>422</v>
      </c>
    </row>
    <row r="44" spans="2:24" ht="22.35" customHeight="1" x14ac:dyDescent="0.25">
      <c r="B44" s="366">
        <v>61</v>
      </c>
      <c r="C44" s="166" t="s">
        <v>250</v>
      </c>
      <c r="D44" s="190">
        <v>17</v>
      </c>
      <c r="E44" s="191">
        <v>3.3379147849990185E-3</v>
      </c>
      <c r="F44" s="169">
        <v>14</v>
      </c>
      <c r="G44" s="191">
        <v>2.0774595637334916E-3</v>
      </c>
      <c r="H44" s="169">
        <v>1</v>
      </c>
      <c r="I44" s="191">
        <v>2.1978021978021978E-3</v>
      </c>
      <c r="J44" s="218">
        <v>0</v>
      </c>
      <c r="K44" s="190">
        <v>32</v>
      </c>
      <c r="L44" s="383">
        <v>2.6043786115406528E-3</v>
      </c>
      <c r="M44" s="190">
        <v>5</v>
      </c>
      <c r="N44" s="191">
        <v>1.2300123001230013E-3</v>
      </c>
      <c r="O44" s="169">
        <v>27</v>
      </c>
      <c r="P44" s="191">
        <v>2.6785714285714286E-3</v>
      </c>
      <c r="Q44" s="169">
        <v>0</v>
      </c>
      <c r="R44" s="191">
        <v>0</v>
      </c>
      <c r="S44" s="218">
        <v>0</v>
      </c>
      <c r="T44" s="190">
        <v>32</v>
      </c>
      <c r="U44" s="193">
        <v>2.1790943139257746E-3</v>
      </c>
      <c r="V44" s="190">
        <v>64</v>
      </c>
      <c r="W44" s="193">
        <v>2.3728310840872013E-3</v>
      </c>
      <c r="X44" s="479" t="s">
        <v>423</v>
      </c>
    </row>
    <row r="45" spans="2:24" ht="22.35" customHeight="1" x14ac:dyDescent="0.25">
      <c r="B45" s="366">
        <v>62</v>
      </c>
      <c r="C45" s="166" t="s">
        <v>251</v>
      </c>
      <c r="D45" s="190">
        <v>31</v>
      </c>
      <c r="E45" s="191">
        <v>6.0867857844099744E-3</v>
      </c>
      <c r="F45" s="169">
        <v>40</v>
      </c>
      <c r="G45" s="191">
        <v>5.9355987535242615E-3</v>
      </c>
      <c r="H45" s="169">
        <v>2</v>
      </c>
      <c r="I45" s="191">
        <v>4.3956043956043956E-3</v>
      </c>
      <c r="J45" s="218">
        <v>0</v>
      </c>
      <c r="K45" s="190">
        <v>73</v>
      </c>
      <c r="L45" s="383">
        <v>5.9412387075771138E-3</v>
      </c>
      <c r="M45" s="190">
        <v>17</v>
      </c>
      <c r="N45" s="191">
        <v>4.1820418204182039E-3</v>
      </c>
      <c r="O45" s="169">
        <v>92</v>
      </c>
      <c r="P45" s="191">
        <v>9.1269841269841275E-3</v>
      </c>
      <c r="Q45" s="169">
        <v>3</v>
      </c>
      <c r="R45" s="191">
        <v>5.5658627087198514E-3</v>
      </c>
      <c r="S45" s="218">
        <v>0</v>
      </c>
      <c r="T45" s="190">
        <v>112</v>
      </c>
      <c r="U45" s="193">
        <v>7.6268300987402107E-3</v>
      </c>
      <c r="V45" s="190">
        <v>185</v>
      </c>
      <c r="W45" s="193">
        <v>6.8589648524395672E-3</v>
      </c>
      <c r="X45" s="479" t="s">
        <v>424</v>
      </c>
    </row>
    <row r="46" spans="2:24" ht="22.35" customHeight="1" x14ac:dyDescent="0.25">
      <c r="B46" s="366">
        <v>63</v>
      </c>
      <c r="C46" s="166" t="s">
        <v>252</v>
      </c>
      <c r="D46" s="190">
        <v>123</v>
      </c>
      <c r="E46" s="191">
        <v>2.4150795209110544E-2</v>
      </c>
      <c r="F46" s="169">
        <v>186</v>
      </c>
      <c r="G46" s="191">
        <v>2.7600534203887816E-2</v>
      </c>
      <c r="H46" s="169">
        <v>6</v>
      </c>
      <c r="I46" s="191">
        <v>1.3186813186813187E-2</v>
      </c>
      <c r="J46" s="218">
        <v>0</v>
      </c>
      <c r="K46" s="190">
        <v>315</v>
      </c>
      <c r="L46" s="383">
        <v>2.5636851957353299E-2</v>
      </c>
      <c r="M46" s="190">
        <v>71</v>
      </c>
      <c r="N46" s="191">
        <v>1.7466174661746617E-2</v>
      </c>
      <c r="O46" s="169">
        <v>273</v>
      </c>
      <c r="P46" s="191">
        <v>2.7083333333333334E-2</v>
      </c>
      <c r="Q46" s="169">
        <v>11</v>
      </c>
      <c r="R46" s="191">
        <v>2.0408163265306121E-2</v>
      </c>
      <c r="S46" s="218">
        <v>0</v>
      </c>
      <c r="T46" s="190">
        <v>355</v>
      </c>
      <c r="U46" s="193">
        <v>2.417432754511406E-2</v>
      </c>
      <c r="V46" s="190">
        <v>670</v>
      </c>
      <c r="W46" s="193">
        <v>2.4840575411537891E-2</v>
      </c>
      <c r="X46" s="479" t="s">
        <v>425</v>
      </c>
    </row>
    <row r="47" spans="2:24" ht="22.35" customHeight="1" x14ac:dyDescent="0.25">
      <c r="B47" s="366">
        <v>64</v>
      </c>
      <c r="C47" s="166" t="s">
        <v>253</v>
      </c>
      <c r="D47" s="190">
        <v>2</v>
      </c>
      <c r="E47" s="191">
        <v>3.9269585705870805E-4</v>
      </c>
      <c r="F47" s="169">
        <v>3</v>
      </c>
      <c r="G47" s="191">
        <v>4.4516990651431964E-4</v>
      </c>
      <c r="H47" s="169">
        <v>1</v>
      </c>
      <c r="I47" s="191">
        <v>2.1978021978021978E-3</v>
      </c>
      <c r="J47" s="218">
        <v>0</v>
      </c>
      <c r="K47" s="190">
        <v>6</v>
      </c>
      <c r="L47" s="383">
        <v>4.8832098966387243E-4</v>
      </c>
      <c r="M47" s="190">
        <v>1</v>
      </c>
      <c r="N47" s="191">
        <v>2.4600246002460022E-4</v>
      </c>
      <c r="O47" s="169">
        <v>10</v>
      </c>
      <c r="P47" s="191">
        <v>9.9206349206349201E-4</v>
      </c>
      <c r="Q47" s="169">
        <v>2</v>
      </c>
      <c r="R47" s="191">
        <v>3.7105751391465678E-3</v>
      </c>
      <c r="S47" s="218">
        <v>0</v>
      </c>
      <c r="T47" s="190">
        <v>13</v>
      </c>
      <c r="U47" s="193">
        <v>8.8525706503234591E-4</v>
      </c>
      <c r="V47" s="190">
        <v>19</v>
      </c>
      <c r="W47" s="193">
        <v>7.0443422808838801E-4</v>
      </c>
      <c r="X47" s="479" t="s">
        <v>426</v>
      </c>
    </row>
    <row r="48" spans="2:24" ht="22.35" customHeight="1" thickBot="1" x14ac:dyDescent="0.3">
      <c r="B48" s="366">
        <v>69</v>
      </c>
      <c r="C48" s="166" t="s">
        <v>254</v>
      </c>
      <c r="D48" s="190">
        <v>6</v>
      </c>
      <c r="E48" s="191">
        <v>1.1780875711761242E-3</v>
      </c>
      <c r="F48" s="169">
        <v>11</v>
      </c>
      <c r="G48" s="191">
        <v>1.632289657219172E-3</v>
      </c>
      <c r="H48" s="169">
        <v>0</v>
      </c>
      <c r="I48" s="191">
        <v>0</v>
      </c>
      <c r="J48" s="218">
        <v>0</v>
      </c>
      <c r="K48" s="190">
        <v>17</v>
      </c>
      <c r="L48" s="383">
        <v>1.3835761373809717E-3</v>
      </c>
      <c r="M48" s="190">
        <v>5</v>
      </c>
      <c r="N48" s="191">
        <v>1.2300123001230013E-3</v>
      </c>
      <c r="O48" s="169">
        <v>18</v>
      </c>
      <c r="P48" s="191">
        <v>1.7857142857142857E-3</v>
      </c>
      <c r="Q48" s="169">
        <v>0</v>
      </c>
      <c r="R48" s="191">
        <v>0</v>
      </c>
      <c r="S48" s="218">
        <v>0</v>
      </c>
      <c r="T48" s="190">
        <v>23</v>
      </c>
      <c r="U48" s="193">
        <v>1.5662240381341505E-3</v>
      </c>
      <c r="V48" s="190">
        <v>40</v>
      </c>
      <c r="W48" s="193">
        <v>1.4830194275545011E-3</v>
      </c>
      <c r="X48" s="479" t="s">
        <v>427</v>
      </c>
    </row>
    <row r="49" spans="2:24" ht="22.35" customHeight="1" thickTop="1" thickBot="1" x14ac:dyDescent="0.3">
      <c r="B49" s="364">
        <v>7</v>
      </c>
      <c r="C49" s="365" t="s">
        <v>255</v>
      </c>
      <c r="D49" s="379">
        <v>750</v>
      </c>
      <c r="E49" s="162">
        <v>0.14726094639701554</v>
      </c>
      <c r="F49" s="380">
        <v>1804</v>
      </c>
      <c r="G49" s="162">
        <v>0.26769550378394419</v>
      </c>
      <c r="H49" s="380">
        <v>143</v>
      </c>
      <c r="I49" s="162">
        <v>0.31428571428571433</v>
      </c>
      <c r="J49" s="381">
        <v>0</v>
      </c>
      <c r="K49" s="379">
        <v>2697</v>
      </c>
      <c r="L49" s="382">
        <v>0.21950028485391063</v>
      </c>
      <c r="M49" s="379">
        <v>655</v>
      </c>
      <c r="N49" s="162">
        <v>0.16113161131611314</v>
      </c>
      <c r="O49" s="380">
        <v>2696</v>
      </c>
      <c r="P49" s="162">
        <v>0.26746031746031745</v>
      </c>
      <c r="Q49" s="380">
        <v>186</v>
      </c>
      <c r="R49" s="162">
        <v>0.34508348794063076</v>
      </c>
      <c r="S49" s="381">
        <v>0</v>
      </c>
      <c r="T49" s="379">
        <v>3537</v>
      </c>
      <c r="U49" s="164">
        <v>0.24085801838610829</v>
      </c>
      <c r="V49" s="379">
        <v>6234</v>
      </c>
      <c r="W49" s="164">
        <v>0.23112857778436902</v>
      </c>
    </row>
    <row r="50" spans="2:24" ht="22.35" customHeight="1" thickTop="1" x14ac:dyDescent="0.25">
      <c r="B50" s="366">
        <v>70</v>
      </c>
      <c r="C50" s="166" t="s">
        <v>256</v>
      </c>
      <c r="D50" s="190">
        <v>103</v>
      </c>
      <c r="E50" s="191">
        <v>2.0223836638523465E-2</v>
      </c>
      <c r="F50" s="169">
        <v>339</v>
      </c>
      <c r="G50" s="191">
        <v>5.0304199436118122E-2</v>
      </c>
      <c r="H50" s="169">
        <v>26</v>
      </c>
      <c r="I50" s="191">
        <v>5.7142857142857141E-2</v>
      </c>
      <c r="J50" s="218">
        <v>0</v>
      </c>
      <c r="K50" s="190">
        <v>468</v>
      </c>
      <c r="L50" s="383">
        <v>3.8089037193782045E-2</v>
      </c>
      <c r="M50" s="190">
        <v>111</v>
      </c>
      <c r="N50" s="191">
        <v>2.7306273062730629E-2</v>
      </c>
      <c r="O50" s="169">
        <v>529</v>
      </c>
      <c r="P50" s="191">
        <v>5.2480158730158731E-2</v>
      </c>
      <c r="Q50" s="169">
        <v>43</v>
      </c>
      <c r="R50" s="191">
        <v>7.9777365491651209E-2</v>
      </c>
      <c r="S50" s="218">
        <v>0</v>
      </c>
      <c r="T50" s="190">
        <v>683</v>
      </c>
      <c r="U50" s="193">
        <v>4.6510044262853253E-2</v>
      </c>
      <c r="V50" s="190">
        <v>1151</v>
      </c>
      <c r="W50" s="193">
        <v>4.2673884027880762E-2</v>
      </c>
      <c r="X50" s="479" t="s">
        <v>428</v>
      </c>
    </row>
    <row r="51" spans="2:24" ht="22.35" customHeight="1" x14ac:dyDescent="0.25">
      <c r="B51" s="366">
        <v>71</v>
      </c>
      <c r="C51" s="166" t="s">
        <v>257</v>
      </c>
      <c r="D51" s="190">
        <v>576</v>
      </c>
      <c r="E51" s="191">
        <v>0.11309640683290792</v>
      </c>
      <c r="F51" s="169">
        <v>1242</v>
      </c>
      <c r="G51" s="191">
        <v>0.18430034129692832</v>
      </c>
      <c r="H51" s="169">
        <v>92</v>
      </c>
      <c r="I51" s="191">
        <v>0.2021978021978022</v>
      </c>
      <c r="J51" s="218">
        <v>0</v>
      </c>
      <c r="K51" s="190">
        <v>1910</v>
      </c>
      <c r="L51" s="383">
        <v>0.15544884837633272</v>
      </c>
      <c r="M51" s="190">
        <v>396</v>
      </c>
      <c r="N51" s="191">
        <v>9.7416974169741696E-2</v>
      </c>
      <c r="O51" s="169">
        <v>1780</v>
      </c>
      <c r="P51" s="191">
        <v>0.1765873015873016</v>
      </c>
      <c r="Q51" s="169">
        <v>120</v>
      </c>
      <c r="R51" s="191">
        <v>0.22263450834879406</v>
      </c>
      <c r="S51" s="218">
        <v>0</v>
      </c>
      <c r="T51" s="190">
        <v>2296</v>
      </c>
      <c r="U51" s="193">
        <v>0.15635001702417434</v>
      </c>
      <c r="V51" s="190">
        <v>4206</v>
      </c>
      <c r="W51" s="193">
        <v>0.15593949280735578</v>
      </c>
      <c r="X51" s="479" t="s">
        <v>429</v>
      </c>
    </row>
    <row r="52" spans="2:24" ht="22.35" customHeight="1" x14ac:dyDescent="0.25">
      <c r="B52" s="366">
        <v>72</v>
      </c>
      <c r="C52" s="166" t="s">
        <v>258</v>
      </c>
      <c r="D52" s="190">
        <v>17</v>
      </c>
      <c r="E52" s="191">
        <v>3.3379147849990185E-3</v>
      </c>
      <c r="F52" s="169">
        <v>20</v>
      </c>
      <c r="G52" s="191">
        <v>2.9677993767621307E-3</v>
      </c>
      <c r="H52" s="169">
        <v>4</v>
      </c>
      <c r="I52" s="191">
        <v>8.7912087912087912E-3</v>
      </c>
      <c r="J52" s="218">
        <v>0</v>
      </c>
      <c r="K52" s="190">
        <v>41</v>
      </c>
      <c r="L52" s="383">
        <v>3.3368600960364614E-3</v>
      </c>
      <c r="M52" s="190">
        <v>27</v>
      </c>
      <c r="N52" s="191">
        <v>6.6420664206642069E-3</v>
      </c>
      <c r="O52" s="169">
        <v>45</v>
      </c>
      <c r="P52" s="191">
        <v>4.464285714285714E-3</v>
      </c>
      <c r="Q52" s="169">
        <v>1</v>
      </c>
      <c r="R52" s="191">
        <v>1.8552875695732839E-3</v>
      </c>
      <c r="S52" s="218">
        <v>0</v>
      </c>
      <c r="T52" s="190">
        <v>73</v>
      </c>
      <c r="U52" s="193">
        <v>4.9710589036431737E-3</v>
      </c>
      <c r="V52" s="190">
        <v>114</v>
      </c>
      <c r="W52" s="193">
        <v>4.2266053685303274E-3</v>
      </c>
      <c r="X52" s="479" t="s">
        <v>430</v>
      </c>
    </row>
    <row r="53" spans="2:24" ht="22.35" customHeight="1" x14ac:dyDescent="0.25">
      <c r="B53" s="366">
        <v>73</v>
      </c>
      <c r="C53" s="166" t="s">
        <v>259</v>
      </c>
      <c r="D53" s="190">
        <v>43</v>
      </c>
      <c r="E53" s="191">
        <v>8.4429609267622219E-3</v>
      </c>
      <c r="F53" s="169">
        <v>149</v>
      </c>
      <c r="G53" s="191">
        <v>2.2110105356877876E-2</v>
      </c>
      <c r="H53" s="169">
        <v>20</v>
      </c>
      <c r="I53" s="191">
        <v>4.3956043956043959E-2</v>
      </c>
      <c r="J53" s="218">
        <v>0</v>
      </c>
      <c r="K53" s="190">
        <v>212</v>
      </c>
      <c r="L53" s="383">
        <v>1.7254008301456826E-2</v>
      </c>
      <c r="M53" s="190">
        <v>101</v>
      </c>
      <c r="N53" s="191">
        <v>2.4846248462484625E-2</v>
      </c>
      <c r="O53" s="169">
        <v>271</v>
      </c>
      <c r="P53" s="191">
        <v>2.6884920634920637E-2</v>
      </c>
      <c r="Q53" s="169">
        <v>20</v>
      </c>
      <c r="R53" s="191">
        <v>3.7105751391465679E-2</v>
      </c>
      <c r="S53" s="218">
        <v>0</v>
      </c>
      <c r="T53" s="190">
        <v>392</v>
      </c>
      <c r="U53" s="193">
        <v>2.669390534559074E-2</v>
      </c>
      <c r="V53" s="190">
        <v>604</v>
      </c>
      <c r="W53" s="193">
        <v>2.2393593356072966E-2</v>
      </c>
      <c r="X53" s="479" t="s">
        <v>431</v>
      </c>
    </row>
    <row r="54" spans="2:24" ht="22.35" customHeight="1" thickBot="1" x14ac:dyDescent="0.3">
      <c r="B54" s="366">
        <v>79</v>
      </c>
      <c r="C54" s="166" t="s">
        <v>260</v>
      </c>
      <c r="D54" s="190">
        <v>11</v>
      </c>
      <c r="E54" s="191">
        <v>2.1598272138228943E-3</v>
      </c>
      <c r="F54" s="169">
        <v>54</v>
      </c>
      <c r="G54" s="191">
        <v>8.013058317257753E-3</v>
      </c>
      <c r="H54" s="169">
        <v>1</v>
      </c>
      <c r="I54" s="191">
        <v>2.1978021978021978E-3</v>
      </c>
      <c r="J54" s="218">
        <v>0</v>
      </c>
      <c r="K54" s="190">
        <v>66</v>
      </c>
      <c r="L54" s="383">
        <v>5.3715308863025966E-3</v>
      </c>
      <c r="M54" s="190">
        <v>20</v>
      </c>
      <c r="N54" s="191">
        <v>4.9200492004920051E-3</v>
      </c>
      <c r="O54" s="169">
        <v>71</v>
      </c>
      <c r="P54" s="191">
        <v>7.0436507936507938E-3</v>
      </c>
      <c r="Q54" s="169">
        <v>2</v>
      </c>
      <c r="R54" s="191">
        <v>3.7105751391465678E-3</v>
      </c>
      <c r="S54" s="218">
        <v>0</v>
      </c>
      <c r="T54" s="190">
        <v>93</v>
      </c>
      <c r="U54" s="193">
        <v>6.3329928498467823E-3</v>
      </c>
      <c r="V54" s="190">
        <v>159</v>
      </c>
      <c r="W54" s="193">
        <v>5.8950022245291417E-3</v>
      </c>
      <c r="X54" s="479" t="s">
        <v>432</v>
      </c>
    </row>
    <row r="55" spans="2:24" ht="22.35" customHeight="1" thickTop="1" thickBot="1" x14ac:dyDescent="0.3">
      <c r="B55" s="364">
        <v>8</v>
      </c>
      <c r="C55" s="365" t="s">
        <v>261</v>
      </c>
      <c r="D55" s="379">
        <v>486</v>
      </c>
      <c r="E55" s="162">
        <v>9.5425093265266062E-2</v>
      </c>
      <c r="F55" s="380">
        <v>490</v>
      </c>
      <c r="G55" s="162">
        <v>7.2711084730672212E-2</v>
      </c>
      <c r="H55" s="380">
        <v>37</v>
      </c>
      <c r="I55" s="162">
        <v>8.1318681318681307E-2</v>
      </c>
      <c r="J55" s="381">
        <v>0</v>
      </c>
      <c r="K55" s="379">
        <v>1013</v>
      </c>
      <c r="L55" s="382">
        <v>8.244486042158379E-2</v>
      </c>
      <c r="M55" s="379">
        <v>576</v>
      </c>
      <c r="N55" s="162">
        <v>0.14169741697416974</v>
      </c>
      <c r="O55" s="380">
        <v>1124</v>
      </c>
      <c r="P55" s="162">
        <v>0.11150793650793651</v>
      </c>
      <c r="Q55" s="380">
        <v>67</v>
      </c>
      <c r="R55" s="162">
        <v>0.12430426716141002</v>
      </c>
      <c r="S55" s="381">
        <v>0</v>
      </c>
      <c r="T55" s="379">
        <v>1767</v>
      </c>
      <c r="U55" s="164">
        <v>0.12032686414708886</v>
      </c>
      <c r="V55" s="379">
        <v>2780</v>
      </c>
      <c r="W55" s="164">
        <v>0.10306985021503783</v>
      </c>
    </row>
    <row r="56" spans="2:24" ht="22.35" customHeight="1" thickTop="1" x14ac:dyDescent="0.25">
      <c r="B56" s="366">
        <v>80</v>
      </c>
      <c r="C56" s="166" t="s">
        <v>262</v>
      </c>
      <c r="D56" s="190">
        <v>110</v>
      </c>
      <c r="E56" s="191">
        <v>2.159827213822894E-2</v>
      </c>
      <c r="F56" s="169">
        <v>57</v>
      </c>
      <c r="G56" s="191">
        <v>8.4582282237720737E-3</v>
      </c>
      <c r="H56" s="169">
        <v>4</v>
      </c>
      <c r="I56" s="191">
        <v>8.7912087912087912E-3</v>
      </c>
      <c r="J56" s="218">
        <v>0</v>
      </c>
      <c r="K56" s="190">
        <v>171</v>
      </c>
      <c r="L56" s="383">
        <v>1.3917148205420364E-2</v>
      </c>
      <c r="M56" s="190">
        <v>80</v>
      </c>
      <c r="N56" s="191">
        <v>1.968019680196802E-2</v>
      </c>
      <c r="O56" s="169">
        <v>80</v>
      </c>
      <c r="P56" s="191">
        <v>7.9365079365079361E-3</v>
      </c>
      <c r="Q56" s="169">
        <v>6</v>
      </c>
      <c r="R56" s="191">
        <v>1.1131725417439703E-2</v>
      </c>
      <c r="S56" s="218">
        <v>0</v>
      </c>
      <c r="T56" s="190">
        <v>166</v>
      </c>
      <c r="U56" s="193">
        <v>1.1304051753489955E-2</v>
      </c>
      <c r="V56" s="190">
        <v>337</v>
      </c>
      <c r="W56" s="193">
        <v>1.249443867714667E-2</v>
      </c>
      <c r="X56" s="479" t="s">
        <v>433</v>
      </c>
    </row>
    <row r="57" spans="2:24" ht="22.35" customHeight="1" x14ac:dyDescent="0.25">
      <c r="B57" s="366">
        <v>81</v>
      </c>
      <c r="C57" s="166" t="s">
        <v>263</v>
      </c>
      <c r="D57" s="190">
        <v>70</v>
      </c>
      <c r="E57" s="191">
        <v>1.3744354997054781E-2</v>
      </c>
      <c r="F57" s="169">
        <v>23</v>
      </c>
      <c r="G57" s="191">
        <v>3.4129692832764505E-3</v>
      </c>
      <c r="H57" s="169">
        <v>1</v>
      </c>
      <c r="I57" s="191">
        <v>2.1978021978021978E-3</v>
      </c>
      <c r="J57" s="218">
        <v>0</v>
      </c>
      <c r="K57" s="190">
        <v>94</v>
      </c>
      <c r="L57" s="383">
        <v>7.6503621714006671E-3</v>
      </c>
      <c r="M57" s="190">
        <v>86</v>
      </c>
      <c r="N57" s="191">
        <v>2.1156211562115623E-2</v>
      </c>
      <c r="O57" s="169">
        <v>65</v>
      </c>
      <c r="P57" s="191">
        <v>6.4484126984126981E-3</v>
      </c>
      <c r="Q57" s="169">
        <v>1</v>
      </c>
      <c r="R57" s="191">
        <v>1.8552875695732839E-3</v>
      </c>
      <c r="S57" s="218">
        <v>0</v>
      </c>
      <c r="T57" s="190">
        <v>152</v>
      </c>
      <c r="U57" s="193">
        <v>1.0350697991147429E-2</v>
      </c>
      <c r="V57" s="190">
        <v>246</v>
      </c>
      <c r="W57" s="193">
        <v>9.1205694794601801E-3</v>
      </c>
      <c r="X57" s="479" t="s">
        <v>434</v>
      </c>
    </row>
    <row r="58" spans="2:24" ht="22.35" customHeight="1" x14ac:dyDescent="0.25">
      <c r="B58" s="366">
        <v>82</v>
      </c>
      <c r="C58" s="166" t="s">
        <v>264</v>
      </c>
      <c r="D58" s="190">
        <v>21</v>
      </c>
      <c r="E58" s="191">
        <v>4.1233064991164341E-3</v>
      </c>
      <c r="F58" s="169">
        <v>17</v>
      </c>
      <c r="G58" s="191">
        <v>2.5226294702478114E-3</v>
      </c>
      <c r="H58" s="169">
        <v>0</v>
      </c>
      <c r="I58" s="191">
        <v>0</v>
      </c>
      <c r="J58" s="218">
        <v>0</v>
      </c>
      <c r="K58" s="190">
        <v>38</v>
      </c>
      <c r="L58" s="383">
        <v>3.0926996012045249E-3</v>
      </c>
      <c r="M58" s="190">
        <v>72</v>
      </c>
      <c r="N58" s="191">
        <v>1.7712177121771217E-2</v>
      </c>
      <c r="O58" s="169">
        <v>150</v>
      </c>
      <c r="P58" s="191">
        <v>1.488095238095238E-2</v>
      </c>
      <c r="Q58" s="169">
        <v>0</v>
      </c>
      <c r="R58" s="191">
        <v>0</v>
      </c>
      <c r="S58" s="218">
        <v>0</v>
      </c>
      <c r="T58" s="190">
        <v>222</v>
      </c>
      <c r="U58" s="193">
        <v>1.5117466802860061E-2</v>
      </c>
      <c r="V58" s="190">
        <v>260</v>
      </c>
      <c r="W58" s="193">
        <v>9.6396262791042554E-3</v>
      </c>
      <c r="X58" s="479" t="s">
        <v>435</v>
      </c>
    </row>
    <row r="59" spans="2:24" ht="22.35" customHeight="1" x14ac:dyDescent="0.25">
      <c r="B59" s="366">
        <v>83</v>
      </c>
      <c r="C59" s="166" t="s">
        <v>265</v>
      </c>
      <c r="D59" s="190">
        <v>232</v>
      </c>
      <c r="E59" s="191">
        <v>4.5552719418810131E-2</v>
      </c>
      <c r="F59" s="169">
        <v>327</v>
      </c>
      <c r="G59" s="191">
        <v>4.8523519810060839E-2</v>
      </c>
      <c r="H59" s="169">
        <v>26</v>
      </c>
      <c r="I59" s="191">
        <v>5.7142857142857141E-2</v>
      </c>
      <c r="J59" s="218">
        <v>0</v>
      </c>
      <c r="K59" s="190">
        <v>585</v>
      </c>
      <c r="L59" s="383">
        <v>4.7611296492227555E-2</v>
      </c>
      <c r="M59" s="190">
        <v>269</v>
      </c>
      <c r="N59" s="191">
        <v>6.6174661746617472E-2</v>
      </c>
      <c r="O59" s="169">
        <v>717</v>
      </c>
      <c r="P59" s="191">
        <v>7.1130952380952378E-2</v>
      </c>
      <c r="Q59" s="169">
        <v>54</v>
      </c>
      <c r="R59" s="191">
        <v>0.10018552875695733</v>
      </c>
      <c r="S59" s="218">
        <v>0</v>
      </c>
      <c r="T59" s="190">
        <v>1040</v>
      </c>
      <c r="U59" s="193">
        <v>7.0820565202587671E-2</v>
      </c>
      <c r="V59" s="190">
        <v>1625</v>
      </c>
      <c r="W59" s="193">
        <v>6.0247664244401603E-2</v>
      </c>
      <c r="X59" s="479" t="s">
        <v>436</v>
      </c>
    </row>
    <row r="60" spans="2:24" ht="22.35" customHeight="1" thickBot="1" x14ac:dyDescent="0.3">
      <c r="B60" s="366">
        <v>89</v>
      </c>
      <c r="C60" s="166" t="s">
        <v>266</v>
      </c>
      <c r="D60" s="190">
        <v>53</v>
      </c>
      <c r="E60" s="191">
        <v>1.0406440212055763E-2</v>
      </c>
      <c r="F60" s="169">
        <v>66</v>
      </c>
      <c r="G60" s="191">
        <v>9.7937379433150323E-3</v>
      </c>
      <c r="H60" s="169">
        <v>6</v>
      </c>
      <c r="I60" s="191">
        <v>1.3186813186813187E-2</v>
      </c>
      <c r="J60" s="218">
        <v>0</v>
      </c>
      <c r="K60" s="190">
        <v>125</v>
      </c>
      <c r="L60" s="383">
        <v>1.0173353951330675E-2</v>
      </c>
      <c r="M60" s="190">
        <v>69</v>
      </c>
      <c r="N60" s="191">
        <v>1.6974169741697416E-2</v>
      </c>
      <c r="O60" s="169">
        <v>112</v>
      </c>
      <c r="P60" s="191">
        <v>1.1111111111111112E-2</v>
      </c>
      <c r="Q60" s="169">
        <v>6</v>
      </c>
      <c r="R60" s="191">
        <v>1.1131725417439703E-2</v>
      </c>
      <c r="S60" s="218">
        <v>0</v>
      </c>
      <c r="T60" s="190">
        <v>187</v>
      </c>
      <c r="U60" s="193">
        <v>1.2734082397003745E-2</v>
      </c>
      <c r="V60" s="190">
        <v>312</v>
      </c>
      <c r="W60" s="193">
        <v>1.1567551534925108E-2</v>
      </c>
      <c r="X60" s="479" t="s">
        <v>437</v>
      </c>
    </row>
    <row r="61" spans="2:24" ht="22.35" customHeight="1" thickTop="1" thickBot="1" x14ac:dyDescent="0.3">
      <c r="B61" s="364">
        <v>99</v>
      </c>
      <c r="C61" s="365" t="s">
        <v>267</v>
      </c>
      <c r="D61" s="379">
        <v>170</v>
      </c>
      <c r="E61" s="162">
        <v>3.337914784999018E-2</v>
      </c>
      <c r="F61" s="380">
        <v>255</v>
      </c>
      <c r="G61" s="162">
        <v>3.7839442053717171E-2</v>
      </c>
      <c r="H61" s="380">
        <v>16</v>
      </c>
      <c r="I61" s="162">
        <v>3.5164835164835165E-2</v>
      </c>
      <c r="J61" s="381">
        <v>0</v>
      </c>
      <c r="K61" s="379">
        <v>441</v>
      </c>
      <c r="L61" s="382">
        <v>3.5891592740294617E-2</v>
      </c>
      <c r="M61" s="379">
        <v>235</v>
      </c>
      <c r="N61" s="162">
        <v>5.7810578105781059E-2</v>
      </c>
      <c r="O61" s="380">
        <v>429</v>
      </c>
      <c r="P61" s="162">
        <v>4.2559523809523811E-2</v>
      </c>
      <c r="Q61" s="380">
        <v>14</v>
      </c>
      <c r="R61" s="162">
        <v>2.5974025974025976E-2</v>
      </c>
      <c r="S61" s="381">
        <v>0</v>
      </c>
      <c r="T61" s="379">
        <v>678</v>
      </c>
      <c r="U61" s="164">
        <v>4.6169560776302347E-2</v>
      </c>
      <c r="V61" s="379">
        <v>1119</v>
      </c>
      <c r="W61" s="164">
        <v>4.1487468485837162E-2</v>
      </c>
      <c r="X61" s="479" t="s">
        <v>438</v>
      </c>
    </row>
    <row r="62" spans="2:24" ht="22.35" customHeight="1" thickTop="1" thickBot="1" x14ac:dyDescent="0.3">
      <c r="B62" s="364" t="s">
        <v>49</v>
      </c>
      <c r="C62" s="365" t="s">
        <v>450</v>
      </c>
      <c r="D62" s="379">
        <v>247</v>
      </c>
      <c r="E62" s="162">
        <v>4.8497938346750445E-2</v>
      </c>
      <c r="F62" s="380">
        <v>257</v>
      </c>
      <c r="G62" s="162">
        <v>3.8136221991393382E-2</v>
      </c>
      <c r="H62" s="380">
        <v>32</v>
      </c>
      <c r="I62" s="162">
        <v>7.032967032967033E-2</v>
      </c>
      <c r="J62" s="381">
        <v>0</v>
      </c>
      <c r="K62" s="379">
        <v>536</v>
      </c>
      <c r="L62" s="382">
        <v>4.3623341743305934E-2</v>
      </c>
      <c r="M62" s="379">
        <v>213</v>
      </c>
      <c r="N62" s="162">
        <v>5.239852398523985E-2</v>
      </c>
      <c r="O62" s="380">
        <v>426</v>
      </c>
      <c r="P62" s="162">
        <v>4.2261904761904764E-2</v>
      </c>
      <c r="Q62" s="380">
        <v>30</v>
      </c>
      <c r="R62" s="162">
        <v>5.5658627087198514E-2</v>
      </c>
      <c r="S62" s="381">
        <v>0</v>
      </c>
      <c r="T62" s="379">
        <v>669</v>
      </c>
      <c r="U62" s="164">
        <v>4.5556690500510727E-2</v>
      </c>
      <c r="V62" s="379">
        <v>1205</v>
      </c>
      <c r="W62" s="164">
        <v>4.467596025507934E-2</v>
      </c>
      <c r="X62" s="479" t="s">
        <v>439</v>
      </c>
    </row>
    <row r="63" spans="2:24" ht="22.35" customHeight="1" thickTop="1" thickBot="1" x14ac:dyDescent="0.3">
      <c r="B63" s="657" t="s">
        <v>51</v>
      </c>
      <c r="C63" s="488"/>
      <c r="D63" s="249">
        <v>5093</v>
      </c>
      <c r="E63" s="222">
        <v>1</v>
      </c>
      <c r="F63" s="250">
        <v>6739</v>
      </c>
      <c r="G63" s="222">
        <v>1</v>
      </c>
      <c r="H63" s="250">
        <v>455</v>
      </c>
      <c r="I63" s="222">
        <v>0.99999999999999989</v>
      </c>
      <c r="J63" s="251">
        <v>0</v>
      </c>
      <c r="K63" s="249">
        <v>12287</v>
      </c>
      <c r="L63" s="224">
        <v>1</v>
      </c>
      <c r="M63" s="249">
        <v>4065</v>
      </c>
      <c r="N63" s="222">
        <v>1</v>
      </c>
      <c r="O63" s="250">
        <v>10080</v>
      </c>
      <c r="P63" s="222">
        <v>0.99999999999999989</v>
      </c>
      <c r="Q63" s="250">
        <v>539</v>
      </c>
      <c r="R63" s="222">
        <v>0.99999999999999989</v>
      </c>
      <c r="S63" s="251">
        <v>1</v>
      </c>
      <c r="T63" s="249">
        <v>14685</v>
      </c>
      <c r="U63" s="224">
        <v>0.99999999999999989</v>
      </c>
      <c r="V63" s="249">
        <v>26972</v>
      </c>
      <c r="W63" s="224">
        <v>1</v>
      </c>
      <c r="X63" s="479" t="s">
        <v>80</v>
      </c>
    </row>
    <row r="64" spans="2:24" ht="22.15" customHeight="1" thickTop="1" thickBot="1" x14ac:dyDescent="0.3">
      <c r="B64" s="179"/>
      <c r="C64" s="179"/>
      <c r="D64" s="288"/>
      <c r="E64" s="225"/>
      <c r="F64" s="288"/>
      <c r="G64" s="225"/>
      <c r="H64" s="288"/>
      <c r="I64" s="225"/>
      <c r="J64" s="288"/>
      <c r="K64" s="288"/>
      <c r="L64" s="225"/>
      <c r="M64" s="288"/>
      <c r="N64" s="225"/>
      <c r="O64" s="288"/>
      <c r="P64" s="225"/>
      <c r="Q64" s="288"/>
      <c r="R64" s="225"/>
      <c r="S64" s="288"/>
      <c r="T64" s="288"/>
      <c r="U64" s="225"/>
      <c r="V64" s="288"/>
      <c r="W64" s="225"/>
    </row>
    <row r="65" spans="2:23" ht="22.15" customHeight="1" thickTop="1" x14ac:dyDescent="0.25">
      <c r="B65" s="227" t="s">
        <v>499</v>
      </c>
      <c r="C65" s="350"/>
      <c r="D65" s="232"/>
      <c r="E65" s="231"/>
      <c r="F65" s="232"/>
      <c r="G65" s="231"/>
      <c r="H65" s="232"/>
      <c r="I65" s="231"/>
      <c r="J65" s="232"/>
      <c r="K65" s="231"/>
      <c r="L65" s="232"/>
      <c r="M65" s="231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2:23" ht="22.15" customHeight="1" thickBot="1" x14ac:dyDescent="0.3">
      <c r="B66" s="234" t="s">
        <v>509</v>
      </c>
      <c r="C66" s="281"/>
      <c r="D66" s="232"/>
      <c r="E66" s="231"/>
      <c r="F66" s="232"/>
      <c r="G66" s="231"/>
      <c r="H66" s="232"/>
      <c r="I66" s="231"/>
      <c r="J66" s="232"/>
      <c r="K66" s="231"/>
      <c r="L66" s="232"/>
      <c r="M66" s="231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2:23" ht="15.75" thickTop="1" x14ac:dyDescent="0.25">
      <c r="B67" s="236"/>
      <c r="C67" s="184"/>
      <c r="D67" s="183"/>
      <c r="E67" s="183"/>
      <c r="F67" s="185"/>
      <c r="G67" s="185"/>
      <c r="H67" s="185"/>
      <c r="I67" s="185"/>
      <c r="J67" s="185"/>
      <c r="K67" s="185"/>
      <c r="L67" s="185"/>
      <c r="M67" s="183"/>
      <c r="N67" s="183"/>
      <c r="O67" s="185"/>
      <c r="P67" s="185"/>
      <c r="Q67" s="185"/>
      <c r="R67" s="185"/>
      <c r="S67" s="185"/>
      <c r="T67" s="185"/>
      <c r="U67" s="185"/>
      <c r="V67" s="183"/>
      <c r="W67" s="183"/>
    </row>
    <row r="68" spans="2:23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2:23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2:23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2:23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2:23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2:23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2:23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2:23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2:23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2:23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2:23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2:23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2:23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2:23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2:23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2:23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2:23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2:23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2:23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2:23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2:23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2:23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2:23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2:23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2:23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2:23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2:23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2:23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2:23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2:23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2:23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2:23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2:23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2:23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2:23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2:23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2:23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2:23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2:23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2:23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2:23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2:23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2:23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2:23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2:23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2:23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2:23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2:23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2:23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2:23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2:23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2:23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2:23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2:23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2:23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2:23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2:23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2:23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2:23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2:23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2:23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2:23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2:23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2:23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2:23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2:23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2:23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2:23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2:23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2:23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2:23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2:23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2:23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2:23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2:23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2:23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2:23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2:23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2:23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2:23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2:23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2:23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2:23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2:23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2:23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2:23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2:23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2:23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2:23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2:23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2:23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2:23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2:23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2:23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2:23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2:23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2:23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2:23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2:23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2:23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2:23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</row>
    <row r="174" spans="2:23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</row>
    <row r="175" spans="2:23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</row>
    <row r="176" spans="2:23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</row>
    <row r="177" spans="2:23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</row>
    <row r="179" spans="2:23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</row>
    <row r="180" spans="2:23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</row>
    <row r="181" spans="2:23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</row>
    <row r="182" spans="2:23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</row>
    <row r="183" spans="2:23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</row>
    <row r="184" spans="2:23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</row>
    <row r="185" spans="2:23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</row>
    <row r="186" spans="2:23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</row>
    <row r="187" spans="2:23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</row>
    <row r="188" spans="2:23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</row>
    <row r="189" spans="2:23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</row>
    <row r="190" spans="2:23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</row>
    <row r="191" spans="2:23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</row>
    <row r="192" spans="2:23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</row>
    <row r="193" spans="2:23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</row>
    <row r="194" spans="2:23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</row>
    <row r="195" spans="2:23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</row>
    <row r="196" spans="2:23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</row>
    <row r="197" spans="2:23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</row>
    <row r="198" spans="2:23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</row>
    <row r="199" spans="2:23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</row>
    <row r="200" spans="2:23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</row>
    <row r="201" spans="2:23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</row>
    <row r="202" spans="2:23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</row>
    <row r="203" spans="2:23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</row>
    <row r="204" spans="2:23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</row>
    <row r="205" spans="2:23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</row>
    <row r="206" spans="2:23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</row>
    <row r="207" spans="2:23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</row>
    <row r="208" spans="2:23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</row>
    <row r="209" spans="2:23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</row>
    <row r="210" spans="2:23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</row>
    <row r="212" spans="2:23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</row>
    <row r="213" spans="2:23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</row>
    <row r="214" spans="2:23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</row>
    <row r="215" spans="2:23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</row>
    <row r="216" spans="2:23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</row>
    <row r="217" spans="2:23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</row>
    <row r="218" spans="2:23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</row>
    <row r="219" spans="2:23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</row>
    <row r="220" spans="2:23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</row>
    <row r="221" spans="2:23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</row>
    <row r="222" spans="2:23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</row>
    <row r="223" spans="2:23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</row>
    <row r="224" spans="2:23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</row>
    <row r="225" spans="2:23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</row>
    <row r="226" spans="2:23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</row>
    <row r="227" spans="2:23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</row>
    <row r="228" spans="2:23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</row>
    <row r="229" spans="2:23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</row>
    <row r="230" spans="2:23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</row>
    <row r="231" spans="2:23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</row>
    <row r="232" spans="2:23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</row>
    <row r="233" spans="2:23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</row>
    <row r="234" spans="2:23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</row>
    <row r="235" spans="2:23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</row>
    <row r="236" spans="2:23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</row>
    <row r="237" spans="2:23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</row>
    <row r="238" spans="2:23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</row>
    <row r="239" spans="2:23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</row>
    <row r="240" spans="2:23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</row>
    <row r="241" spans="2:23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</row>
    <row r="242" spans="2:23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</row>
    <row r="243" spans="2:23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</row>
    <row r="245" spans="2:23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</row>
    <row r="246" spans="2:23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</row>
    <row r="247" spans="2:23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</row>
    <row r="248" spans="2:23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</row>
    <row r="249" spans="2:23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</row>
    <row r="250" spans="2:23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</row>
    <row r="251" spans="2:23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</row>
    <row r="252" spans="2:23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</row>
    <row r="253" spans="2:23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</row>
    <row r="254" spans="2:23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</row>
    <row r="255" spans="2:23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</row>
    <row r="256" spans="2:23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</row>
    <row r="257" spans="2:23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</row>
    <row r="258" spans="2:23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</row>
    <row r="259" spans="2:23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</row>
    <row r="260" spans="2:23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</row>
    <row r="261" spans="2:23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</row>
    <row r="262" spans="2:23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</row>
    <row r="263" spans="2:23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</row>
    <row r="264" spans="2:23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</row>
    <row r="265" spans="2:23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</row>
    <row r="266" spans="2:23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</row>
    <row r="267" spans="2:23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</row>
    <row r="268" spans="2:23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</row>
    <row r="269" spans="2:23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</row>
    <row r="270" spans="2:23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</row>
    <row r="271" spans="2:23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</row>
    <row r="272" spans="2:23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</row>
    <row r="273" spans="2:23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</row>
    <row r="274" spans="2:23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</row>
    <row r="275" spans="2:23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</row>
    <row r="276" spans="2:23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</row>
    <row r="278" spans="2:23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</row>
    <row r="279" spans="2:23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</row>
    <row r="280" spans="2:23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</row>
    <row r="281" spans="2:23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</row>
    <row r="282" spans="2:23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</row>
    <row r="283" spans="2:23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</row>
    <row r="284" spans="2:23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</row>
    <row r="285" spans="2:23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</row>
    <row r="286" spans="2:23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</row>
    <row r="287" spans="2:23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</row>
    <row r="288" spans="2:23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</row>
    <row r="289" spans="2:23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</row>
    <row r="290" spans="2:23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</row>
    <row r="291" spans="2:23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</row>
    <row r="292" spans="2:23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</row>
    <row r="293" spans="2:23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</row>
    <row r="294" spans="2:23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</row>
    <row r="295" spans="2:23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</row>
    <row r="296" spans="2:23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</row>
    <row r="297" spans="2:23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</row>
    <row r="298" spans="2:23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</row>
    <row r="299" spans="2:23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</row>
    <row r="300" spans="2:23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</row>
    <row r="301" spans="2:23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</row>
    <row r="302" spans="2:23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</row>
    <row r="303" spans="2:23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</row>
    <row r="304" spans="2:23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</row>
    <row r="305" spans="2:23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</row>
    <row r="306" spans="2:23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</row>
    <row r="307" spans="2:23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</row>
    <row r="308" spans="2:23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</row>
    <row r="309" spans="2:23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</row>
    <row r="311" spans="2:23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</row>
    <row r="312" spans="2:23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</row>
    <row r="313" spans="2:23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</row>
    <row r="314" spans="2:23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</row>
    <row r="315" spans="2:23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</row>
    <row r="316" spans="2:23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</row>
    <row r="317" spans="2:23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</row>
    <row r="318" spans="2:23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</row>
    <row r="319" spans="2:23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</row>
    <row r="320" spans="2:23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</row>
    <row r="321" spans="2:23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</row>
    <row r="322" spans="2:23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</row>
    <row r="323" spans="2:23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</row>
    <row r="324" spans="2:23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</row>
    <row r="325" spans="2:23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</row>
    <row r="326" spans="2:23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</row>
    <row r="327" spans="2:23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</row>
    <row r="328" spans="2:23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</row>
    <row r="329" spans="2:23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</row>
    <row r="330" spans="2:23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</row>
    <row r="331" spans="2:23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</row>
    <row r="332" spans="2:23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</row>
    <row r="333" spans="2:23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</row>
    <row r="334" spans="2:23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</row>
    <row r="335" spans="2:23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</row>
    <row r="336" spans="2:23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</row>
    <row r="337" spans="2:23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</row>
    <row r="338" spans="2:23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</row>
    <row r="339" spans="2:23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</row>
    <row r="340" spans="2:23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</row>
    <row r="341" spans="2:23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</row>
    <row r="342" spans="2:23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</row>
    <row r="344" spans="2:23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</row>
    <row r="345" spans="2:23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</row>
    <row r="346" spans="2:23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</row>
    <row r="347" spans="2:23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</row>
    <row r="348" spans="2:23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</row>
    <row r="349" spans="2:23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</row>
    <row r="350" spans="2:23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</row>
    <row r="351" spans="2:23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</row>
    <row r="352" spans="2:23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</row>
    <row r="353" spans="2:23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</row>
    <row r="354" spans="2:23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</row>
    <row r="355" spans="2:23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</row>
    <row r="356" spans="2:23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</row>
    <row r="357" spans="2:23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</row>
    <row r="358" spans="2:23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</row>
    <row r="359" spans="2:23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</row>
    <row r="360" spans="2:23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</row>
    <row r="361" spans="2:23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</row>
    <row r="362" spans="2:23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</row>
    <row r="363" spans="2:23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</row>
    <row r="364" spans="2:23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</row>
    <row r="365" spans="2:23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</row>
    <row r="366" spans="2:23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</row>
    <row r="367" spans="2:23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</row>
    <row r="368" spans="2:23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</row>
    <row r="369" spans="2:23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</row>
    <row r="370" spans="2:23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</row>
    <row r="371" spans="2:23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</row>
    <row r="372" spans="2:23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</row>
    <row r="373" spans="2:23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</row>
    <row r="374" spans="2:23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</row>
    <row r="375" spans="2:23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</row>
    <row r="377" spans="2:23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</row>
    <row r="378" spans="2:23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</row>
    <row r="379" spans="2:23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</row>
    <row r="380" spans="2:23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</row>
    <row r="381" spans="2:23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</row>
    <row r="382" spans="2:23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</row>
    <row r="383" spans="2:23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</row>
    <row r="384" spans="2:23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</row>
    <row r="385" spans="2:23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</row>
    <row r="386" spans="2:23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</row>
    <row r="387" spans="2:23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</row>
    <row r="388" spans="2:23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</row>
    <row r="389" spans="2:23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</row>
    <row r="390" spans="2:23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</row>
    <row r="391" spans="2:23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</row>
    <row r="392" spans="2:23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</row>
    <row r="393" spans="2:23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</row>
    <row r="394" spans="2:23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</row>
    <row r="395" spans="2:23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</row>
    <row r="396" spans="2:23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</row>
    <row r="397" spans="2:23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</row>
    <row r="398" spans="2:23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</row>
    <row r="399" spans="2:23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</row>
    <row r="400" spans="2:23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</row>
    <row r="401" spans="2:23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</row>
    <row r="402" spans="2:23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</row>
    <row r="403" spans="2:23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</row>
    <row r="404" spans="2:23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</row>
    <row r="405" spans="2:23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</row>
    <row r="406" spans="2:23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</row>
    <row r="407" spans="2:23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</row>
    <row r="408" spans="2:23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</row>
    <row r="410" spans="2:23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</row>
    <row r="411" spans="2:23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</row>
    <row r="412" spans="2:23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</row>
    <row r="413" spans="2:23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</row>
    <row r="414" spans="2:23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</row>
    <row r="415" spans="2:23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</row>
    <row r="416" spans="2:23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</row>
    <row r="417" spans="2:23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</row>
    <row r="418" spans="2:23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</row>
    <row r="419" spans="2:23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</row>
    <row r="420" spans="2:23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</row>
    <row r="421" spans="2:23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</row>
    <row r="422" spans="2:23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</row>
    <row r="423" spans="2:23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</row>
    <row r="424" spans="2:23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</row>
    <row r="425" spans="2:23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</row>
    <row r="426" spans="2:23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</row>
    <row r="427" spans="2:23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</row>
    <row r="428" spans="2:23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</row>
    <row r="429" spans="2:23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</row>
    <row r="430" spans="2:23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</row>
    <row r="431" spans="2:23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</row>
    <row r="432" spans="2:23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</row>
    <row r="433" spans="2:23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</row>
    <row r="434" spans="2:23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</row>
    <row r="435" spans="2:23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</row>
    <row r="436" spans="2:23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</row>
    <row r="437" spans="2:23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</row>
    <row r="438" spans="2:23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</row>
    <row r="439" spans="2:23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</row>
    <row r="440" spans="2:23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</row>
    <row r="441" spans="2:23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</row>
    <row r="443" spans="2:23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</row>
    <row r="444" spans="2:23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</row>
    <row r="445" spans="2:23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</row>
    <row r="446" spans="2:23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</row>
    <row r="447" spans="2:23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</row>
    <row r="448" spans="2:23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</row>
    <row r="449" spans="2:23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</row>
    <row r="450" spans="2:23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</row>
    <row r="451" spans="2:23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</row>
    <row r="452" spans="2:23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</row>
    <row r="453" spans="2:23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</row>
    <row r="454" spans="2:23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</row>
    <row r="455" spans="2:23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</row>
    <row r="456" spans="2:23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</row>
    <row r="457" spans="2:23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</row>
    <row r="458" spans="2:23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</row>
    <row r="459" spans="2:23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</row>
    <row r="460" spans="2:23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</row>
    <row r="461" spans="2:23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</row>
    <row r="462" spans="2:23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</row>
    <row r="463" spans="2:23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</row>
    <row r="464" spans="2:23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</row>
    <row r="465" spans="2:23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</row>
    <row r="466" spans="2:23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</row>
    <row r="467" spans="2:23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</row>
    <row r="468" spans="2:23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</row>
    <row r="469" spans="2:23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</row>
    <row r="470" spans="2:23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</row>
    <row r="471" spans="2:23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</row>
    <row r="472" spans="2:23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</row>
    <row r="473" spans="2:23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</row>
    <row r="474" spans="2:23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</row>
    <row r="475" spans="2:23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</row>
    <row r="476" spans="2:23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</row>
    <row r="477" spans="2:23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</row>
    <row r="478" spans="2:23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</row>
    <row r="479" spans="2:23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</row>
    <row r="480" spans="2:23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</row>
    <row r="481" spans="2:23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</row>
    <row r="482" spans="2:23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</row>
    <row r="483" spans="2:23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</row>
    <row r="484" spans="2:23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</row>
    <row r="485" spans="2:23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</row>
    <row r="486" spans="2:23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</row>
    <row r="487" spans="2:23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</row>
    <row r="488" spans="2:23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</row>
    <row r="489" spans="2:23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</row>
    <row r="490" spans="2:23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</row>
    <row r="491" spans="2:23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</row>
    <row r="492" spans="2:23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</row>
    <row r="493" spans="2:23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</row>
    <row r="494" spans="2:23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</row>
    <row r="495" spans="2:23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</row>
    <row r="496" spans="2:23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</row>
    <row r="497" spans="2:23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</row>
    <row r="498" spans="2:23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</row>
    <row r="499" spans="2:23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</row>
    <row r="500" spans="2:23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</row>
    <row r="501" spans="2:23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</row>
    <row r="502" spans="2:23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</row>
    <row r="503" spans="2:23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</row>
    <row r="504" spans="2:23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</row>
    <row r="505" spans="2:23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</row>
    <row r="506" spans="2:23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</row>
    <row r="507" spans="2:23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</row>
    <row r="508" spans="2:23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</row>
    <row r="509" spans="2:23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</row>
    <row r="510" spans="2:23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</row>
    <row r="511" spans="2:23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</row>
    <row r="512" spans="2:23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</row>
    <row r="513" spans="2:23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</row>
    <row r="514" spans="2:23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</row>
    <row r="515" spans="2:23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</row>
    <row r="516" spans="2:23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</row>
    <row r="517" spans="2:23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</row>
    <row r="518" spans="2:23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</row>
    <row r="519" spans="2:23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</row>
    <row r="520" spans="2:23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</row>
    <row r="521" spans="2:23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</row>
    <row r="522" spans="2:23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</row>
    <row r="523" spans="2:23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</row>
    <row r="524" spans="2:23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</row>
    <row r="525" spans="2:23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</row>
    <row r="526" spans="2:23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</row>
    <row r="527" spans="2:23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</row>
    <row r="528" spans="2:23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</row>
    <row r="529" spans="2:23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</row>
    <row r="530" spans="2:23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</row>
    <row r="531" spans="2:23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</row>
    <row r="532" spans="2:23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</row>
    <row r="533" spans="2:23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</row>
    <row r="534" spans="2:23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</row>
    <row r="535" spans="2:23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</row>
    <row r="536" spans="2:23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</row>
    <row r="537" spans="2:23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</row>
    <row r="538" spans="2:23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</row>
    <row r="539" spans="2:23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</row>
    <row r="540" spans="2:23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</row>
    <row r="541" spans="2:23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</row>
    <row r="542" spans="2:23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</row>
    <row r="543" spans="2:23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</row>
    <row r="544" spans="2:23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</row>
    <row r="545" spans="2:23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</row>
    <row r="546" spans="2:23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</row>
    <row r="547" spans="2:23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</row>
    <row r="548" spans="2:23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</row>
    <row r="549" spans="2:23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</row>
    <row r="550" spans="2:23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</row>
    <row r="551" spans="2:23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</row>
    <row r="552" spans="2:23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</row>
    <row r="553" spans="2:23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</row>
    <row r="554" spans="2:23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</row>
    <row r="555" spans="2:23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</row>
    <row r="556" spans="2:23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</row>
    <row r="557" spans="2:23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</row>
    <row r="558" spans="2:23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</row>
    <row r="559" spans="2:23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</row>
    <row r="560" spans="2:23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</row>
    <row r="561" spans="2:23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</row>
    <row r="562" spans="2:23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</row>
    <row r="563" spans="2:23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</row>
    <row r="564" spans="2:23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</row>
    <row r="565" spans="2:23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</row>
    <row r="566" spans="2:23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</row>
    <row r="567" spans="2:23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</row>
    <row r="568" spans="2:23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</row>
    <row r="569" spans="2:23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</row>
    <row r="570" spans="2:23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</row>
    <row r="571" spans="2:23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</row>
    <row r="572" spans="2:23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</row>
    <row r="573" spans="2:23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</row>
    <row r="574" spans="2:23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</row>
    <row r="575" spans="2:23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</row>
    <row r="576" spans="2:23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</row>
    <row r="577" spans="2:23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</row>
    <row r="578" spans="2:23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</row>
    <row r="579" spans="2:23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</row>
    <row r="580" spans="2:23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</row>
    <row r="581" spans="2:23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</row>
    <row r="582" spans="2:23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</row>
    <row r="583" spans="2:23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</row>
    <row r="584" spans="2:23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</row>
    <row r="585" spans="2:23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</row>
    <row r="586" spans="2:23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</row>
    <row r="587" spans="2:23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</row>
    <row r="588" spans="2:23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</row>
    <row r="589" spans="2:23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</row>
    <row r="590" spans="2:23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</row>
    <row r="591" spans="2:23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</row>
    <row r="592" spans="2:23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</row>
    <row r="593" spans="2:23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</row>
    <row r="594" spans="2:23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</row>
    <row r="595" spans="2:23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</row>
    <row r="596" spans="2:23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</row>
    <row r="597" spans="2:23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</row>
    <row r="598" spans="2:23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</row>
    <row r="599" spans="2:23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</row>
    <row r="600" spans="2:23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</row>
    <row r="601" spans="2:23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</row>
    <row r="602" spans="2:23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</row>
    <row r="603" spans="2:23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</row>
    <row r="604" spans="2:23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</row>
    <row r="605" spans="2:23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</row>
    <row r="606" spans="2:23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</row>
    <row r="607" spans="2:23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</row>
    <row r="608" spans="2:23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</row>
    <row r="609" spans="2:23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</row>
    <row r="610" spans="2:23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</row>
    <row r="611" spans="2:23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</row>
    <row r="612" spans="2:23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</row>
    <row r="613" spans="2:23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</row>
    <row r="614" spans="2:23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</row>
    <row r="615" spans="2:23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</row>
    <row r="616" spans="2:23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</row>
    <row r="617" spans="2:23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</row>
    <row r="618" spans="2:23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</row>
    <row r="619" spans="2:23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</row>
    <row r="620" spans="2:23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</row>
    <row r="621" spans="2:23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</row>
    <row r="622" spans="2:23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</row>
    <row r="623" spans="2:23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</row>
    <row r="624" spans="2:23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</row>
    <row r="625" spans="2:23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</row>
    <row r="626" spans="2:23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</row>
    <row r="627" spans="2:23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</row>
    <row r="628" spans="2:23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</row>
    <row r="629" spans="2:23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</row>
    <row r="630" spans="2:23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</row>
    <row r="631" spans="2:23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</row>
    <row r="632" spans="2:23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</row>
    <row r="633" spans="2:23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</row>
    <row r="634" spans="2:23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</row>
    <row r="635" spans="2:23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</row>
    <row r="636" spans="2:23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</row>
    <row r="637" spans="2:23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</row>
    <row r="638" spans="2:23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</row>
    <row r="639" spans="2:23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</row>
    <row r="640" spans="2:23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</row>
    <row r="641" spans="2:23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</row>
    <row r="642" spans="2:23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</row>
    <row r="643" spans="2:23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</row>
    <row r="644" spans="2:23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</row>
    <row r="645" spans="2:23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</row>
    <row r="646" spans="2:23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</row>
    <row r="647" spans="2:23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</row>
    <row r="648" spans="2:23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</row>
    <row r="649" spans="2:23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</row>
    <row r="650" spans="2:23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</row>
    <row r="651" spans="2:23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</row>
    <row r="652" spans="2:23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</row>
    <row r="653" spans="2:23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</row>
    <row r="654" spans="2:23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</row>
    <row r="655" spans="2:23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</row>
    <row r="656" spans="2:23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</row>
    <row r="657" spans="2:23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</row>
    <row r="658" spans="2:23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</row>
    <row r="659" spans="2:23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</row>
    <row r="660" spans="2:23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</row>
    <row r="661" spans="2:23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</row>
    <row r="662" spans="2:23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</row>
    <row r="663" spans="2:23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</row>
    <row r="664" spans="2:23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</row>
    <row r="665" spans="2:23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</row>
    <row r="666" spans="2:23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</row>
    <row r="667" spans="2:23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</row>
    <row r="668" spans="2:23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</row>
    <row r="669" spans="2:23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</row>
    <row r="670" spans="2:23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</row>
    <row r="671" spans="2:23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</row>
    <row r="672" spans="2:23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</row>
    <row r="673" spans="2:23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</row>
    <row r="674" spans="2:23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</row>
    <row r="675" spans="2:23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</row>
    <row r="676" spans="2:23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</row>
    <row r="677" spans="2:23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</row>
    <row r="678" spans="2:23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</row>
    <row r="679" spans="2:23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</row>
    <row r="680" spans="2:23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</row>
    <row r="681" spans="2:23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</row>
    <row r="682" spans="2:23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</row>
    <row r="683" spans="2:23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</row>
    <row r="684" spans="2:23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</row>
    <row r="685" spans="2:23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</row>
    <row r="686" spans="2:23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</row>
    <row r="687" spans="2:23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</row>
    <row r="688" spans="2:23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</row>
    <row r="689" spans="2:23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</row>
    <row r="690" spans="2:23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</row>
    <row r="691" spans="2:23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</row>
    <row r="692" spans="2:23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</row>
    <row r="693" spans="2:23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</row>
    <row r="694" spans="2:23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</row>
    <row r="695" spans="2:23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</row>
    <row r="696" spans="2:23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</row>
    <row r="697" spans="2:23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</row>
    <row r="698" spans="2:23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</row>
    <row r="699" spans="2:23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</row>
    <row r="700" spans="2:23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</row>
    <row r="701" spans="2:23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</row>
    <row r="702" spans="2:23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</row>
    <row r="703" spans="2:23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</row>
    <row r="704" spans="2:23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</row>
    <row r="705" spans="2:23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</row>
    <row r="706" spans="2:23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</row>
    <row r="707" spans="2:23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</row>
  </sheetData>
  <mergeCells count="17">
    <mergeCell ref="B2:W2"/>
    <mergeCell ref="B3:B6"/>
    <mergeCell ref="C3:C6"/>
    <mergeCell ref="D3:L3"/>
    <mergeCell ref="M3:U3"/>
    <mergeCell ref="V3:W5"/>
    <mergeCell ref="D4:J4"/>
    <mergeCell ref="K4:L5"/>
    <mergeCell ref="M4:S4"/>
    <mergeCell ref="B63:C63"/>
    <mergeCell ref="T4:U5"/>
    <mergeCell ref="D5:E5"/>
    <mergeCell ref="F5:G5"/>
    <mergeCell ref="H5:I5"/>
    <mergeCell ref="M5:N5"/>
    <mergeCell ref="O5:P5"/>
    <mergeCell ref="Q5:R5"/>
  </mergeCells>
  <printOptions horizontalCentered="1"/>
  <pageMargins left="0.7" right="0.7" top="0.75" bottom="0.75" header="0.3" footer="0.3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B1:T707"/>
  <sheetViews>
    <sheetView topLeftCell="D1" zoomScale="70" zoomScaleNormal="70" workbookViewId="0">
      <selection activeCell="D7" sqref="D7:Q6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44.42578125" style="101" customWidth="1"/>
    <col min="4" max="19" width="10.7109375" style="101" customWidth="1"/>
    <col min="20" max="20" width="11.42578125" style="479"/>
    <col min="21" max="16384" width="11.42578125" style="154"/>
  </cols>
  <sheetData>
    <row r="1" spans="2:2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20" ht="22.15" customHeight="1" thickTop="1" thickBot="1" x14ac:dyDescent="0.3">
      <c r="B2" s="506" t="s">
        <v>576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0" ht="22.15" customHeight="1" thickTop="1" thickBot="1" x14ac:dyDescent="0.3">
      <c r="B3" s="492" t="s">
        <v>496</v>
      </c>
      <c r="C3" s="495" t="s">
        <v>513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33" t="s">
        <v>51</v>
      </c>
    </row>
    <row r="4" spans="2:20" ht="22.15" customHeight="1" thickTop="1" thickBot="1" x14ac:dyDescent="0.3">
      <c r="B4" s="596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44" t="s">
        <v>68</v>
      </c>
      <c r="O4" s="544"/>
      <c r="P4" s="544"/>
      <c r="Q4" s="544"/>
      <c r="R4" s="544"/>
      <c r="S4" s="534"/>
    </row>
    <row r="5" spans="2:20" ht="22.15" customHeight="1" thickTop="1" x14ac:dyDescent="0.25">
      <c r="B5" s="596"/>
      <c r="C5" s="496"/>
      <c r="D5" s="523" t="s">
        <v>55</v>
      </c>
      <c r="E5" s="662"/>
      <c r="F5" s="662"/>
      <c r="G5" s="663"/>
      <c r="H5" s="536" t="s">
        <v>51</v>
      </c>
      <c r="I5" s="512" t="s">
        <v>55</v>
      </c>
      <c r="J5" s="628"/>
      <c r="K5" s="628"/>
      <c r="L5" s="629"/>
      <c r="M5" s="523" t="s">
        <v>51</v>
      </c>
      <c r="N5" s="512" t="s">
        <v>55</v>
      </c>
      <c r="O5" s="628"/>
      <c r="P5" s="628"/>
      <c r="Q5" s="629"/>
      <c r="R5" s="536" t="s">
        <v>51</v>
      </c>
      <c r="S5" s="534"/>
    </row>
    <row r="6" spans="2:20" ht="33" customHeight="1" thickBot="1" x14ac:dyDescent="0.3">
      <c r="B6" s="597"/>
      <c r="C6" s="497"/>
      <c r="D6" s="478" t="s">
        <v>56</v>
      </c>
      <c r="E6" s="472" t="s">
        <v>449</v>
      </c>
      <c r="F6" s="472" t="s">
        <v>79</v>
      </c>
      <c r="G6" s="476" t="s">
        <v>59</v>
      </c>
      <c r="H6" s="537"/>
      <c r="I6" s="464" t="s">
        <v>56</v>
      </c>
      <c r="J6" s="467" t="s">
        <v>449</v>
      </c>
      <c r="K6" s="467" t="s">
        <v>79</v>
      </c>
      <c r="L6" s="241" t="s">
        <v>59</v>
      </c>
      <c r="M6" s="664"/>
      <c r="N6" s="464" t="s">
        <v>56</v>
      </c>
      <c r="O6" s="467" t="s">
        <v>449</v>
      </c>
      <c r="P6" s="467" t="s">
        <v>79</v>
      </c>
      <c r="Q6" s="241" t="s">
        <v>59</v>
      </c>
      <c r="R6" s="537"/>
      <c r="S6" s="535"/>
    </row>
    <row r="7" spans="2:20" ht="22.35" customHeight="1" thickTop="1" thickBot="1" x14ac:dyDescent="0.3">
      <c r="B7" s="364">
        <v>1</v>
      </c>
      <c r="C7" s="365" t="s">
        <v>213</v>
      </c>
      <c r="D7" s="188">
        <v>75</v>
      </c>
      <c r="E7" s="163">
        <v>47</v>
      </c>
      <c r="F7" s="163">
        <v>0</v>
      </c>
      <c r="G7" s="307">
        <v>0</v>
      </c>
      <c r="H7" s="313">
        <v>122</v>
      </c>
      <c r="I7" s="188">
        <v>522</v>
      </c>
      <c r="J7" s="307">
        <v>308</v>
      </c>
      <c r="K7" s="163">
        <v>2</v>
      </c>
      <c r="L7" s="307">
        <v>0</v>
      </c>
      <c r="M7" s="313">
        <v>832</v>
      </c>
      <c r="N7" s="384">
        <v>134</v>
      </c>
      <c r="O7" s="163">
        <v>126</v>
      </c>
      <c r="P7" s="163">
        <v>2</v>
      </c>
      <c r="Q7" s="307">
        <v>0</v>
      </c>
      <c r="R7" s="313">
        <v>262</v>
      </c>
      <c r="S7" s="313">
        <v>1216</v>
      </c>
    </row>
    <row r="8" spans="2:20" ht="22.35" customHeight="1" thickTop="1" x14ac:dyDescent="0.25">
      <c r="B8" s="366">
        <v>10</v>
      </c>
      <c r="C8" s="166" t="s">
        <v>214</v>
      </c>
      <c r="D8" s="190">
        <v>1</v>
      </c>
      <c r="E8" s="169">
        <v>0</v>
      </c>
      <c r="F8" s="169">
        <v>0</v>
      </c>
      <c r="G8" s="218">
        <v>0</v>
      </c>
      <c r="H8" s="248">
        <v>1</v>
      </c>
      <c r="I8" s="190">
        <v>8</v>
      </c>
      <c r="J8" s="218">
        <v>13</v>
      </c>
      <c r="K8" s="169">
        <v>0</v>
      </c>
      <c r="L8" s="218">
        <v>0</v>
      </c>
      <c r="M8" s="248">
        <v>21</v>
      </c>
      <c r="N8" s="385">
        <v>2</v>
      </c>
      <c r="O8" s="169">
        <v>3</v>
      </c>
      <c r="P8" s="169">
        <v>0</v>
      </c>
      <c r="Q8" s="218">
        <v>0</v>
      </c>
      <c r="R8" s="248">
        <v>5</v>
      </c>
      <c r="S8" s="248">
        <v>27</v>
      </c>
      <c r="T8" s="479" t="s">
        <v>392</v>
      </c>
    </row>
    <row r="9" spans="2:20" ht="22.35" customHeight="1" x14ac:dyDescent="0.25">
      <c r="B9" s="366">
        <v>11</v>
      </c>
      <c r="C9" s="166" t="s">
        <v>215</v>
      </c>
      <c r="D9" s="190">
        <v>0</v>
      </c>
      <c r="E9" s="169">
        <v>1</v>
      </c>
      <c r="F9" s="169">
        <v>0</v>
      </c>
      <c r="G9" s="218">
        <v>0</v>
      </c>
      <c r="H9" s="248">
        <v>1</v>
      </c>
      <c r="I9" s="190">
        <v>3</v>
      </c>
      <c r="J9" s="218">
        <v>1</v>
      </c>
      <c r="K9" s="169">
        <v>0</v>
      </c>
      <c r="L9" s="218">
        <v>0</v>
      </c>
      <c r="M9" s="248">
        <v>4</v>
      </c>
      <c r="N9" s="385">
        <v>1</v>
      </c>
      <c r="O9" s="169">
        <v>5</v>
      </c>
      <c r="P9" s="169">
        <v>1</v>
      </c>
      <c r="Q9" s="218">
        <v>0</v>
      </c>
      <c r="R9" s="248">
        <v>7</v>
      </c>
      <c r="S9" s="248">
        <v>12</v>
      </c>
      <c r="T9" s="479" t="s">
        <v>393</v>
      </c>
    </row>
    <row r="10" spans="2:20" ht="22.35" customHeight="1" x14ac:dyDescent="0.25">
      <c r="B10" s="366">
        <v>12</v>
      </c>
      <c r="C10" s="166" t="s">
        <v>216</v>
      </c>
      <c r="D10" s="190">
        <v>0</v>
      </c>
      <c r="E10" s="169">
        <v>1</v>
      </c>
      <c r="F10" s="169">
        <v>0</v>
      </c>
      <c r="G10" s="218">
        <v>0</v>
      </c>
      <c r="H10" s="248">
        <v>1</v>
      </c>
      <c r="I10" s="190">
        <v>8</v>
      </c>
      <c r="J10" s="218">
        <v>10</v>
      </c>
      <c r="K10" s="169">
        <v>0</v>
      </c>
      <c r="L10" s="218">
        <v>0</v>
      </c>
      <c r="M10" s="248">
        <v>18</v>
      </c>
      <c r="N10" s="385">
        <v>4</v>
      </c>
      <c r="O10" s="169">
        <v>3</v>
      </c>
      <c r="P10" s="169">
        <v>0</v>
      </c>
      <c r="Q10" s="218">
        <v>0</v>
      </c>
      <c r="R10" s="248">
        <v>7</v>
      </c>
      <c r="S10" s="248">
        <v>26</v>
      </c>
      <c r="T10" s="479" t="s">
        <v>394</v>
      </c>
    </row>
    <row r="11" spans="2:20" ht="22.35" customHeight="1" x14ac:dyDescent="0.25">
      <c r="B11" s="366">
        <v>13</v>
      </c>
      <c r="C11" s="166" t="s">
        <v>217</v>
      </c>
      <c r="D11" s="190">
        <v>6</v>
      </c>
      <c r="E11" s="169">
        <v>18</v>
      </c>
      <c r="F11" s="169">
        <v>0</v>
      </c>
      <c r="G11" s="218">
        <v>0</v>
      </c>
      <c r="H11" s="248">
        <v>24</v>
      </c>
      <c r="I11" s="190">
        <v>46</v>
      </c>
      <c r="J11" s="218">
        <v>61</v>
      </c>
      <c r="K11" s="169">
        <v>0</v>
      </c>
      <c r="L11" s="218">
        <v>0</v>
      </c>
      <c r="M11" s="248">
        <v>107</v>
      </c>
      <c r="N11" s="385">
        <v>20</v>
      </c>
      <c r="O11" s="169">
        <v>29</v>
      </c>
      <c r="P11" s="169">
        <v>1</v>
      </c>
      <c r="Q11" s="218">
        <v>0</v>
      </c>
      <c r="R11" s="248">
        <v>50</v>
      </c>
      <c r="S11" s="248">
        <v>181</v>
      </c>
      <c r="T11" s="479" t="s">
        <v>395</v>
      </c>
    </row>
    <row r="12" spans="2:20" ht="22.35" customHeight="1" x14ac:dyDescent="0.25">
      <c r="B12" s="366">
        <v>14</v>
      </c>
      <c r="C12" s="166" t="s">
        <v>218</v>
      </c>
      <c r="D12" s="190">
        <v>2</v>
      </c>
      <c r="E12" s="169">
        <v>2</v>
      </c>
      <c r="F12" s="169">
        <v>0</v>
      </c>
      <c r="G12" s="218">
        <v>0</v>
      </c>
      <c r="H12" s="248">
        <v>4</v>
      </c>
      <c r="I12" s="190">
        <v>22</v>
      </c>
      <c r="J12" s="218">
        <v>59</v>
      </c>
      <c r="K12" s="169">
        <v>2</v>
      </c>
      <c r="L12" s="218">
        <v>0</v>
      </c>
      <c r="M12" s="248">
        <v>83</v>
      </c>
      <c r="N12" s="385">
        <v>19</v>
      </c>
      <c r="O12" s="169">
        <v>31</v>
      </c>
      <c r="P12" s="169">
        <v>0</v>
      </c>
      <c r="Q12" s="218">
        <v>0</v>
      </c>
      <c r="R12" s="248">
        <v>50</v>
      </c>
      <c r="S12" s="248">
        <v>137</v>
      </c>
      <c r="T12" s="479" t="s">
        <v>396</v>
      </c>
    </row>
    <row r="13" spans="2:20" ht="22.35" customHeight="1" x14ac:dyDescent="0.25">
      <c r="B13" s="366">
        <v>15</v>
      </c>
      <c r="C13" s="166" t="s">
        <v>219</v>
      </c>
      <c r="D13" s="190">
        <v>6</v>
      </c>
      <c r="E13" s="169">
        <v>3</v>
      </c>
      <c r="F13" s="169">
        <v>0</v>
      </c>
      <c r="G13" s="218">
        <v>0</v>
      </c>
      <c r="H13" s="248">
        <v>9</v>
      </c>
      <c r="I13" s="190">
        <v>81</v>
      </c>
      <c r="J13" s="218">
        <v>30</v>
      </c>
      <c r="K13" s="169">
        <v>0</v>
      </c>
      <c r="L13" s="218">
        <v>0</v>
      </c>
      <c r="M13" s="248">
        <v>111</v>
      </c>
      <c r="N13" s="385">
        <v>13</v>
      </c>
      <c r="O13" s="169">
        <v>8</v>
      </c>
      <c r="P13" s="169">
        <v>0</v>
      </c>
      <c r="Q13" s="218">
        <v>0</v>
      </c>
      <c r="R13" s="248">
        <v>21</v>
      </c>
      <c r="S13" s="248">
        <v>141</v>
      </c>
      <c r="T13" s="479" t="s">
        <v>397</v>
      </c>
    </row>
    <row r="14" spans="2:20" ht="22.35" customHeight="1" x14ac:dyDescent="0.25">
      <c r="B14" s="366">
        <v>16</v>
      </c>
      <c r="C14" s="166" t="s">
        <v>220</v>
      </c>
      <c r="D14" s="190">
        <v>49</v>
      </c>
      <c r="E14" s="169">
        <v>11</v>
      </c>
      <c r="F14" s="169">
        <v>0</v>
      </c>
      <c r="G14" s="218">
        <v>0</v>
      </c>
      <c r="H14" s="248">
        <v>60</v>
      </c>
      <c r="I14" s="190">
        <v>293</v>
      </c>
      <c r="J14" s="218">
        <v>80</v>
      </c>
      <c r="K14" s="169">
        <v>0</v>
      </c>
      <c r="L14" s="218">
        <v>0</v>
      </c>
      <c r="M14" s="248">
        <v>373</v>
      </c>
      <c r="N14" s="385">
        <v>54</v>
      </c>
      <c r="O14" s="169">
        <v>29</v>
      </c>
      <c r="P14" s="169">
        <v>0</v>
      </c>
      <c r="Q14" s="218">
        <v>0</v>
      </c>
      <c r="R14" s="248">
        <v>83</v>
      </c>
      <c r="S14" s="248">
        <v>516</v>
      </c>
      <c r="T14" s="479" t="s">
        <v>398</v>
      </c>
    </row>
    <row r="15" spans="2:20" ht="22.35" customHeight="1" x14ac:dyDescent="0.25">
      <c r="B15" s="366">
        <v>17</v>
      </c>
      <c r="C15" s="166" t="s">
        <v>221</v>
      </c>
      <c r="D15" s="190">
        <v>0</v>
      </c>
      <c r="E15" s="169">
        <v>1</v>
      </c>
      <c r="F15" s="169">
        <v>0</v>
      </c>
      <c r="G15" s="218">
        <v>0</v>
      </c>
      <c r="H15" s="248">
        <v>1</v>
      </c>
      <c r="I15" s="190">
        <v>3</v>
      </c>
      <c r="J15" s="218">
        <v>0</v>
      </c>
      <c r="K15" s="169">
        <v>0</v>
      </c>
      <c r="L15" s="218">
        <v>0</v>
      </c>
      <c r="M15" s="248">
        <v>3</v>
      </c>
      <c r="N15" s="385">
        <v>0</v>
      </c>
      <c r="O15" s="169">
        <v>0</v>
      </c>
      <c r="P15" s="169">
        <v>0</v>
      </c>
      <c r="Q15" s="218">
        <v>0</v>
      </c>
      <c r="R15" s="248">
        <v>0</v>
      </c>
      <c r="S15" s="248">
        <v>4</v>
      </c>
      <c r="T15" s="479" t="s">
        <v>399</v>
      </c>
    </row>
    <row r="16" spans="2:20" ht="22.35" customHeight="1" thickBot="1" x14ac:dyDescent="0.3">
      <c r="B16" s="366">
        <v>19</v>
      </c>
      <c r="C16" s="166" t="s">
        <v>222</v>
      </c>
      <c r="D16" s="190">
        <v>11</v>
      </c>
      <c r="E16" s="169">
        <v>10</v>
      </c>
      <c r="F16" s="169">
        <v>0</v>
      </c>
      <c r="G16" s="218">
        <v>0</v>
      </c>
      <c r="H16" s="248">
        <v>21</v>
      </c>
      <c r="I16" s="190">
        <v>58</v>
      </c>
      <c r="J16" s="218">
        <v>54</v>
      </c>
      <c r="K16" s="169">
        <v>0</v>
      </c>
      <c r="L16" s="218">
        <v>0</v>
      </c>
      <c r="M16" s="248">
        <v>112</v>
      </c>
      <c r="N16" s="385">
        <v>21</v>
      </c>
      <c r="O16" s="169">
        <v>18</v>
      </c>
      <c r="P16" s="169">
        <v>0</v>
      </c>
      <c r="Q16" s="218">
        <v>0</v>
      </c>
      <c r="R16" s="248">
        <v>39</v>
      </c>
      <c r="S16" s="248">
        <v>172</v>
      </c>
      <c r="T16" s="479" t="s">
        <v>400</v>
      </c>
    </row>
    <row r="17" spans="2:20" ht="22.35" customHeight="1" thickTop="1" thickBot="1" x14ac:dyDescent="0.3">
      <c r="B17" s="364">
        <v>2</v>
      </c>
      <c r="C17" s="365" t="s">
        <v>223</v>
      </c>
      <c r="D17" s="188">
        <v>1</v>
      </c>
      <c r="E17" s="163">
        <v>1</v>
      </c>
      <c r="F17" s="163">
        <v>0</v>
      </c>
      <c r="G17" s="307">
        <v>0</v>
      </c>
      <c r="H17" s="313">
        <v>2</v>
      </c>
      <c r="I17" s="188">
        <v>8</v>
      </c>
      <c r="J17" s="307">
        <v>11</v>
      </c>
      <c r="K17" s="163">
        <v>1</v>
      </c>
      <c r="L17" s="307">
        <v>0</v>
      </c>
      <c r="M17" s="313">
        <v>20</v>
      </c>
      <c r="N17" s="384">
        <v>4</v>
      </c>
      <c r="O17" s="163">
        <v>8</v>
      </c>
      <c r="P17" s="163">
        <v>0</v>
      </c>
      <c r="Q17" s="307">
        <v>0</v>
      </c>
      <c r="R17" s="313">
        <v>12</v>
      </c>
      <c r="S17" s="313">
        <v>34</v>
      </c>
    </row>
    <row r="18" spans="2:20" ht="22.35" customHeight="1" thickTop="1" x14ac:dyDescent="0.25">
      <c r="B18" s="366">
        <v>20</v>
      </c>
      <c r="C18" s="166" t="s">
        <v>224</v>
      </c>
      <c r="D18" s="190">
        <v>0</v>
      </c>
      <c r="E18" s="169">
        <v>0</v>
      </c>
      <c r="F18" s="169">
        <v>0</v>
      </c>
      <c r="G18" s="218">
        <v>0</v>
      </c>
      <c r="H18" s="248">
        <v>0</v>
      </c>
      <c r="I18" s="190">
        <v>0</v>
      </c>
      <c r="J18" s="218">
        <v>1</v>
      </c>
      <c r="K18" s="169">
        <v>0</v>
      </c>
      <c r="L18" s="218">
        <v>0</v>
      </c>
      <c r="M18" s="248">
        <v>1</v>
      </c>
      <c r="N18" s="385">
        <v>0</v>
      </c>
      <c r="O18" s="169">
        <v>1</v>
      </c>
      <c r="P18" s="169">
        <v>0</v>
      </c>
      <c r="Q18" s="218">
        <v>0</v>
      </c>
      <c r="R18" s="248">
        <v>1</v>
      </c>
      <c r="S18" s="248">
        <v>2</v>
      </c>
      <c r="T18" s="479" t="s">
        <v>401</v>
      </c>
    </row>
    <row r="19" spans="2:20" ht="22.35" customHeight="1" x14ac:dyDescent="0.25">
      <c r="B19" s="366">
        <v>21</v>
      </c>
      <c r="C19" s="166" t="s">
        <v>225</v>
      </c>
      <c r="D19" s="190">
        <v>0</v>
      </c>
      <c r="E19" s="169">
        <v>0</v>
      </c>
      <c r="F19" s="169">
        <v>0</v>
      </c>
      <c r="G19" s="218">
        <v>0</v>
      </c>
      <c r="H19" s="248">
        <v>0</v>
      </c>
      <c r="I19" s="190">
        <v>0</v>
      </c>
      <c r="J19" s="218">
        <v>0</v>
      </c>
      <c r="K19" s="169">
        <v>0</v>
      </c>
      <c r="L19" s="218">
        <v>0</v>
      </c>
      <c r="M19" s="248">
        <v>0</v>
      </c>
      <c r="N19" s="385">
        <v>0</v>
      </c>
      <c r="O19" s="169">
        <v>0</v>
      </c>
      <c r="P19" s="169">
        <v>0</v>
      </c>
      <c r="Q19" s="218">
        <v>0</v>
      </c>
      <c r="R19" s="248">
        <v>0</v>
      </c>
      <c r="S19" s="248">
        <v>0</v>
      </c>
      <c r="T19" s="479" t="s">
        <v>402</v>
      </c>
    </row>
    <row r="20" spans="2:20" ht="22.35" customHeight="1" x14ac:dyDescent="0.25">
      <c r="B20" s="366">
        <v>22</v>
      </c>
      <c r="C20" s="166" t="s">
        <v>226</v>
      </c>
      <c r="D20" s="190">
        <v>0</v>
      </c>
      <c r="E20" s="169">
        <v>0</v>
      </c>
      <c r="F20" s="169">
        <v>0</v>
      </c>
      <c r="G20" s="218">
        <v>0</v>
      </c>
      <c r="H20" s="248">
        <v>0</v>
      </c>
      <c r="I20" s="190">
        <v>0</v>
      </c>
      <c r="J20" s="218">
        <v>2</v>
      </c>
      <c r="K20" s="169">
        <v>1</v>
      </c>
      <c r="L20" s="218">
        <v>0</v>
      </c>
      <c r="M20" s="248">
        <v>3</v>
      </c>
      <c r="N20" s="385">
        <v>0</v>
      </c>
      <c r="O20" s="169">
        <v>1</v>
      </c>
      <c r="P20" s="169">
        <v>0</v>
      </c>
      <c r="Q20" s="218">
        <v>0</v>
      </c>
      <c r="R20" s="248">
        <v>1</v>
      </c>
      <c r="S20" s="248">
        <v>4</v>
      </c>
      <c r="T20" s="479" t="s">
        <v>403</v>
      </c>
    </row>
    <row r="21" spans="2:20" ht="22.35" customHeight="1" x14ac:dyDescent="0.25">
      <c r="B21" s="366">
        <v>23</v>
      </c>
      <c r="C21" s="166" t="s">
        <v>227</v>
      </c>
      <c r="D21" s="190">
        <v>1</v>
      </c>
      <c r="E21" s="169">
        <v>1</v>
      </c>
      <c r="F21" s="169">
        <v>0</v>
      </c>
      <c r="G21" s="218">
        <v>0</v>
      </c>
      <c r="H21" s="248">
        <v>2</v>
      </c>
      <c r="I21" s="190">
        <v>5</v>
      </c>
      <c r="J21" s="218">
        <v>2</v>
      </c>
      <c r="K21" s="169">
        <v>0</v>
      </c>
      <c r="L21" s="218">
        <v>0</v>
      </c>
      <c r="M21" s="248">
        <v>7</v>
      </c>
      <c r="N21" s="385">
        <v>4</v>
      </c>
      <c r="O21" s="169">
        <v>2</v>
      </c>
      <c r="P21" s="169">
        <v>0</v>
      </c>
      <c r="Q21" s="218">
        <v>0</v>
      </c>
      <c r="R21" s="248">
        <v>6</v>
      </c>
      <c r="S21" s="248">
        <v>15</v>
      </c>
      <c r="T21" s="479" t="s">
        <v>404</v>
      </c>
    </row>
    <row r="22" spans="2:20" ht="22.35" customHeight="1" thickBot="1" x14ac:dyDescent="0.3">
      <c r="B22" s="366">
        <v>29</v>
      </c>
      <c r="C22" s="166" t="s">
        <v>228</v>
      </c>
      <c r="D22" s="190">
        <v>0</v>
      </c>
      <c r="E22" s="169">
        <v>0</v>
      </c>
      <c r="F22" s="169">
        <v>0</v>
      </c>
      <c r="G22" s="218">
        <v>0</v>
      </c>
      <c r="H22" s="248">
        <v>0</v>
      </c>
      <c r="I22" s="190">
        <v>3</v>
      </c>
      <c r="J22" s="218">
        <v>6</v>
      </c>
      <c r="K22" s="169">
        <v>0</v>
      </c>
      <c r="L22" s="218">
        <v>0</v>
      </c>
      <c r="M22" s="248">
        <v>9</v>
      </c>
      <c r="N22" s="385">
        <v>0</v>
      </c>
      <c r="O22" s="169">
        <v>4</v>
      </c>
      <c r="P22" s="169">
        <v>0</v>
      </c>
      <c r="Q22" s="218">
        <v>0</v>
      </c>
      <c r="R22" s="248">
        <v>4</v>
      </c>
      <c r="S22" s="248">
        <v>13</v>
      </c>
      <c r="T22" s="479" t="s">
        <v>405</v>
      </c>
    </row>
    <row r="23" spans="2:20" ht="22.35" customHeight="1" thickTop="1" thickBot="1" x14ac:dyDescent="0.3">
      <c r="B23" s="364">
        <v>3</v>
      </c>
      <c r="C23" s="365" t="s">
        <v>229</v>
      </c>
      <c r="D23" s="188">
        <v>81</v>
      </c>
      <c r="E23" s="163">
        <v>187</v>
      </c>
      <c r="F23" s="163">
        <v>2</v>
      </c>
      <c r="G23" s="307">
        <v>0</v>
      </c>
      <c r="H23" s="313">
        <v>270</v>
      </c>
      <c r="I23" s="188">
        <v>818</v>
      </c>
      <c r="J23" s="307">
        <v>1973</v>
      </c>
      <c r="K23" s="163">
        <v>114</v>
      </c>
      <c r="L23" s="307">
        <v>0</v>
      </c>
      <c r="M23" s="313">
        <v>2905</v>
      </c>
      <c r="N23" s="384">
        <v>657</v>
      </c>
      <c r="O23" s="163">
        <v>1459</v>
      </c>
      <c r="P23" s="163">
        <v>144</v>
      </c>
      <c r="Q23" s="307">
        <v>0</v>
      </c>
      <c r="R23" s="313">
        <v>2260</v>
      </c>
      <c r="S23" s="313">
        <v>5435</v>
      </c>
      <c r="T23" s="479" t="e">
        <v>#N/A</v>
      </c>
    </row>
    <row r="24" spans="2:20" ht="22.35" customHeight="1" thickTop="1" x14ac:dyDescent="0.25">
      <c r="B24" s="366">
        <v>30</v>
      </c>
      <c r="C24" s="166" t="s">
        <v>230</v>
      </c>
      <c r="D24" s="190">
        <v>18</v>
      </c>
      <c r="E24" s="169">
        <v>23</v>
      </c>
      <c r="F24" s="169">
        <v>0</v>
      </c>
      <c r="G24" s="218">
        <v>0</v>
      </c>
      <c r="H24" s="248">
        <v>41</v>
      </c>
      <c r="I24" s="190">
        <v>116</v>
      </c>
      <c r="J24" s="218">
        <v>243</v>
      </c>
      <c r="K24" s="169">
        <v>12</v>
      </c>
      <c r="L24" s="218">
        <v>0</v>
      </c>
      <c r="M24" s="248">
        <v>371</v>
      </c>
      <c r="N24" s="385">
        <v>84</v>
      </c>
      <c r="O24" s="169">
        <v>159</v>
      </c>
      <c r="P24" s="169">
        <v>12</v>
      </c>
      <c r="Q24" s="218">
        <v>0</v>
      </c>
      <c r="R24" s="248">
        <v>255</v>
      </c>
      <c r="S24" s="248">
        <v>667</v>
      </c>
      <c r="T24" s="479" t="s">
        <v>406</v>
      </c>
    </row>
    <row r="25" spans="2:20" ht="22.35" customHeight="1" x14ac:dyDescent="0.25">
      <c r="B25" s="366">
        <v>31</v>
      </c>
      <c r="C25" s="166" t="s">
        <v>231</v>
      </c>
      <c r="D25" s="190">
        <v>51</v>
      </c>
      <c r="E25" s="169">
        <v>118</v>
      </c>
      <c r="F25" s="169">
        <v>2</v>
      </c>
      <c r="G25" s="218">
        <v>0</v>
      </c>
      <c r="H25" s="248">
        <v>171</v>
      </c>
      <c r="I25" s="190">
        <v>556</v>
      </c>
      <c r="J25" s="218">
        <v>1357</v>
      </c>
      <c r="K25" s="169">
        <v>88</v>
      </c>
      <c r="L25" s="218">
        <v>0</v>
      </c>
      <c r="M25" s="248">
        <v>2001</v>
      </c>
      <c r="N25" s="385">
        <v>463</v>
      </c>
      <c r="O25" s="169">
        <v>1048</v>
      </c>
      <c r="P25" s="169">
        <v>113</v>
      </c>
      <c r="Q25" s="218">
        <v>0</v>
      </c>
      <c r="R25" s="248">
        <v>1624</v>
      </c>
      <c r="S25" s="248">
        <v>3796</v>
      </c>
      <c r="T25" s="479" t="s">
        <v>407</v>
      </c>
    </row>
    <row r="26" spans="2:20" ht="22.35" customHeight="1" x14ac:dyDescent="0.25">
      <c r="B26" s="366">
        <v>32</v>
      </c>
      <c r="C26" s="166" t="s">
        <v>232</v>
      </c>
      <c r="D26" s="190">
        <v>9</v>
      </c>
      <c r="E26" s="169">
        <v>37</v>
      </c>
      <c r="F26" s="169">
        <v>0</v>
      </c>
      <c r="G26" s="218">
        <v>0</v>
      </c>
      <c r="H26" s="248">
        <v>46</v>
      </c>
      <c r="I26" s="190">
        <v>118</v>
      </c>
      <c r="J26" s="218">
        <v>279</v>
      </c>
      <c r="K26" s="169">
        <v>11</v>
      </c>
      <c r="L26" s="218">
        <v>0</v>
      </c>
      <c r="M26" s="248">
        <v>408</v>
      </c>
      <c r="N26" s="385">
        <v>91</v>
      </c>
      <c r="O26" s="169">
        <v>202</v>
      </c>
      <c r="P26" s="169">
        <v>17</v>
      </c>
      <c r="Q26" s="218">
        <v>0</v>
      </c>
      <c r="R26" s="248">
        <v>310</v>
      </c>
      <c r="S26" s="248">
        <v>764</v>
      </c>
      <c r="T26" s="479" t="s">
        <v>408</v>
      </c>
    </row>
    <row r="27" spans="2:20" ht="22.35" customHeight="1" thickBot="1" x14ac:dyDescent="0.3">
      <c r="B27" s="366">
        <v>39</v>
      </c>
      <c r="C27" s="166" t="s">
        <v>233</v>
      </c>
      <c r="D27" s="190">
        <v>3</v>
      </c>
      <c r="E27" s="169">
        <v>9</v>
      </c>
      <c r="F27" s="169">
        <v>0</v>
      </c>
      <c r="G27" s="218">
        <v>0</v>
      </c>
      <c r="H27" s="248">
        <v>12</v>
      </c>
      <c r="I27" s="190">
        <v>28</v>
      </c>
      <c r="J27" s="218">
        <v>94</v>
      </c>
      <c r="K27" s="169">
        <v>3</v>
      </c>
      <c r="L27" s="218">
        <v>0</v>
      </c>
      <c r="M27" s="248">
        <v>125</v>
      </c>
      <c r="N27" s="385">
        <v>19</v>
      </c>
      <c r="O27" s="169">
        <v>50</v>
      </c>
      <c r="P27" s="169">
        <v>2</v>
      </c>
      <c r="Q27" s="218">
        <v>0</v>
      </c>
      <c r="R27" s="248">
        <v>71</v>
      </c>
      <c r="S27" s="248">
        <v>208</v>
      </c>
      <c r="T27" s="479" t="s">
        <v>409</v>
      </c>
    </row>
    <row r="28" spans="2:20" ht="22.35" customHeight="1" thickTop="1" thickBot="1" x14ac:dyDescent="0.3">
      <c r="B28" s="364">
        <v>4</v>
      </c>
      <c r="C28" s="365" t="s">
        <v>234</v>
      </c>
      <c r="D28" s="188">
        <v>67</v>
      </c>
      <c r="E28" s="163">
        <v>145</v>
      </c>
      <c r="F28" s="163">
        <v>2</v>
      </c>
      <c r="G28" s="307">
        <v>0</v>
      </c>
      <c r="H28" s="313">
        <v>214</v>
      </c>
      <c r="I28" s="188">
        <v>599</v>
      </c>
      <c r="J28" s="307">
        <v>1145</v>
      </c>
      <c r="K28" s="163">
        <v>47</v>
      </c>
      <c r="L28" s="307">
        <v>1</v>
      </c>
      <c r="M28" s="313">
        <v>1792</v>
      </c>
      <c r="N28" s="384">
        <v>339</v>
      </c>
      <c r="O28" s="163">
        <v>550</v>
      </c>
      <c r="P28" s="163">
        <v>35</v>
      </c>
      <c r="Q28" s="307">
        <v>0</v>
      </c>
      <c r="R28" s="313">
        <v>924</v>
      </c>
      <c r="S28" s="313">
        <v>2930</v>
      </c>
    </row>
    <row r="29" spans="2:20" ht="22.35" customHeight="1" thickTop="1" x14ac:dyDescent="0.25">
      <c r="B29" s="366">
        <v>40</v>
      </c>
      <c r="C29" s="166" t="s">
        <v>235</v>
      </c>
      <c r="D29" s="190">
        <v>17</v>
      </c>
      <c r="E29" s="169">
        <v>32</v>
      </c>
      <c r="F29" s="169">
        <v>0</v>
      </c>
      <c r="G29" s="218">
        <v>0</v>
      </c>
      <c r="H29" s="248">
        <v>49</v>
      </c>
      <c r="I29" s="190">
        <v>132</v>
      </c>
      <c r="J29" s="218">
        <v>209</v>
      </c>
      <c r="K29" s="169">
        <v>5</v>
      </c>
      <c r="L29" s="218">
        <v>0</v>
      </c>
      <c r="M29" s="248">
        <v>346</v>
      </c>
      <c r="N29" s="385">
        <v>85</v>
      </c>
      <c r="O29" s="169">
        <v>127</v>
      </c>
      <c r="P29" s="169">
        <v>6</v>
      </c>
      <c r="Q29" s="218">
        <v>0</v>
      </c>
      <c r="R29" s="248">
        <v>218</v>
      </c>
      <c r="S29" s="248">
        <v>613</v>
      </c>
      <c r="T29" s="479" t="s">
        <v>410</v>
      </c>
    </row>
    <row r="30" spans="2:20" ht="22.35" customHeight="1" x14ac:dyDescent="0.25">
      <c r="B30" s="366">
        <v>41</v>
      </c>
      <c r="C30" s="166" t="s">
        <v>236</v>
      </c>
      <c r="D30" s="190">
        <v>12</v>
      </c>
      <c r="E30" s="169">
        <v>15</v>
      </c>
      <c r="F30" s="169">
        <v>0</v>
      </c>
      <c r="G30" s="218">
        <v>0</v>
      </c>
      <c r="H30" s="248">
        <v>27</v>
      </c>
      <c r="I30" s="190">
        <v>80</v>
      </c>
      <c r="J30" s="218">
        <v>135</v>
      </c>
      <c r="K30" s="169">
        <v>5</v>
      </c>
      <c r="L30" s="218">
        <v>0</v>
      </c>
      <c r="M30" s="248">
        <v>220</v>
      </c>
      <c r="N30" s="385">
        <v>40</v>
      </c>
      <c r="O30" s="169">
        <v>52</v>
      </c>
      <c r="P30" s="169">
        <v>2</v>
      </c>
      <c r="Q30" s="218">
        <v>0</v>
      </c>
      <c r="R30" s="248">
        <v>94</v>
      </c>
      <c r="S30" s="248">
        <v>341</v>
      </c>
      <c r="T30" s="479" t="s">
        <v>411</v>
      </c>
    </row>
    <row r="31" spans="2:20" ht="22.35" customHeight="1" x14ac:dyDescent="0.25">
      <c r="B31" s="366">
        <v>42</v>
      </c>
      <c r="C31" s="166" t="s">
        <v>237</v>
      </c>
      <c r="D31" s="190">
        <v>11</v>
      </c>
      <c r="E31" s="169">
        <v>43</v>
      </c>
      <c r="F31" s="169">
        <v>0</v>
      </c>
      <c r="G31" s="218">
        <v>0</v>
      </c>
      <c r="H31" s="248">
        <v>54</v>
      </c>
      <c r="I31" s="190">
        <v>166</v>
      </c>
      <c r="J31" s="218">
        <v>276</v>
      </c>
      <c r="K31" s="169">
        <v>18</v>
      </c>
      <c r="L31" s="218">
        <v>0</v>
      </c>
      <c r="M31" s="248">
        <v>460</v>
      </c>
      <c r="N31" s="385">
        <v>109</v>
      </c>
      <c r="O31" s="169">
        <v>138</v>
      </c>
      <c r="P31" s="169">
        <v>7</v>
      </c>
      <c r="Q31" s="218">
        <v>0</v>
      </c>
      <c r="R31" s="248">
        <v>254</v>
      </c>
      <c r="S31" s="248">
        <v>768</v>
      </c>
      <c r="T31" s="479" t="s">
        <v>412</v>
      </c>
    </row>
    <row r="32" spans="2:20" ht="22.35" customHeight="1" x14ac:dyDescent="0.25">
      <c r="B32" s="366">
        <v>43</v>
      </c>
      <c r="C32" s="166" t="s">
        <v>238</v>
      </c>
      <c r="D32" s="190">
        <v>4</v>
      </c>
      <c r="E32" s="169">
        <v>9</v>
      </c>
      <c r="F32" s="169">
        <v>0</v>
      </c>
      <c r="G32" s="218">
        <v>0</v>
      </c>
      <c r="H32" s="248">
        <v>13</v>
      </c>
      <c r="I32" s="190">
        <v>45</v>
      </c>
      <c r="J32" s="218">
        <v>61</v>
      </c>
      <c r="K32" s="169">
        <v>3</v>
      </c>
      <c r="L32" s="218">
        <v>0</v>
      </c>
      <c r="M32" s="248">
        <v>109</v>
      </c>
      <c r="N32" s="385">
        <v>30</v>
      </c>
      <c r="O32" s="169">
        <v>36</v>
      </c>
      <c r="P32" s="169">
        <v>2</v>
      </c>
      <c r="Q32" s="218">
        <v>0</v>
      </c>
      <c r="R32" s="248">
        <v>68</v>
      </c>
      <c r="S32" s="248">
        <v>190</v>
      </c>
      <c r="T32" s="479" t="s">
        <v>413</v>
      </c>
    </row>
    <row r="33" spans="2:20" ht="22.35" customHeight="1" x14ac:dyDescent="0.25">
      <c r="B33" s="366">
        <v>44</v>
      </c>
      <c r="C33" s="166" t="s">
        <v>239</v>
      </c>
      <c r="D33" s="190">
        <v>9</v>
      </c>
      <c r="E33" s="169">
        <v>12</v>
      </c>
      <c r="F33" s="169">
        <v>0</v>
      </c>
      <c r="G33" s="218">
        <v>0</v>
      </c>
      <c r="H33" s="248">
        <v>21</v>
      </c>
      <c r="I33" s="190">
        <v>49</v>
      </c>
      <c r="J33" s="218">
        <v>140</v>
      </c>
      <c r="K33" s="169">
        <v>9</v>
      </c>
      <c r="L33" s="218">
        <v>0</v>
      </c>
      <c r="M33" s="248">
        <v>198</v>
      </c>
      <c r="N33" s="385">
        <v>20</v>
      </c>
      <c r="O33" s="169">
        <v>54</v>
      </c>
      <c r="P33" s="169">
        <v>5</v>
      </c>
      <c r="Q33" s="218">
        <v>0</v>
      </c>
      <c r="R33" s="248">
        <v>79</v>
      </c>
      <c r="S33" s="248">
        <v>298</v>
      </c>
      <c r="T33" s="479" t="s">
        <v>414</v>
      </c>
    </row>
    <row r="34" spans="2:20" ht="22.35" customHeight="1" x14ac:dyDescent="0.25">
      <c r="B34" s="366">
        <v>45</v>
      </c>
      <c r="C34" s="166" t="s">
        <v>240</v>
      </c>
      <c r="D34" s="190">
        <v>9</v>
      </c>
      <c r="E34" s="169">
        <v>29</v>
      </c>
      <c r="F34" s="169">
        <v>2</v>
      </c>
      <c r="G34" s="218">
        <v>0</v>
      </c>
      <c r="H34" s="248">
        <v>40</v>
      </c>
      <c r="I34" s="190">
        <v>101</v>
      </c>
      <c r="J34" s="218">
        <v>275</v>
      </c>
      <c r="K34" s="169">
        <v>6</v>
      </c>
      <c r="L34" s="218">
        <v>1</v>
      </c>
      <c r="M34" s="248">
        <v>383</v>
      </c>
      <c r="N34" s="385">
        <v>35</v>
      </c>
      <c r="O34" s="169">
        <v>106</v>
      </c>
      <c r="P34" s="169">
        <v>11</v>
      </c>
      <c r="Q34" s="218">
        <v>0</v>
      </c>
      <c r="R34" s="248">
        <v>152</v>
      </c>
      <c r="S34" s="248">
        <v>575</v>
      </c>
      <c r="T34" s="479" t="s">
        <v>415</v>
      </c>
    </row>
    <row r="35" spans="2:20" ht="22.35" customHeight="1" thickBot="1" x14ac:dyDescent="0.3">
      <c r="B35" s="366">
        <v>49</v>
      </c>
      <c r="C35" s="166" t="s">
        <v>241</v>
      </c>
      <c r="D35" s="190">
        <v>5</v>
      </c>
      <c r="E35" s="169">
        <v>5</v>
      </c>
      <c r="F35" s="169">
        <v>0</v>
      </c>
      <c r="G35" s="218">
        <v>0</v>
      </c>
      <c r="H35" s="248">
        <v>10</v>
      </c>
      <c r="I35" s="190">
        <v>26</v>
      </c>
      <c r="J35" s="218">
        <v>49</v>
      </c>
      <c r="K35" s="169">
        <v>1</v>
      </c>
      <c r="L35" s="218">
        <v>0</v>
      </c>
      <c r="M35" s="248">
        <v>76</v>
      </c>
      <c r="N35" s="385">
        <v>20</v>
      </c>
      <c r="O35" s="169">
        <v>37</v>
      </c>
      <c r="P35" s="169">
        <v>2</v>
      </c>
      <c r="Q35" s="218">
        <v>0</v>
      </c>
      <c r="R35" s="248">
        <v>59</v>
      </c>
      <c r="S35" s="248">
        <v>145</v>
      </c>
      <c r="T35" s="479" t="s">
        <v>416</v>
      </c>
    </row>
    <row r="36" spans="2:20" ht="22.35" customHeight="1" thickTop="1" thickBot="1" x14ac:dyDescent="0.3">
      <c r="B36" s="364">
        <v>5</v>
      </c>
      <c r="C36" s="365" t="s">
        <v>242</v>
      </c>
      <c r="D36" s="188">
        <v>220</v>
      </c>
      <c r="E36" s="163">
        <v>189</v>
      </c>
      <c r="F36" s="163">
        <v>2</v>
      </c>
      <c r="G36" s="307">
        <v>0</v>
      </c>
      <c r="H36" s="313">
        <v>411</v>
      </c>
      <c r="I36" s="188">
        <v>1347</v>
      </c>
      <c r="J36" s="307">
        <v>1484</v>
      </c>
      <c r="K36" s="163">
        <v>38</v>
      </c>
      <c r="L36" s="307">
        <v>0</v>
      </c>
      <c r="M36" s="313">
        <v>2869</v>
      </c>
      <c r="N36" s="384">
        <v>617</v>
      </c>
      <c r="O36" s="163">
        <v>852</v>
      </c>
      <c r="P36" s="163">
        <v>44</v>
      </c>
      <c r="Q36" s="307">
        <v>0</v>
      </c>
      <c r="R36" s="313">
        <v>1513</v>
      </c>
      <c r="S36" s="313">
        <v>4793</v>
      </c>
    </row>
    <row r="37" spans="2:20" ht="22.35" customHeight="1" thickTop="1" x14ac:dyDescent="0.25">
      <c r="B37" s="366">
        <v>50</v>
      </c>
      <c r="C37" s="166" t="s">
        <v>243</v>
      </c>
      <c r="D37" s="190">
        <v>24</v>
      </c>
      <c r="E37" s="169">
        <v>23</v>
      </c>
      <c r="F37" s="169">
        <v>0</v>
      </c>
      <c r="G37" s="218">
        <v>0</v>
      </c>
      <c r="H37" s="248">
        <v>47</v>
      </c>
      <c r="I37" s="190">
        <v>190</v>
      </c>
      <c r="J37" s="218">
        <v>178</v>
      </c>
      <c r="K37" s="169">
        <v>3</v>
      </c>
      <c r="L37" s="218">
        <v>0</v>
      </c>
      <c r="M37" s="248">
        <v>371</v>
      </c>
      <c r="N37" s="385">
        <v>95</v>
      </c>
      <c r="O37" s="169">
        <v>98</v>
      </c>
      <c r="P37" s="169">
        <v>3</v>
      </c>
      <c r="Q37" s="218">
        <v>0</v>
      </c>
      <c r="R37" s="248">
        <v>196</v>
      </c>
      <c r="S37" s="248">
        <v>614</v>
      </c>
      <c r="T37" s="479" t="s">
        <v>417</v>
      </c>
    </row>
    <row r="38" spans="2:20" ht="22.35" customHeight="1" x14ac:dyDescent="0.25">
      <c r="B38" s="366">
        <v>51</v>
      </c>
      <c r="C38" s="166" t="s">
        <v>244</v>
      </c>
      <c r="D38" s="190">
        <v>33</v>
      </c>
      <c r="E38" s="169">
        <v>44</v>
      </c>
      <c r="F38" s="169">
        <v>0</v>
      </c>
      <c r="G38" s="218">
        <v>0</v>
      </c>
      <c r="H38" s="248">
        <v>77</v>
      </c>
      <c r="I38" s="190">
        <v>197</v>
      </c>
      <c r="J38" s="218">
        <v>283</v>
      </c>
      <c r="K38" s="169">
        <v>7</v>
      </c>
      <c r="L38" s="218">
        <v>0</v>
      </c>
      <c r="M38" s="248">
        <v>487</v>
      </c>
      <c r="N38" s="385">
        <v>74</v>
      </c>
      <c r="O38" s="169">
        <v>135</v>
      </c>
      <c r="P38" s="169">
        <v>3</v>
      </c>
      <c r="Q38" s="218">
        <v>0</v>
      </c>
      <c r="R38" s="248">
        <v>212</v>
      </c>
      <c r="S38" s="248">
        <v>776</v>
      </c>
      <c r="T38" s="479" t="s">
        <v>418</v>
      </c>
    </row>
    <row r="39" spans="2:20" ht="22.35" customHeight="1" x14ac:dyDescent="0.25">
      <c r="B39" s="366">
        <v>52</v>
      </c>
      <c r="C39" s="166" t="s">
        <v>245</v>
      </c>
      <c r="D39" s="190">
        <v>113</v>
      </c>
      <c r="E39" s="169">
        <v>10</v>
      </c>
      <c r="F39" s="169">
        <v>0</v>
      </c>
      <c r="G39" s="218">
        <v>0</v>
      </c>
      <c r="H39" s="248">
        <v>123</v>
      </c>
      <c r="I39" s="190">
        <v>527</v>
      </c>
      <c r="J39" s="218">
        <v>90</v>
      </c>
      <c r="K39" s="169">
        <v>0</v>
      </c>
      <c r="L39" s="218">
        <v>0</v>
      </c>
      <c r="M39" s="248">
        <v>617</v>
      </c>
      <c r="N39" s="385">
        <v>171</v>
      </c>
      <c r="O39" s="169">
        <v>40</v>
      </c>
      <c r="P39" s="169">
        <v>1</v>
      </c>
      <c r="Q39" s="218">
        <v>0</v>
      </c>
      <c r="R39" s="248">
        <v>212</v>
      </c>
      <c r="S39" s="248">
        <v>952</v>
      </c>
      <c r="T39" s="479" t="s">
        <v>419</v>
      </c>
    </row>
    <row r="40" spans="2:20" ht="22.35" customHeight="1" x14ac:dyDescent="0.25">
      <c r="B40" s="366">
        <v>53</v>
      </c>
      <c r="C40" s="166" t="s">
        <v>246</v>
      </c>
      <c r="D40" s="190">
        <v>43</v>
      </c>
      <c r="E40" s="169">
        <v>103</v>
      </c>
      <c r="F40" s="169">
        <v>1</v>
      </c>
      <c r="G40" s="218">
        <v>0</v>
      </c>
      <c r="H40" s="248">
        <v>147</v>
      </c>
      <c r="I40" s="190">
        <v>381</v>
      </c>
      <c r="J40" s="218">
        <v>854</v>
      </c>
      <c r="K40" s="169">
        <v>26</v>
      </c>
      <c r="L40" s="218">
        <v>0</v>
      </c>
      <c r="M40" s="248">
        <v>1261</v>
      </c>
      <c r="N40" s="385">
        <v>255</v>
      </c>
      <c r="O40" s="169">
        <v>547</v>
      </c>
      <c r="P40" s="169">
        <v>33</v>
      </c>
      <c r="Q40" s="218">
        <v>0</v>
      </c>
      <c r="R40" s="248">
        <v>835</v>
      </c>
      <c r="S40" s="248">
        <v>2243</v>
      </c>
      <c r="T40" s="479" t="s">
        <v>420</v>
      </c>
    </row>
    <row r="41" spans="2:20" ht="22.35" customHeight="1" thickBot="1" x14ac:dyDescent="0.3">
      <c r="B41" s="366">
        <v>59</v>
      </c>
      <c r="C41" s="166" t="s">
        <v>247</v>
      </c>
      <c r="D41" s="190">
        <v>7</v>
      </c>
      <c r="E41" s="169">
        <v>9</v>
      </c>
      <c r="F41" s="169">
        <v>1</v>
      </c>
      <c r="G41" s="218">
        <v>0</v>
      </c>
      <c r="H41" s="248">
        <v>17</v>
      </c>
      <c r="I41" s="190">
        <v>52</v>
      </c>
      <c r="J41" s="218">
        <v>79</v>
      </c>
      <c r="K41" s="169">
        <v>2</v>
      </c>
      <c r="L41" s="218">
        <v>0</v>
      </c>
      <c r="M41" s="248">
        <v>133</v>
      </c>
      <c r="N41" s="385">
        <v>22</v>
      </c>
      <c r="O41" s="169">
        <v>32</v>
      </c>
      <c r="P41" s="169">
        <v>4</v>
      </c>
      <c r="Q41" s="218">
        <v>0</v>
      </c>
      <c r="R41" s="248">
        <v>58</v>
      </c>
      <c r="S41" s="248">
        <v>208</v>
      </c>
      <c r="T41" s="479" t="s">
        <v>421</v>
      </c>
    </row>
    <row r="42" spans="2:20" ht="22.35" customHeight="1" thickTop="1" thickBot="1" x14ac:dyDescent="0.3">
      <c r="B42" s="364">
        <v>6</v>
      </c>
      <c r="C42" s="365" t="s">
        <v>248</v>
      </c>
      <c r="D42" s="188">
        <v>27</v>
      </c>
      <c r="E42" s="163">
        <v>78</v>
      </c>
      <c r="F42" s="163">
        <v>1</v>
      </c>
      <c r="G42" s="307">
        <v>0</v>
      </c>
      <c r="H42" s="313">
        <v>106</v>
      </c>
      <c r="I42" s="188">
        <v>208</v>
      </c>
      <c r="J42" s="307">
        <v>526</v>
      </c>
      <c r="K42" s="163">
        <v>20</v>
      </c>
      <c r="L42" s="307">
        <v>0</v>
      </c>
      <c r="M42" s="313">
        <v>754</v>
      </c>
      <c r="N42" s="384">
        <v>102</v>
      </c>
      <c r="O42" s="163">
        <v>249</v>
      </c>
      <c r="P42" s="163">
        <v>15</v>
      </c>
      <c r="Q42" s="307">
        <v>0</v>
      </c>
      <c r="R42" s="313">
        <v>366</v>
      </c>
      <c r="S42" s="313">
        <v>1226</v>
      </c>
    </row>
    <row r="43" spans="2:20" ht="22.35" customHeight="1" thickTop="1" x14ac:dyDescent="0.25">
      <c r="B43" s="366">
        <v>60</v>
      </c>
      <c r="C43" s="166" t="s">
        <v>249</v>
      </c>
      <c r="D43" s="190">
        <v>5</v>
      </c>
      <c r="E43" s="169">
        <v>12</v>
      </c>
      <c r="F43" s="169">
        <v>1</v>
      </c>
      <c r="G43" s="218">
        <v>0</v>
      </c>
      <c r="H43" s="248">
        <v>18</v>
      </c>
      <c r="I43" s="190">
        <v>40</v>
      </c>
      <c r="J43" s="218">
        <v>115</v>
      </c>
      <c r="K43" s="169">
        <v>3</v>
      </c>
      <c r="L43" s="218">
        <v>0</v>
      </c>
      <c r="M43" s="248">
        <v>158</v>
      </c>
      <c r="N43" s="385">
        <v>14</v>
      </c>
      <c r="O43" s="169">
        <v>52</v>
      </c>
      <c r="P43" s="169">
        <v>6</v>
      </c>
      <c r="Q43" s="218">
        <v>0</v>
      </c>
      <c r="R43" s="248">
        <v>72</v>
      </c>
      <c r="S43" s="248">
        <v>248</v>
      </c>
      <c r="T43" s="479" t="s">
        <v>422</v>
      </c>
    </row>
    <row r="44" spans="2:20" ht="22.35" customHeight="1" x14ac:dyDescent="0.25">
      <c r="B44" s="366">
        <v>61</v>
      </c>
      <c r="C44" s="166" t="s">
        <v>250</v>
      </c>
      <c r="D44" s="190">
        <v>2</v>
      </c>
      <c r="E44" s="169">
        <v>7</v>
      </c>
      <c r="F44" s="169">
        <v>0</v>
      </c>
      <c r="G44" s="218">
        <v>0</v>
      </c>
      <c r="H44" s="248">
        <v>9</v>
      </c>
      <c r="I44" s="190">
        <v>14</v>
      </c>
      <c r="J44" s="218">
        <v>24</v>
      </c>
      <c r="K44" s="169">
        <v>1</v>
      </c>
      <c r="L44" s="218">
        <v>0</v>
      </c>
      <c r="M44" s="248">
        <v>39</v>
      </c>
      <c r="N44" s="385">
        <v>6</v>
      </c>
      <c r="O44" s="169">
        <v>10</v>
      </c>
      <c r="P44" s="169">
        <v>0</v>
      </c>
      <c r="Q44" s="218">
        <v>0</v>
      </c>
      <c r="R44" s="248">
        <v>16</v>
      </c>
      <c r="S44" s="248">
        <v>64</v>
      </c>
      <c r="T44" s="479" t="s">
        <v>423</v>
      </c>
    </row>
    <row r="45" spans="2:20" ht="22.35" customHeight="1" x14ac:dyDescent="0.25">
      <c r="B45" s="366">
        <v>62</v>
      </c>
      <c r="C45" s="166" t="s">
        <v>251</v>
      </c>
      <c r="D45" s="190">
        <v>1</v>
      </c>
      <c r="E45" s="169">
        <v>10</v>
      </c>
      <c r="F45" s="169">
        <v>0</v>
      </c>
      <c r="G45" s="218">
        <v>0</v>
      </c>
      <c r="H45" s="248">
        <v>11</v>
      </c>
      <c r="I45" s="190">
        <v>33</v>
      </c>
      <c r="J45" s="218">
        <v>91</v>
      </c>
      <c r="K45" s="169">
        <v>4</v>
      </c>
      <c r="L45" s="218">
        <v>0</v>
      </c>
      <c r="M45" s="248">
        <v>128</v>
      </c>
      <c r="N45" s="385">
        <v>14</v>
      </c>
      <c r="O45" s="169">
        <v>31</v>
      </c>
      <c r="P45" s="169">
        <v>1</v>
      </c>
      <c r="Q45" s="218">
        <v>0</v>
      </c>
      <c r="R45" s="248">
        <v>46</v>
      </c>
      <c r="S45" s="248">
        <v>185</v>
      </c>
      <c r="T45" s="479" t="s">
        <v>424</v>
      </c>
    </row>
    <row r="46" spans="2:20" ht="22.35" customHeight="1" x14ac:dyDescent="0.25">
      <c r="B46" s="366">
        <v>63</v>
      </c>
      <c r="C46" s="166" t="s">
        <v>252</v>
      </c>
      <c r="D46" s="190">
        <v>17</v>
      </c>
      <c r="E46" s="169">
        <v>45</v>
      </c>
      <c r="F46" s="169">
        <v>0</v>
      </c>
      <c r="G46" s="218">
        <v>0</v>
      </c>
      <c r="H46" s="248">
        <v>62</v>
      </c>
      <c r="I46" s="190">
        <v>112</v>
      </c>
      <c r="J46" s="218">
        <v>271</v>
      </c>
      <c r="K46" s="169">
        <v>11</v>
      </c>
      <c r="L46" s="218">
        <v>0</v>
      </c>
      <c r="M46" s="248">
        <v>394</v>
      </c>
      <c r="N46" s="385">
        <v>65</v>
      </c>
      <c r="O46" s="169">
        <v>143</v>
      </c>
      <c r="P46" s="169">
        <v>6</v>
      </c>
      <c r="Q46" s="218">
        <v>0</v>
      </c>
      <c r="R46" s="248">
        <v>214</v>
      </c>
      <c r="S46" s="248">
        <v>670</v>
      </c>
      <c r="T46" s="479" t="s">
        <v>425</v>
      </c>
    </row>
    <row r="47" spans="2:20" ht="22.35" customHeight="1" x14ac:dyDescent="0.25">
      <c r="B47" s="366">
        <v>64</v>
      </c>
      <c r="C47" s="166" t="s">
        <v>253</v>
      </c>
      <c r="D47" s="190">
        <v>1</v>
      </c>
      <c r="E47" s="169">
        <v>1</v>
      </c>
      <c r="F47" s="169">
        <v>0</v>
      </c>
      <c r="G47" s="218">
        <v>0</v>
      </c>
      <c r="H47" s="248">
        <v>2</v>
      </c>
      <c r="I47" s="190">
        <v>1</v>
      </c>
      <c r="J47" s="218">
        <v>7</v>
      </c>
      <c r="K47" s="169">
        <v>1</v>
      </c>
      <c r="L47" s="218">
        <v>0</v>
      </c>
      <c r="M47" s="248">
        <v>9</v>
      </c>
      <c r="N47" s="385">
        <v>1</v>
      </c>
      <c r="O47" s="169">
        <v>5</v>
      </c>
      <c r="P47" s="169">
        <v>2</v>
      </c>
      <c r="Q47" s="218">
        <v>0</v>
      </c>
      <c r="R47" s="248">
        <v>8</v>
      </c>
      <c r="S47" s="248">
        <v>19</v>
      </c>
      <c r="T47" s="479" t="s">
        <v>426</v>
      </c>
    </row>
    <row r="48" spans="2:20" ht="22.35" customHeight="1" thickBot="1" x14ac:dyDescent="0.3">
      <c r="B48" s="366">
        <v>69</v>
      </c>
      <c r="C48" s="166" t="s">
        <v>254</v>
      </c>
      <c r="D48" s="190">
        <v>1</v>
      </c>
      <c r="E48" s="169">
        <v>3</v>
      </c>
      <c r="F48" s="169">
        <v>0</v>
      </c>
      <c r="G48" s="218">
        <v>0</v>
      </c>
      <c r="H48" s="248">
        <v>4</v>
      </c>
      <c r="I48" s="190">
        <v>8</v>
      </c>
      <c r="J48" s="218">
        <v>18</v>
      </c>
      <c r="K48" s="169">
        <v>0</v>
      </c>
      <c r="L48" s="218">
        <v>0</v>
      </c>
      <c r="M48" s="248">
        <v>26</v>
      </c>
      <c r="N48" s="385">
        <v>2</v>
      </c>
      <c r="O48" s="169">
        <v>8</v>
      </c>
      <c r="P48" s="169">
        <v>0</v>
      </c>
      <c r="Q48" s="218">
        <v>0</v>
      </c>
      <c r="R48" s="248">
        <v>10</v>
      </c>
      <c r="S48" s="248">
        <v>40</v>
      </c>
      <c r="T48" s="479" t="s">
        <v>427</v>
      </c>
    </row>
    <row r="49" spans="2:20" ht="22.35" customHeight="1" thickTop="1" thickBot="1" x14ac:dyDescent="0.3">
      <c r="B49" s="364">
        <v>7</v>
      </c>
      <c r="C49" s="365" t="s">
        <v>255</v>
      </c>
      <c r="D49" s="188">
        <v>92</v>
      </c>
      <c r="E49" s="163">
        <v>221</v>
      </c>
      <c r="F49" s="163">
        <v>3</v>
      </c>
      <c r="G49" s="307">
        <v>0</v>
      </c>
      <c r="H49" s="313">
        <v>316</v>
      </c>
      <c r="I49" s="188">
        <v>929</v>
      </c>
      <c r="J49" s="307">
        <v>2949</v>
      </c>
      <c r="K49" s="163">
        <v>189</v>
      </c>
      <c r="L49" s="307">
        <v>0</v>
      </c>
      <c r="M49" s="313">
        <v>4067</v>
      </c>
      <c r="N49" s="384">
        <v>384</v>
      </c>
      <c r="O49" s="163">
        <v>1330</v>
      </c>
      <c r="P49" s="163">
        <v>137</v>
      </c>
      <c r="Q49" s="307">
        <v>0</v>
      </c>
      <c r="R49" s="313">
        <v>1851</v>
      </c>
      <c r="S49" s="313">
        <v>6234</v>
      </c>
    </row>
    <row r="50" spans="2:20" ht="22.35" customHeight="1" thickTop="1" x14ac:dyDescent="0.25">
      <c r="B50" s="366">
        <v>70</v>
      </c>
      <c r="C50" s="166" t="s">
        <v>256</v>
      </c>
      <c r="D50" s="190">
        <v>15</v>
      </c>
      <c r="E50" s="169">
        <v>48</v>
      </c>
      <c r="F50" s="169">
        <v>0</v>
      </c>
      <c r="G50" s="218">
        <v>0</v>
      </c>
      <c r="H50" s="248">
        <v>63</v>
      </c>
      <c r="I50" s="190">
        <v>131</v>
      </c>
      <c r="J50" s="218">
        <v>561</v>
      </c>
      <c r="K50" s="169">
        <v>42</v>
      </c>
      <c r="L50" s="218">
        <v>0</v>
      </c>
      <c r="M50" s="248">
        <v>734</v>
      </c>
      <c r="N50" s="385">
        <v>68</v>
      </c>
      <c r="O50" s="169">
        <v>259</v>
      </c>
      <c r="P50" s="169">
        <v>27</v>
      </c>
      <c r="Q50" s="218">
        <v>0</v>
      </c>
      <c r="R50" s="248">
        <v>354</v>
      </c>
      <c r="S50" s="248">
        <v>1151</v>
      </c>
      <c r="T50" s="479" t="s">
        <v>428</v>
      </c>
    </row>
    <row r="51" spans="2:20" ht="22.35" customHeight="1" x14ac:dyDescent="0.25">
      <c r="B51" s="366">
        <v>71</v>
      </c>
      <c r="C51" s="166" t="s">
        <v>257</v>
      </c>
      <c r="D51" s="190">
        <v>60</v>
      </c>
      <c r="E51" s="169">
        <v>139</v>
      </c>
      <c r="F51" s="169">
        <v>3</v>
      </c>
      <c r="G51" s="218">
        <v>0</v>
      </c>
      <c r="H51" s="248">
        <v>202</v>
      </c>
      <c r="I51" s="190">
        <v>645</v>
      </c>
      <c r="J51" s="218">
        <v>1973</v>
      </c>
      <c r="K51" s="169">
        <v>122</v>
      </c>
      <c r="L51" s="218">
        <v>0</v>
      </c>
      <c r="M51" s="248">
        <v>2740</v>
      </c>
      <c r="N51" s="385">
        <v>267</v>
      </c>
      <c r="O51" s="169">
        <v>910</v>
      </c>
      <c r="P51" s="169">
        <v>87</v>
      </c>
      <c r="Q51" s="218">
        <v>0</v>
      </c>
      <c r="R51" s="248">
        <v>1264</v>
      </c>
      <c r="S51" s="248">
        <v>4206</v>
      </c>
      <c r="T51" s="479" t="s">
        <v>429</v>
      </c>
    </row>
    <row r="52" spans="2:20" ht="22.35" customHeight="1" x14ac:dyDescent="0.25">
      <c r="B52" s="366">
        <v>72</v>
      </c>
      <c r="C52" s="166" t="s">
        <v>258</v>
      </c>
      <c r="D52" s="190">
        <v>2</v>
      </c>
      <c r="E52" s="169">
        <v>5</v>
      </c>
      <c r="F52" s="169">
        <v>0</v>
      </c>
      <c r="G52" s="218">
        <v>0</v>
      </c>
      <c r="H52" s="248">
        <v>7</v>
      </c>
      <c r="I52" s="190">
        <v>29</v>
      </c>
      <c r="J52" s="218">
        <v>43</v>
      </c>
      <c r="K52" s="169">
        <v>2</v>
      </c>
      <c r="L52" s="218">
        <v>0</v>
      </c>
      <c r="M52" s="248">
        <v>74</v>
      </c>
      <c r="N52" s="385">
        <v>13</v>
      </c>
      <c r="O52" s="169">
        <v>17</v>
      </c>
      <c r="P52" s="169">
        <v>3</v>
      </c>
      <c r="Q52" s="218">
        <v>0</v>
      </c>
      <c r="R52" s="248">
        <v>33</v>
      </c>
      <c r="S52" s="248">
        <v>114</v>
      </c>
      <c r="T52" s="479" t="s">
        <v>430</v>
      </c>
    </row>
    <row r="53" spans="2:20" ht="22.35" customHeight="1" x14ac:dyDescent="0.25">
      <c r="B53" s="366">
        <v>73</v>
      </c>
      <c r="C53" s="166" t="s">
        <v>259</v>
      </c>
      <c r="D53" s="190">
        <v>10</v>
      </c>
      <c r="E53" s="169">
        <v>23</v>
      </c>
      <c r="F53" s="169">
        <v>0</v>
      </c>
      <c r="G53" s="218">
        <v>0</v>
      </c>
      <c r="H53" s="248">
        <v>33</v>
      </c>
      <c r="I53" s="190">
        <v>108</v>
      </c>
      <c r="J53" s="218">
        <v>303</v>
      </c>
      <c r="K53" s="169">
        <v>21</v>
      </c>
      <c r="L53" s="218">
        <v>0</v>
      </c>
      <c r="M53" s="248">
        <v>432</v>
      </c>
      <c r="N53" s="385">
        <v>26</v>
      </c>
      <c r="O53" s="169">
        <v>94</v>
      </c>
      <c r="P53" s="169">
        <v>19</v>
      </c>
      <c r="Q53" s="218">
        <v>0</v>
      </c>
      <c r="R53" s="248">
        <v>139</v>
      </c>
      <c r="S53" s="248">
        <v>604</v>
      </c>
      <c r="T53" s="479" t="s">
        <v>431</v>
      </c>
    </row>
    <row r="54" spans="2:20" ht="22.35" customHeight="1" thickBot="1" x14ac:dyDescent="0.3">
      <c r="B54" s="366">
        <v>79</v>
      </c>
      <c r="C54" s="166" t="s">
        <v>260</v>
      </c>
      <c r="D54" s="190">
        <v>5</v>
      </c>
      <c r="E54" s="169">
        <v>6</v>
      </c>
      <c r="F54" s="169">
        <v>0</v>
      </c>
      <c r="G54" s="218">
        <v>0</v>
      </c>
      <c r="H54" s="248">
        <v>11</v>
      </c>
      <c r="I54" s="190">
        <v>16</v>
      </c>
      <c r="J54" s="218">
        <v>69</v>
      </c>
      <c r="K54" s="169">
        <v>2</v>
      </c>
      <c r="L54" s="218">
        <v>0</v>
      </c>
      <c r="M54" s="248">
        <v>87</v>
      </c>
      <c r="N54" s="385">
        <v>10</v>
      </c>
      <c r="O54" s="169">
        <v>50</v>
      </c>
      <c r="P54" s="169">
        <v>1</v>
      </c>
      <c r="Q54" s="218">
        <v>0</v>
      </c>
      <c r="R54" s="248">
        <v>61</v>
      </c>
      <c r="S54" s="248">
        <v>159</v>
      </c>
      <c r="T54" s="479" t="s">
        <v>432</v>
      </c>
    </row>
    <row r="55" spans="2:20" ht="22.35" customHeight="1" thickTop="1" thickBot="1" x14ac:dyDescent="0.3">
      <c r="B55" s="364">
        <v>8</v>
      </c>
      <c r="C55" s="365" t="s">
        <v>261</v>
      </c>
      <c r="D55" s="188">
        <v>100</v>
      </c>
      <c r="E55" s="163">
        <v>117</v>
      </c>
      <c r="F55" s="163">
        <v>0</v>
      </c>
      <c r="G55" s="307">
        <v>0</v>
      </c>
      <c r="H55" s="313">
        <v>217</v>
      </c>
      <c r="I55" s="188">
        <v>789</v>
      </c>
      <c r="J55" s="307">
        <v>1234</v>
      </c>
      <c r="K55" s="163">
        <v>69</v>
      </c>
      <c r="L55" s="307">
        <v>0</v>
      </c>
      <c r="M55" s="313">
        <v>2092</v>
      </c>
      <c r="N55" s="384">
        <v>173</v>
      </c>
      <c r="O55" s="163">
        <v>263</v>
      </c>
      <c r="P55" s="163">
        <v>35</v>
      </c>
      <c r="Q55" s="307">
        <v>0</v>
      </c>
      <c r="R55" s="313">
        <v>471</v>
      </c>
      <c r="S55" s="313">
        <v>2780</v>
      </c>
    </row>
    <row r="56" spans="2:20" ht="22.35" customHeight="1" thickTop="1" x14ac:dyDescent="0.25">
      <c r="B56" s="366">
        <v>80</v>
      </c>
      <c r="C56" s="166" t="s">
        <v>262</v>
      </c>
      <c r="D56" s="190">
        <v>25</v>
      </c>
      <c r="E56" s="169">
        <v>8</v>
      </c>
      <c r="F56" s="169">
        <v>0</v>
      </c>
      <c r="G56" s="218">
        <v>0</v>
      </c>
      <c r="H56" s="248">
        <v>33</v>
      </c>
      <c r="I56" s="190">
        <v>142</v>
      </c>
      <c r="J56" s="218">
        <v>104</v>
      </c>
      <c r="K56" s="169">
        <v>6</v>
      </c>
      <c r="L56" s="218">
        <v>0</v>
      </c>
      <c r="M56" s="248">
        <v>252</v>
      </c>
      <c r="N56" s="385">
        <v>23</v>
      </c>
      <c r="O56" s="169">
        <v>25</v>
      </c>
      <c r="P56" s="169">
        <v>4</v>
      </c>
      <c r="Q56" s="218">
        <v>0</v>
      </c>
      <c r="R56" s="248">
        <v>52</v>
      </c>
      <c r="S56" s="248">
        <v>337</v>
      </c>
      <c r="T56" s="479" t="s">
        <v>433</v>
      </c>
    </row>
    <row r="57" spans="2:20" ht="22.35" customHeight="1" x14ac:dyDescent="0.25">
      <c r="B57" s="366">
        <v>81</v>
      </c>
      <c r="C57" s="166" t="s">
        <v>263</v>
      </c>
      <c r="D57" s="190">
        <v>11</v>
      </c>
      <c r="E57" s="169">
        <v>1</v>
      </c>
      <c r="F57" s="169">
        <v>0</v>
      </c>
      <c r="G57" s="218">
        <v>0</v>
      </c>
      <c r="H57" s="248">
        <v>12</v>
      </c>
      <c r="I57" s="190">
        <v>118</v>
      </c>
      <c r="J57" s="218">
        <v>68</v>
      </c>
      <c r="K57" s="169">
        <v>1</v>
      </c>
      <c r="L57" s="218">
        <v>0</v>
      </c>
      <c r="M57" s="248">
        <v>187</v>
      </c>
      <c r="N57" s="385">
        <v>27</v>
      </c>
      <c r="O57" s="169">
        <v>19</v>
      </c>
      <c r="P57" s="169">
        <v>1</v>
      </c>
      <c r="Q57" s="218">
        <v>0</v>
      </c>
      <c r="R57" s="248">
        <v>47</v>
      </c>
      <c r="S57" s="248">
        <v>246</v>
      </c>
      <c r="T57" s="479" t="s">
        <v>434</v>
      </c>
    </row>
    <row r="58" spans="2:20" ht="22.35" customHeight="1" x14ac:dyDescent="0.25">
      <c r="B58" s="366">
        <v>82</v>
      </c>
      <c r="C58" s="166" t="s">
        <v>264</v>
      </c>
      <c r="D58" s="190">
        <v>10</v>
      </c>
      <c r="E58" s="169">
        <v>17</v>
      </c>
      <c r="F58" s="169">
        <v>0</v>
      </c>
      <c r="G58" s="218">
        <v>0</v>
      </c>
      <c r="H58" s="248">
        <v>27</v>
      </c>
      <c r="I58" s="190">
        <v>56</v>
      </c>
      <c r="J58" s="218">
        <v>93</v>
      </c>
      <c r="K58" s="169">
        <v>0</v>
      </c>
      <c r="L58" s="218">
        <v>0</v>
      </c>
      <c r="M58" s="248">
        <v>149</v>
      </c>
      <c r="N58" s="385">
        <v>27</v>
      </c>
      <c r="O58" s="169">
        <v>57</v>
      </c>
      <c r="P58" s="169">
        <v>0</v>
      </c>
      <c r="Q58" s="218">
        <v>0</v>
      </c>
      <c r="R58" s="248">
        <v>84</v>
      </c>
      <c r="S58" s="248">
        <v>260</v>
      </c>
      <c r="T58" s="479" t="s">
        <v>435</v>
      </c>
    </row>
    <row r="59" spans="2:20" ht="22.35" customHeight="1" x14ac:dyDescent="0.25">
      <c r="B59" s="366">
        <v>83</v>
      </c>
      <c r="C59" s="166" t="s">
        <v>265</v>
      </c>
      <c r="D59" s="190">
        <v>44</v>
      </c>
      <c r="E59" s="169">
        <v>73</v>
      </c>
      <c r="F59" s="169">
        <v>0</v>
      </c>
      <c r="G59" s="218">
        <v>0</v>
      </c>
      <c r="H59" s="248">
        <v>117</v>
      </c>
      <c r="I59" s="190">
        <v>383</v>
      </c>
      <c r="J59" s="218">
        <v>834</v>
      </c>
      <c r="K59" s="169">
        <v>53</v>
      </c>
      <c r="L59" s="218">
        <v>0</v>
      </c>
      <c r="M59" s="248">
        <v>1270</v>
      </c>
      <c r="N59" s="385">
        <v>74</v>
      </c>
      <c r="O59" s="169">
        <v>137</v>
      </c>
      <c r="P59" s="169">
        <v>27</v>
      </c>
      <c r="Q59" s="218">
        <v>0</v>
      </c>
      <c r="R59" s="248">
        <v>238</v>
      </c>
      <c r="S59" s="248">
        <v>1625</v>
      </c>
      <c r="T59" s="479" t="s">
        <v>436</v>
      </c>
    </row>
    <row r="60" spans="2:20" ht="22.35" customHeight="1" thickBot="1" x14ac:dyDescent="0.3">
      <c r="B60" s="366">
        <v>89</v>
      </c>
      <c r="C60" s="166" t="s">
        <v>266</v>
      </c>
      <c r="D60" s="190">
        <v>10</v>
      </c>
      <c r="E60" s="169">
        <v>18</v>
      </c>
      <c r="F60" s="169">
        <v>0</v>
      </c>
      <c r="G60" s="218">
        <v>0</v>
      </c>
      <c r="H60" s="248">
        <v>28</v>
      </c>
      <c r="I60" s="190">
        <v>90</v>
      </c>
      <c r="J60" s="218">
        <v>135</v>
      </c>
      <c r="K60" s="169">
        <v>9</v>
      </c>
      <c r="L60" s="218">
        <v>0</v>
      </c>
      <c r="M60" s="248">
        <v>234</v>
      </c>
      <c r="N60" s="385">
        <v>22</v>
      </c>
      <c r="O60" s="169">
        <v>25</v>
      </c>
      <c r="P60" s="169">
        <v>3</v>
      </c>
      <c r="Q60" s="218">
        <v>0</v>
      </c>
      <c r="R60" s="248">
        <v>50</v>
      </c>
      <c r="S60" s="248">
        <v>312</v>
      </c>
      <c r="T60" s="479" t="s">
        <v>437</v>
      </c>
    </row>
    <row r="61" spans="2:20" ht="22.35" customHeight="1" thickTop="1" thickBot="1" x14ac:dyDescent="0.3">
      <c r="B61" s="364">
        <v>99</v>
      </c>
      <c r="C61" s="365" t="s">
        <v>267</v>
      </c>
      <c r="D61" s="188">
        <v>22</v>
      </c>
      <c r="E61" s="163">
        <v>48</v>
      </c>
      <c r="F61" s="163">
        <v>1</v>
      </c>
      <c r="G61" s="307">
        <v>0</v>
      </c>
      <c r="H61" s="313">
        <v>71</v>
      </c>
      <c r="I61" s="188">
        <v>249</v>
      </c>
      <c r="J61" s="307">
        <v>452</v>
      </c>
      <c r="K61" s="163">
        <v>17</v>
      </c>
      <c r="L61" s="307">
        <v>0</v>
      </c>
      <c r="M61" s="313">
        <v>718</v>
      </c>
      <c r="N61" s="384">
        <v>134</v>
      </c>
      <c r="O61" s="163">
        <v>184</v>
      </c>
      <c r="P61" s="163">
        <v>12</v>
      </c>
      <c r="Q61" s="307">
        <v>0</v>
      </c>
      <c r="R61" s="313">
        <v>330</v>
      </c>
      <c r="S61" s="313">
        <v>1119</v>
      </c>
      <c r="T61" s="479" t="s">
        <v>438</v>
      </c>
    </row>
    <row r="62" spans="2:20" ht="22.35" customHeight="1" thickTop="1" thickBot="1" x14ac:dyDescent="0.3">
      <c r="B62" s="364" t="s">
        <v>49</v>
      </c>
      <c r="C62" s="365" t="s">
        <v>450</v>
      </c>
      <c r="D62" s="188">
        <v>24</v>
      </c>
      <c r="E62" s="163">
        <v>56</v>
      </c>
      <c r="F62" s="163">
        <v>1</v>
      </c>
      <c r="G62" s="307">
        <v>0</v>
      </c>
      <c r="H62" s="313">
        <v>81</v>
      </c>
      <c r="I62" s="188">
        <v>246</v>
      </c>
      <c r="J62" s="307">
        <v>442</v>
      </c>
      <c r="K62" s="163">
        <v>36</v>
      </c>
      <c r="L62" s="307">
        <v>0</v>
      </c>
      <c r="M62" s="313">
        <v>724</v>
      </c>
      <c r="N62" s="384">
        <v>190</v>
      </c>
      <c r="O62" s="163">
        <v>185</v>
      </c>
      <c r="P62" s="163">
        <v>25</v>
      </c>
      <c r="Q62" s="307">
        <v>0</v>
      </c>
      <c r="R62" s="313">
        <v>400</v>
      </c>
      <c r="S62" s="313">
        <v>1205</v>
      </c>
      <c r="T62" s="479" t="s">
        <v>439</v>
      </c>
    </row>
    <row r="63" spans="2:20" ht="22.35" customHeight="1" thickTop="1" thickBot="1" x14ac:dyDescent="0.3">
      <c r="B63" s="657" t="s">
        <v>51</v>
      </c>
      <c r="C63" s="488"/>
      <c r="D63" s="249">
        <v>709</v>
      </c>
      <c r="E63" s="250">
        <v>1089</v>
      </c>
      <c r="F63" s="250">
        <v>12</v>
      </c>
      <c r="G63" s="251">
        <v>0</v>
      </c>
      <c r="H63" s="252">
        <v>1810</v>
      </c>
      <c r="I63" s="249">
        <v>5715</v>
      </c>
      <c r="J63" s="251">
        <v>10524</v>
      </c>
      <c r="K63" s="250">
        <v>533</v>
      </c>
      <c r="L63" s="251">
        <v>1</v>
      </c>
      <c r="M63" s="252">
        <v>16773</v>
      </c>
      <c r="N63" s="386">
        <v>2734</v>
      </c>
      <c r="O63" s="250">
        <v>5206</v>
      </c>
      <c r="P63" s="250">
        <v>449</v>
      </c>
      <c r="Q63" s="251">
        <v>0</v>
      </c>
      <c r="R63" s="252">
        <v>8389</v>
      </c>
      <c r="S63" s="252">
        <v>26972</v>
      </c>
      <c r="T63" s="479" t="s">
        <v>80</v>
      </c>
    </row>
    <row r="64" spans="2:20" ht="22.15" customHeight="1" thickTop="1" thickBot="1" x14ac:dyDescent="0.3">
      <c r="B64" s="179"/>
      <c r="C64" s="179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</row>
    <row r="65" spans="2:19" ht="22.15" customHeight="1" thickTop="1" x14ac:dyDescent="0.25">
      <c r="B65" s="227" t="s">
        <v>499</v>
      </c>
      <c r="C65" s="350"/>
      <c r="D65" s="232"/>
      <c r="E65" s="231"/>
      <c r="F65" s="232"/>
      <c r="G65" s="231"/>
      <c r="H65" s="232"/>
      <c r="I65" s="231"/>
      <c r="J65" s="232"/>
      <c r="K65" s="231"/>
      <c r="L65" s="232"/>
      <c r="M65" s="231"/>
      <c r="N65" s="154"/>
      <c r="O65" s="154"/>
      <c r="P65" s="154"/>
      <c r="Q65" s="154"/>
      <c r="R65" s="154"/>
      <c r="S65" s="154"/>
    </row>
    <row r="66" spans="2:19" ht="22.15" customHeight="1" thickBot="1" x14ac:dyDescent="0.3">
      <c r="B66" s="234" t="s">
        <v>501</v>
      </c>
      <c r="C66" s="281"/>
      <c r="D66" s="232"/>
      <c r="E66" s="231"/>
      <c r="F66" s="232"/>
      <c r="G66" s="231"/>
      <c r="H66" s="232"/>
      <c r="I66" s="231"/>
      <c r="J66" s="232"/>
      <c r="K66" s="231"/>
      <c r="L66" s="232"/>
      <c r="M66" s="231"/>
      <c r="N66" s="154"/>
      <c r="O66" s="154"/>
      <c r="P66" s="154"/>
      <c r="Q66" s="154"/>
      <c r="R66" s="154"/>
      <c r="S66" s="154"/>
    </row>
    <row r="67" spans="2:19" ht="15.75" thickTop="1" x14ac:dyDescent="0.25">
      <c r="B67" s="236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</row>
    <row r="68" spans="2:1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2:1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  <row r="658" spans="2:19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</row>
    <row r="659" spans="2:19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</row>
    <row r="660" spans="2:19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</row>
    <row r="661" spans="2:19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</row>
    <row r="662" spans="2:19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</row>
    <row r="663" spans="2:19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</row>
    <row r="664" spans="2:19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</row>
    <row r="665" spans="2:19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</row>
    <row r="666" spans="2:19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</row>
    <row r="667" spans="2:19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</row>
    <row r="668" spans="2:19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</row>
    <row r="669" spans="2:19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</row>
    <row r="670" spans="2:19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</row>
    <row r="671" spans="2:19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</row>
    <row r="672" spans="2:19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</row>
    <row r="673" spans="2:19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</row>
    <row r="674" spans="2:19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</row>
    <row r="675" spans="2:19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</row>
    <row r="676" spans="2:19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</row>
    <row r="677" spans="2:19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</row>
    <row r="678" spans="2:19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</row>
    <row r="679" spans="2:19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</row>
    <row r="680" spans="2:19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</row>
    <row r="681" spans="2:19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</row>
    <row r="682" spans="2:19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</row>
    <row r="683" spans="2:19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</row>
    <row r="684" spans="2:19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</row>
    <row r="685" spans="2:19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</row>
    <row r="686" spans="2:19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</row>
    <row r="687" spans="2:19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</row>
    <row r="688" spans="2:19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</row>
    <row r="689" spans="2:19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</row>
    <row r="690" spans="2:19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</row>
    <row r="691" spans="2:19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</row>
    <row r="692" spans="2:19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</row>
    <row r="693" spans="2:19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</row>
    <row r="694" spans="2:19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</row>
    <row r="695" spans="2:19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</row>
    <row r="696" spans="2:19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</row>
    <row r="697" spans="2:19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</row>
    <row r="698" spans="2:19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</row>
    <row r="699" spans="2:19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</row>
    <row r="700" spans="2:19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</row>
    <row r="701" spans="2:19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</row>
    <row r="702" spans="2:19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</row>
    <row r="703" spans="2:19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</row>
    <row r="704" spans="2:19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</row>
    <row r="705" spans="2:19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</row>
    <row r="706" spans="2:19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</row>
    <row r="707" spans="2:19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</row>
  </sheetData>
  <mergeCells count="15">
    <mergeCell ref="B63:C63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B1:S657"/>
  <sheetViews>
    <sheetView topLeftCell="D1" zoomScale="70" zoomScaleNormal="70" workbookViewId="0">
      <selection activeCell="D7" sqref="D7:Q63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98.85546875" style="101" bestFit="1" customWidth="1"/>
    <col min="4" max="4" width="11" style="101" bestFit="1" customWidth="1"/>
    <col min="5" max="5" width="10.5703125" style="101" bestFit="1" customWidth="1"/>
    <col min="6" max="6" width="12" style="101" bestFit="1" customWidth="1"/>
    <col min="7" max="7" width="10" style="101" bestFit="1" customWidth="1"/>
    <col min="8" max="11" width="11" style="101" bestFit="1" customWidth="1"/>
    <col min="12" max="12" width="10" style="101" bestFit="1" customWidth="1"/>
    <col min="13" max="15" width="11" style="101" bestFit="1" customWidth="1"/>
    <col min="16" max="16" width="10.140625" style="101" bestFit="1" customWidth="1"/>
    <col min="17" max="17" width="10" style="101" bestFit="1" customWidth="1"/>
    <col min="18" max="19" width="11" style="101" bestFit="1" customWidth="1"/>
    <col min="20" max="16384" width="11.42578125" style="154"/>
  </cols>
  <sheetData>
    <row r="1" spans="2:19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</row>
    <row r="2" spans="2:19" ht="22.15" customHeight="1" thickTop="1" thickBot="1" x14ac:dyDescent="0.3">
      <c r="B2" s="506" t="s">
        <v>580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19" ht="22.15" customHeight="1" thickTop="1" thickBot="1" x14ac:dyDescent="0.3">
      <c r="B3" s="492" t="s">
        <v>496</v>
      </c>
      <c r="C3" s="495" t="s">
        <v>514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33" t="s">
        <v>51</v>
      </c>
    </row>
    <row r="4" spans="2:19" ht="22.15" customHeight="1" thickTop="1" thickBot="1" x14ac:dyDescent="0.3">
      <c r="B4" s="596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44" t="s">
        <v>68</v>
      </c>
      <c r="O4" s="544"/>
      <c r="P4" s="544"/>
      <c r="Q4" s="544"/>
      <c r="R4" s="544"/>
      <c r="S4" s="534"/>
    </row>
    <row r="5" spans="2:19" ht="22.15" customHeight="1" thickTop="1" x14ac:dyDescent="0.25">
      <c r="B5" s="596"/>
      <c r="C5" s="496"/>
      <c r="D5" s="523" t="s">
        <v>55</v>
      </c>
      <c r="E5" s="662"/>
      <c r="F5" s="662"/>
      <c r="G5" s="663"/>
      <c r="H5" s="536" t="s">
        <v>51</v>
      </c>
      <c r="I5" s="512" t="s">
        <v>55</v>
      </c>
      <c r="J5" s="628"/>
      <c r="K5" s="628"/>
      <c r="L5" s="629"/>
      <c r="M5" s="523" t="s">
        <v>51</v>
      </c>
      <c r="N5" s="512" t="s">
        <v>55</v>
      </c>
      <c r="O5" s="628"/>
      <c r="P5" s="628"/>
      <c r="Q5" s="629"/>
      <c r="R5" s="536" t="s">
        <v>51</v>
      </c>
      <c r="S5" s="534"/>
    </row>
    <row r="6" spans="2:19" ht="33" customHeight="1" thickBot="1" x14ac:dyDescent="0.3">
      <c r="B6" s="597"/>
      <c r="C6" s="497"/>
      <c r="D6" s="478" t="s">
        <v>56</v>
      </c>
      <c r="E6" s="472" t="s">
        <v>449</v>
      </c>
      <c r="F6" s="472" t="s">
        <v>79</v>
      </c>
      <c r="G6" s="476" t="s">
        <v>59</v>
      </c>
      <c r="H6" s="537"/>
      <c r="I6" s="469" t="s">
        <v>56</v>
      </c>
      <c r="J6" s="467" t="s">
        <v>449</v>
      </c>
      <c r="K6" s="467" t="s">
        <v>79</v>
      </c>
      <c r="L6" s="241" t="s">
        <v>59</v>
      </c>
      <c r="M6" s="664"/>
      <c r="N6" s="464" t="s">
        <v>56</v>
      </c>
      <c r="O6" s="467" t="s">
        <v>449</v>
      </c>
      <c r="P6" s="467" t="s">
        <v>79</v>
      </c>
      <c r="Q6" s="241" t="s">
        <v>59</v>
      </c>
      <c r="R6" s="537"/>
      <c r="S6" s="535"/>
    </row>
    <row r="7" spans="2:19" ht="22.15" customHeight="1" thickTop="1" thickBot="1" x14ac:dyDescent="0.3">
      <c r="B7" s="387">
        <v>1</v>
      </c>
      <c r="C7" s="388" t="s">
        <v>213</v>
      </c>
      <c r="D7" s="389">
        <v>0.10578279266572638</v>
      </c>
      <c r="E7" s="308">
        <v>4.3158861340679519E-2</v>
      </c>
      <c r="F7" s="308">
        <v>0</v>
      </c>
      <c r="G7" s="297">
        <v>0</v>
      </c>
      <c r="H7" s="291">
        <v>6.7403314917127075E-2</v>
      </c>
      <c r="I7" s="389">
        <v>9.1338582677165353E-2</v>
      </c>
      <c r="J7" s="308">
        <v>2.9266438616495624E-2</v>
      </c>
      <c r="K7" s="308">
        <v>3.7523452157598499E-3</v>
      </c>
      <c r="L7" s="297">
        <v>0</v>
      </c>
      <c r="M7" s="291">
        <v>4.960352948190544E-2</v>
      </c>
      <c r="N7" s="389">
        <v>4.9012435991221653E-2</v>
      </c>
      <c r="O7" s="308">
        <v>2.4202842873607376E-2</v>
      </c>
      <c r="P7" s="308">
        <v>3.84172109104879E-4</v>
      </c>
      <c r="Q7" s="297">
        <v>0</v>
      </c>
      <c r="R7" s="389">
        <v>3.1231374418881873E-2</v>
      </c>
      <c r="S7" s="291">
        <v>4.5083790597656825E-2</v>
      </c>
    </row>
    <row r="8" spans="2:19" ht="22.15" customHeight="1" thickTop="1" x14ac:dyDescent="0.25">
      <c r="B8" s="366">
        <v>10</v>
      </c>
      <c r="C8" s="166" t="s">
        <v>214</v>
      </c>
      <c r="D8" s="390">
        <v>1.4104372355430183E-3</v>
      </c>
      <c r="E8" s="318">
        <v>0</v>
      </c>
      <c r="F8" s="318">
        <v>0</v>
      </c>
      <c r="G8" s="319">
        <v>0</v>
      </c>
      <c r="H8" s="320">
        <v>5.5248618784530391E-4</v>
      </c>
      <c r="I8" s="390">
        <v>1.3998250218722659E-3</v>
      </c>
      <c r="J8" s="318">
        <v>1.2352717597871531E-3</v>
      </c>
      <c r="K8" s="318">
        <v>0</v>
      </c>
      <c r="L8" s="319">
        <v>0</v>
      </c>
      <c r="M8" s="320">
        <v>1.2520121624038634E-3</v>
      </c>
      <c r="N8" s="390">
        <v>7.3152889539136799E-4</v>
      </c>
      <c r="O8" s="318">
        <v>5.7625816365731845E-4</v>
      </c>
      <c r="P8" s="318">
        <v>0</v>
      </c>
      <c r="Q8" s="319">
        <v>0</v>
      </c>
      <c r="R8" s="391">
        <v>5.9601859578018834E-4</v>
      </c>
      <c r="S8" s="320">
        <v>1.0010381135992881E-3</v>
      </c>
    </row>
    <row r="9" spans="2:19" ht="22.15" customHeight="1" x14ac:dyDescent="0.25">
      <c r="B9" s="366">
        <v>11</v>
      </c>
      <c r="C9" s="166" t="s">
        <v>215</v>
      </c>
      <c r="D9" s="390">
        <v>0</v>
      </c>
      <c r="E9" s="318">
        <v>9.1827364554637281E-4</v>
      </c>
      <c r="F9" s="318">
        <v>0</v>
      </c>
      <c r="G9" s="319">
        <v>0</v>
      </c>
      <c r="H9" s="320">
        <v>5.5248618784530391E-4</v>
      </c>
      <c r="I9" s="390">
        <v>5.2493438320209973E-4</v>
      </c>
      <c r="J9" s="318">
        <v>9.5020904599011781E-5</v>
      </c>
      <c r="K9" s="318">
        <v>0</v>
      </c>
      <c r="L9" s="319">
        <v>0</v>
      </c>
      <c r="M9" s="320">
        <v>2.384785071245454E-4</v>
      </c>
      <c r="N9" s="390">
        <v>3.65764447695684E-4</v>
      </c>
      <c r="O9" s="318">
        <v>9.6043027276219745E-4</v>
      </c>
      <c r="P9" s="318">
        <v>1.920860545524395E-4</v>
      </c>
      <c r="Q9" s="319">
        <v>0</v>
      </c>
      <c r="R9" s="391">
        <v>8.3442603409226372E-4</v>
      </c>
      <c r="S9" s="320">
        <v>4.449058282663503E-4</v>
      </c>
    </row>
    <row r="10" spans="2:19" ht="22.35" customHeight="1" x14ac:dyDescent="0.25">
      <c r="B10" s="366">
        <v>12</v>
      </c>
      <c r="C10" s="166" t="s">
        <v>216</v>
      </c>
      <c r="D10" s="390">
        <v>0</v>
      </c>
      <c r="E10" s="318">
        <v>9.1827364554637281E-4</v>
      </c>
      <c r="F10" s="318">
        <v>0</v>
      </c>
      <c r="G10" s="319">
        <v>0</v>
      </c>
      <c r="H10" s="320">
        <v>5.5248618784530391E-4</v>
      </c>
      <c r="I10" s="390">
        <v>1.3998250218722659E-3</v>
      </c>
      <c r="J10" s="318">
        <v>9.5020904599011778E-4</v>
      </c>
      <c r="K10" s="318">
        <v>0</v>
      </c>
      <c r="L10" s="319">
        <v>0</v>
      </c>
      <c r="M10" s="320">
        <v>1.0731532820604543E-3</v>
      </c>
      <c r="N10" s="390">
        <v>1.463057790782736E-3</v>
      </c>
      <c r="O10" s="318">
        <v>5.7625816365731845E-4</v>
      </c>
      <c r="P10" s="318">
        <v>0</v>
      </c>
      <c r="Q10" s="319">
        <v>0</v>
      </c>
      <c r="R10" s="391">
        <v>8.3442603409226372E-4</v>
      </c>
      <c r="S10" s="320">
        <v>9.6396262791042565E-4</v>
      </c>
    </row>
    <row r="11" spans="2:19" ht="22.15" customHeight="1" x14ac:dyDescent="0.25">
      <c r="B11" s="366">
        <v>13</v>
      </c>
      <c r="C11" s="166" t="s">
        <v>217</v>
      </c>
      <c r="D11" s="390">
        <v>8.4626234132581107E-3</v>
      </c>
      <c r="E11" s="318">
        <v>1.6528925619834711E-2</v>
      </c>
      <c r="F11" s="318">
        <v>0</v>
      </c>
      <c r="G11" s="319">
        <v>0</v>
      </c>
      <c r="H11" s="320">
        <v>1.3259668508287293E-2</v>
      </c>
      <c r="I11" s="390">
        <v>8.0489938757655286E-3</v>
      </c>
      <c r="J11" s="318">
        <v>5.7962751805397186E-3</v>
      </c>
      <c r="K11" s="318">
        <v>0</v>
      </c>
      <c r="L11" s="319">
        <v>0</v>
      </c>
      <c r="M11" s="320">
        <v>6.3793000655815897E-3</v>
      </c>
      <c r="N11" s="390">
        <v>7.3152889539136795E-3</v>
      </c>
      <c r="O11" s="318">
        <v>5.5704955820207449E-3</v>
      </c>
      <c r="P11" s="318">
        <v>1.920860545524395E-4</v>
      </c>
      <c r="Q11" s="319">
        <v>0</v>
      </c>
      <c r="R11" s="391">
        <v>5.9601859578018836E-3</v>
      </c>
      <c r="S11" s="320">
        <v>6.7106629096841171E-3</v>
      </c>
    </row>
    <row r="12" spans="2:19" ht="22.15" customHeight="1" x14ac:dyDescent="0.25">
      <c r="B12" s="366">
        <v>14</v>
      </c>
      <c r="C12" s="166" t="s">
        <v>218</v>
      </c>
      <c r="D12" s="390">
        <v>2.8208744710860366E-3</v>
      </c>
      <c r="E12" s="318">
        <v>1.8365472910927456E-3</v>
      </c>
      <c r="F12" s="318">
        <v>0</v>
      </c>
      <c r="G12" s="319">
        <v>0</v>
      </c>
      <c r="H12" s="320">
        <v>2.2099447513812156E-3</v>
      </c>
      <c r="I12" s="390">
        <v>3.8495188101487312E-3</v>
      </c>
      <c r="J12" s="318">
        <v>5.6062333713416948E-3</v>
      </c>
      <c r="K12" s="318">
        <v>3.7523452157598499E-3</v>
      </c>
      <c r="L12" s="319">
        <v>0</v>
      </c>
      <c r="M12" s="320">
        <v>4.9484290228343168E-3</v>
      </c>
      <c r="N12" s="390">
        <v>6.9495245062179958E-3</v>
      </c>
      <c r="O12" s="318">
        <v>5.954667691125624E-3</v>
      </c>
      <c r="P12" s="318">
        <v>0</v>
      </c>
      <c r="Q12" s="319">
        <v>0</v>
      </c>
      <c r="R12" s="391">
        <v>5.9601859578018836E-3</v>
      </c>
      <c r="S12" s="320">
        <v>5.0793415393741662E-3</v>
      </c>
    </row>
    <row r="13" spans="2:19" ht="22.15" customHeight="1" x14ac:dyDescent="0.25">
      <c r="B13" s="366">
        <v>15</v>
      </c>
      <c r="C13" s="166" t="s">
        <v>219</v>
      </c>
      <c r="D13" s="390">
        <v>8.4626234132581107E-3</v>
      </c>
      <c r="E13" s="318">
        <v>2.7548209366391185E-3</v>
      </c>
      <c r="F13" s="318">
        <v>0</v>
      </c>
      <c r="G13" s="319">
        <v>0</v>
      </c>
      <c r="H13" s="320">
        <v>4.9723756906077344E-3</v>
      </c>
      <c r="I13" s="390">
        <v>1.4173228346456693E-2</v>
      </c>
      <c r="J13" s="318">
        <v>2.8506271379703536E-3</v>
      </c>
      <c r="K13" s="318">
        <v>0</v>
      </c>
      <c r="L13" s="319">
        <v>0</v>
      </c>
      <c r="M13" s="320">
        <v>6.6177785727061346E-3</v>
      </c>
      <c r="N13" s="390">
        <v>4.754937820043892E-3</v>
      </c>
      <c r="O13" s="318">
        <v>1.536688436419516E-3</v>
      </c>
      <c r="P13" s="318">
        <v>0</v>
      </c>
      <c r="Q13" s="319">
        <v>0</v>
      </c>
      <c r="R13" s="391">
        <v>2.503278102276791E-3</v>
      </c>
      <c r="S13" s="320">
        <v>5.2276434821296163E-3</v>
      </c>
    </row>
    <row r="14" spans="2:19" ht="22.15" customHeight="1" x14ac:dyDescent="0.25">
      <c r="B14" s="366">
        <v>16</v>
      </c>
      <c r="C14" s="166" t="s">
        <v>220</v>
      </c>
      <c r="D14" s="390">
        <v>6.9111424541607902E-2</v>
      </c>
      <c r="E14" s="318">
        <v>1.0101010101010102E-2</v>
      </c>
      <c r="F14" s="318">
        <v>0</v>
      </c>
      <c r="G14" s="319">
        <v>0</v>
      </c>
      <c r="H14" s="320">
        <v>3.3149171270718231E-2</v>
      </c>
      <c r="I14" s="390">
        <v>5.1268591426071743E-2</v>
      </c>
      <c r="J14" s="318">
        <v>7.6016723679209423E-3</v>
      </c>
      <c r="K14" s="318">
        <v>0</v>
      </c>
      <c r="L14" s="319">
        <v>0</v>
      </c>
      <c r="M14" s="320">
        <v>2.2238120789363859E-2</v>
      </c>
      <c r="N14" s="390">
        <v>1.9751280175566936E-2</v>
      </c>
      <c r="O14" s="318">
        <v>5.5704955820207449E-3</v>
      </c>
      <c r="P14" s="318">
        <v>0</v>
      </c>
      <c r="Q14" s="319">
        <v>0</v>
      </c>
      <c r="R14" s="391">
        <v>9.8939086899511256E-3</v>
      </c>
      <c r="S14" s="320">
        <v>1.9130950615453061E-2</v>
      </c>
    </row>
    <row r="15" spans="2:19" ht="22.15" customHeight="1" x14ac:dyDescent="0.25">
      <c r="B15" s="366">
        <v>17</v>
      </c>
      <c r="C15" s="166" t="s">
        <v>221</v>
      </c>
      <c r="D15" s="390">
        <v>0</v>
      </c>
      <c r="E15" s="318">
        <v>9.1827364554637281E-4</v>
      </c>
      <c r="F15" s="318">
        <v>0</v>
      </c>
      <c r="G15" s="319">
        <v>0</v>
      </c>
      <c r="H15" s="320">
        <v>5.5248618784530391E-4</v>
      </c>
      <c r="I15" s="390">
        <v>5.2493438320209973E-4</v>
      </c>
      <c r="J15" s="318">
        <v>0</v>
      </c>
      <c r="K15" s="318">
        <v>0</v>
      </c>
      <c r="L15" s="319">
        <v>0</v>
      </c>
      <c r="M15" s="320">
        <v>1.7885888034340904E-4</v>
      </c>
      <c r="N15" s="390">
        <v>0</v>
      </c>
      <c r="O15" s="318">
        <v>0</v>
      </c>
      <c r="P15" s="318">
        <v>0</v>
      </c>
      <c r="Q15" s="319">
        <v>0</v>
      </c>
      <c r="R15" s="391">
        <v>0</v>
      </c>
      <c r="S15" s="320">
        <v>1.4830194275545008E-4</v>
      </c>
    </row>
    <row r="16" spans="2:19" ht="22.15" customHeight="1" thickBot="1" x14ac:dyDescent="0.3">
      <c r="B16" s="366">
        <v>19</v>
      </c>
      <c r="C16" s="166" t="s">
        <v>222</v>
      </c>
      <c r="D16" s="390">
        <v>1.5514809590973202E-2</v>
      </c>
      <c r="E16" s="318">
        <v>9.1827364554637279E-3</v>
      </c>
      <c r="F16" s="318">
        <v>0</v>
      </c>
      <c r="G16" s="319">
        <v>0</v>
      </c>
      <c r="H16" s="320">
        <v>1.1602209944751382E-2</v>
      </c>
      <c r="I16" s="390">
        <v>1.0148731408573928E-2</v>
      </c>
      <c r="J16" s="318">
        <v>5.1311288483466364E-3</v>
      </c>
      <c r="K16" s="318">
        <v>0</v>
      </c>
      <c r="L16" s="319">
        <v>0</v>
      </c>
      <c r="M16" s="320">
        <v>6.6773981994872715E-3</v>
      </c>
      <c r="N16" s="390">
        <v>7.6810534016093631E-3</v>
      </c>
      <c r="O16" s="318">
        <v>3.4575489819439107E-3</v>
      </c>
      <c r="P16" s="318">
        <v>0</v>
      </c>
      <c r="Q16" s="319">
        <v>0</v>
      </c>
      <c r="R16" s="391">
        <v>4.648945047085469E-3</v>
      </c>
      <c r="S16" s="320">
        <v>6.3769835384843545E-3</v>
      </c>
    </row>
    <row r="17" spans="2:19" ht="22.15" customHeight="1" thickTop="1" thickBot="1" x14ac:dyDescent="0.3">
      <c r="B17" s="364">
        <v>2</v>
      </c>
      <c r="C17" s="365" t="s">
        <v>223</v>
      </c>
      <c r="D17" s="389">
        <v>1.4104372355430183E-3</v>
      </c>
      <c r="E17" s="308">
        <v>9.1827364554637281E-4</v>
      </c>
      <c r="F17" s="308">
        <v>0</v>
      </c>
      <c r="G17" s="297">
        <v>0</v>
      </c>
      <c r="H17" s="291">
        <v>1.1049723756906078E-3</v>
      </c>
      <c r="I17" s="389">
        <v>1.3998250218722661E-3</v>
      </c>
      <c r="J17" s="308">
        <v>1.0452299505891295E-3</v>
      </c>
      <c r="K17" s="308">
        <v>1.876172607879925E-3</v>
      </c>
      <c r="L17" s="297">
        <v>0</v>
      </c>
      <c r="M17" s="291">
        <v>1.192392535622727E-3</v>
      </c>
      <c r="N17" s="389">
        <v>1.463057790782736E-3</v>
      </c>
      <c r="O17" s="308">
        <v>1.536688436419516E-3</v>
      </c>
      <c r="P17" s="308">
        <v>0</v>
      </c>
      <c r="Q17" s="297">
        <v>0</v>
      </c>
      <c r="R17" s="389">
        <v>1.4304446298724518E-3</v>
      </c>
      <c r="S17" s="291">
        <v>1.2605665134213257E-3</v>
      </c>
    </row>
    <row r="18" spans="2:19" ht="22.15" customHeight="1" thickTop="1" x14ac:dyDescent="0.25">
      <c r="B18" s="366">
        <v>20</v>
      </c>
      <c r="C18" s="166" t="s">
        <v>224</v>
      </c>
      <c r="D18" s="390">
        <v>0</v>
      </c>
      <c r="E18" s="318">
        <v>0</v>
      </c>
      <c r="F18" s="318">
        <v>0</v>
      </c>
      <c r="G18" s="319">
        <v>0</v>
      </c>
      <c r="H18" s="320">
        <v>0</v>
      </c>
      <c r="I18" s="390">
        <v>0</v>
      </c>
      <c r="J18" s="318">
        <v>9.5020904599011781E-5</v>
      </c>
      <c r="K18" s="318">
        <v>0</v>
      </c>
      <c r="L18" s="319">
        <v>0</v>
      </c>
      <c r="M18" s="320">
        <v>5.9619626781136351E-5</v>
      </c>
      <c r="N18" s="390">
        <v>0</v>
      </c>
      <c r="O18" s="318">
        <v>1.920860545524395E-4</v>
      </c>
      <c r="P18" s="318">
        <v>0</v>
      </c>
      <c r="Q18" s="319">
        <v>0</v>
      </c>
      <c r="R18" s="391">
        <v>1.1920371915603766E-4</v>
      </c>
      <c r="S18" s="320">
        <v>7.4150971377725042E-5</v>
      </c>
    </row>
    <row r="19" spans="2:19" ht="22.15" customHeight="1" x14ac:dyDescent="0.25">
      <c r="B19" s="366">
        <v>21</v>
      </c>
      <c r="C19" s="166" t="s">
        <v>225</v>
      </c>
      <c r="D19" s="390">
        <v>0</v>
      </c>
      <c r="E19" s="318">
        <v>0</v>
      </c>
      <c r="F19" s="318">
        <v>0</v>
      </c>
      <c r="G19" s="319">
        <v>0</v>
      </c>
      <c r="H19" s="320">
        <v>0</v>
      </c>
      <c r="I19" s="390">
        <v>0</v>
      </c>
      <c r="J19" s="318">
        <v>0</v>
      </c>
      <c r="K19" s="318">
        <v>0</v>
      </c>
      <c r="L19" s="319">
        <v>0</v>
      </c>
      <c r="M19" s="320">
        <v>0</v>
      </c>
      <c r="N19" s="390">
        <v>0</v>
      </c>
      <c r="O19" s="318">
        <v>0</v>
      </c>
      <c r="P19" s="318">
        <v>0</v>
      </c>
      <c r="Q19" s="319">
        <v>0</v>
      </c>
      <c r="R19" s="391">
        <v>0</v>
      </c>
      <c r="S19" s="320">
        <v>0</v>
      </c>
    </row>
    <row r="20" spans="2:19" ht="22.15" customHeight="1" x14ac:dyDescent="0.25">
      <c r="B20" s="366">
        <v>22</v>
      </c>
      <c r="C20" s="166" t="s">
        <v>226</v>
      </c>
      <c r="D20" s="390">
        <v>0</v>
      </c>
      <c r="E20" s="318">
        <v>0</v>
      </c>
      <c r="F20" s="318">
        <v>0</v>
      </c>
      <c r="G20" s="319">
        <v>0</v>
      </c>
      <c r="H20" s="320">
        <v>0</v>
      </c>
      <c r="I20" s="390">
        <v>0</v>
      </c>
      <c r="J20" s="318">
        <v>1.9004180919802356E-4</v>
      </c>
      <c r="K20" s="318">
        <v>1.876172607879925E-3</v>
      </c>
      <c r="L20" s="319">
        <v>0</v>
      </c>
      <c r="M20" s="320">
        <v>1.7885888034340904E-4</v>
      </c>
      <c r="N20" s="390">
        <v>0</v>
      </c>
      <c r="O20" s="318">
        <v>1.920860545524395E-4</v>
      </c>
      <c r="P20" s="318">
        <v>0</v>
      </c>
      <c r="Q20" s="319">
        <v>0</v>
      </c>
      <c r="R20" s="391">
        <v>1.1920371915603766E-4</v>
      </c>
      <c r="S20" s="320">
        <v>1.4830194275545008E-4</v>
      </c>
    </row>
    <row r="21" spans="2:19" ht="22.15" customHeight="1" x14ac:dyDescent="0.25">
      <c r="B21" s="366">
        <v>23</v>
      </c>
      <c r="C21" s="166" t="s">
        <v>227</v>
      </c>
      <c r="D21" s="390">
        <v>1.4104372355430183E-3</v>
      </c>
      <c r="E21" s="318">
        <v>9.1827364554637281E-4</v>
      </c>
      <c r="F21" s="318">
        <v>0</v>
      </c>
      <c r="G21" s="319">
        <v>0</v>
      </c>
      <c r="H21" s="320">
        <v>1.1049723756906078E-3</v>
      </c>
      <c r="I21" s="390">
        <v>8.7489063867016625E-4</v>
      </c>
      <c r="J21" s="318">
        <v>1.9004180919802356E-4</v>
      </c>
      <c r="K21" s="318">
        <v>0</v>
      </c>
      <c r="L21" s="319">
        <v>0</v>
      </c>
      <c r="M21" s="320">
        <v>4.1733738746795447E-4</v>
      </c>
      <c r="N21" s="390">
        <v>1.463057790782736E-3</v>
      </c>
      <c r="O21" s="318">
        <v>3.84172109104879E-4</v>
      </c>
      <c r="P21" s="318">
        <v>0</v>
      </c>
      <c r="Q21" s="319">
        <v>0</v>
      </c>
      <c r="R21" s="391">
        <v>7.1522231493622603E-4</v>
      </c>
      <c r="S21" s="320">
        <v>5.5613228533293781E-4</v>
      </c>
    </row>
    <row r="22" spans="2:19" ht="22.15" customHeight="1" thickBot="1" x14ac:dyDescent="0.3">
      <c r="B22" s="366">
        <v>29</v>
      </c>
      <c r="C22" s="166" t="s">
        <v>228</v>
      </c>
      <c r="D22" s="390">
        <v>0</v>
      </c>
      <c r="E22" s="318">
        <v>0</v>
      </c>
      <c r="F22" s="318">
        <v>0</v>
      </c>
      <c r="G22" s="319">
        <v>0</v>
      </c>
      <c r="H22" s="320">
        <v>0</v>
      </c>
      <c r="I22" s="390">
        <v>5.2493438320209973E-4</v>
      </c>
      <c r="J22" s="318">
        <v>5.7012542759407071E-4</v>
      </c>
      <c r="K22" s="318">
        <v>0</v>
      </c>
      <c r="L22" s="319">
        <v>0</v>
      </c>
      <c r="M22" s="320">
        <v>5.3657664103022714E-4</v>
      </c>
      <c r="N22" s="390">
        <v>0</v>
      </c>
      <c r="O22" s="318">
        <v>7.68344218209758E-4</v>
      </c>
      <c r="P22" s="318">
        <v>0</v>
      </c>
      <c r="Q22" s="319">
        <v>0</v>
      </c>
      <c r="R22" s="391">
        <v>4.7681487662415065E-4</v>
      </c>
      <c r="S22" s="320">
        <v>4.8198131395521283E-4</v>
      </c>
    </row>
    <row r="23" spans="2:19" ht="22.15" customHeight="1" thickTop="1" thickBot="1" x14ac:dyDescent="0.3">
      <c r="B23" s="364">
        <v>3</v>
      </c>
      <c r="C23" s="365" t="s">
        <v>229</v>
      </c>
      <c r="D23" s="389">
        <v>0.11424541607898447</v>
      </c>
      <c r="E23" s="308">
        <v>0.17171717171717171</v>
      </c>
      <c r="F23" s="308">
        <v>0.16666666666666666</v>
      </c>
      <c r="G23" s="297">
        <v>0</v>
      </c>
      <c r="H23" s="291">
        <v>0.14917127071823205</v>
      </c>
      <c r="I23" s="389">
        <v>0.14313210848643917</v>
      </c>
      <c r="J23" s="308">
        <v>0.18747624477385028</v>
      </c>
      <c r="K23" s="308">
        <v>0.21388367729831143</v>
      </c>
      <c r="L23" s="297">
        <v>0</v>
      </c>
      <c r="M23" s="291">
        <v>0.1731950157992011</v>
      </c>
      <c r="N23" s="389">
        <v>0.24030724213606439</v>
      </c>
      <c r="O23" s="308">
        <v>0.28025355359200921</v>
      </c>
      <c r="P23" s="308">
        <v>2.7660391855551289E-2</v>
      </c>
      <c r="Q23" s="297">
        <v>0</v>
      </c>
      <c r="R23" s="389">
        <v>0.26940040529264514</v>
      </c>
      <c r="S23" s="291">
        <v>0.20150526471896782</v>
      </c>
    </row>
    <row r="24" spans="2:19" ht="22.15" customHeight="1" thickTop="1" x14ac:dyDescent="0.25">
      <c r="B24" s="366">
        <v>30</v>
      </c>
      <c r="C24" s="166" t="s">
        <v>230</v>
      </c>
      <c r="D24" s="390">
        <v>2.5387870239774329E-2</v>
      </c>
      <c r="E24" s="318">
        <v>2.1120293847566574E-2</v>
      </c>
      <c r="F24" s="318">
        <v>0</v>
      </c>
      <c r="G24" s="319">
        <v>0</v>
      </c>
      <c r="H24" s="320">
        <v>2.2651933701657457E-2</v>
      </c>
      <c r="I24" s="390">
        <v>2.0297462817147855E-2</v>
      </c>
      <c r="J24" s="318">
        <v>2.3090079817559863E-2</v>
      </c>
      <c r="K24" s="318">
        <v>2.2514071294559099E-2</v>
      </c>
      <c r="L24" s="319">
        <v>0</v>
      </c>
      <c r="M24" s="320">
        <v>2.2118881535801587E-2</v>
      </c>
      <c r="N24" s="390">
        <v>3.0724213606437453E-2</v>
      </c>
      <c r="O24" s="318">
        <v>3.0541682673837878E-2</v>
      </c>
      <c r="P24" s="318">
        <v>2.3050326546292738E-3</v>
      </c>
      <c r="Q24" s="319">
        <v>0</v>
      </c>
      <c r="R24" s="391">
        <v>3.0396948384789606E-2</v>
      </c>
      <c r="S24" s="320">
        <v>2.4729348954471302E-2</v>
      </c>
    </row>
    <row r="25" spans="2:19" ht="22.15" customHeight="1" x14ac:dyDescent="0.25">
      <c r="B25" s="366">
        <v>31</v>
      </c>
      <c r="C25" s="166" t="s">
        <v>231</v>
      </c>
      <c r="D25" s="390">
        <v>7.1932299012693934E-2</v>
      </c>
      <c r="E25" s="318">
        <v>0.10835629017447199</v>
      </c>
      <c r="F25" s="318">
        <v>0.16666666666666666</v>
      </c>
      <c r="G25" s="319">
        <v>0</v>
      </c>
      <c r="H25" s="320">
        <v>9.4475138121546967E-2</v>
      </c>
      <c r="I25" s="390">
        <v>9.7287839020122488E-2</v>
      </c>
      <c r="J25" s="318">
        <v>0.128943367540859</v>
      </c>
      <c r="K25" s="318">
        <v>0.16510318949343339</v>
      </c>
      <c r="L25" s="319">
        <v>0</v>
      </c>
      <c r="M25" s="320">
        <v>0.11929887318905384</v>
      </c>
      <c r="N25" s="390">
        <v>0.16934893928310168</v>
      </c>
      <c r="O25" s="318">
        <v>0.20130618517095658</v>
      </c>
      <c r="P25" s="318">
        <v>2.1705724164425663E-2</v>
      </c>
      <c r="Q25" s="319">
        <v>0</v>
      </c>
      <c r="R25" s="391">
        <v>0.19358683990940517</v>
      </c>
      <c r="S25" s="320">
        <v>0.14073854367492214</v>
      </c>
    </row>
    <row r="26" spans="2:19" ht="22.15" customHeight="1" x14ac:dyDescent="0.25">
      <c r="B26" s="366">
        <v>32</v>
      </c>
      <c r="C26" s="166" t="s">
        <v>232</v>
      </c>
      <c r="D26" s="390">
        <v>1.2693935119887164E-2</v>
      </c>
      <c r="E26" s="318">
        <v>3.3976124885215793E-2</v>
      </c>
      <c r="F26" s="318">
        <v>0</v>
      </c>
      <c r="G26" s="319">
        <v>0</v>
      </c>
      <c r="H26" s="320">
        <v>2.541436464088398E-2</v>
      </c>
      <c r="I26" s="390">
        <v>2.0647419072615924E-2</v>
      </c>
      <c r="J26" s="318">
        <v>2.6510832383124287E-2</v>
      </c>
      <c r="K26" s="318">
        <v>2.0637898686679174E-2</v>
      </c>
      <c r="L26" s="319">
        <v>0</v>
      </c>
      <c r="M26" s="320">
        <v>2.4324807726703632E-2</v>
      </c>
      <c r="N26" s="390">
        <v>3.3284564740307242E-2</v>
      </c>
      <c r="O26" s="318">
        <v>3.8801383019592781E-2</v>
      </c>
      <c r="P26" s="318">
        <v>3.2654629273914716E-3</v>
      </c>
      <c r="Q26" s="319">
        <v>0</v>
      </c>
      <c r="R26" s="391">
        <v>3.6953152938371675E-2</v>
      </c>
      <c r="S26" s="320">
        <v>2.8325671066290969E-2</v>
      </c>
    </row>
    <row r="27" spans="2:19" ht="22.15" customHeight="1" thickBot="1" x14ac:dyDescent="0.3">
      <c r="B27" s="366">
        <v>39</v>
      </c>
      <c r="C27" s="166" t="s">
        <v>233</v>
      </c>
      <c r="D27" s="390">
        <v>4.2313117066290554E-3</v>
      </c>
      <c r="E27" s="318">
        <v>8.2644628099173556E-3</v>
      </c>
      <c r="F27" s="318">
        <v>0</v>
      </c>
      <c r="G27" s="319">
        <v>0</v>
      </c>
      <c r="H27" s="320">
        <v>6.6298342541436465E-3</v>
      </c>
      <c r="I27" s="390">
        <v>4.8993875765529311E-3</v>
      </c>
      <c r="J27" s="318">
        <v>8.9319650323071084E-3</v>
      </c>
      <c r="K27" s="318">
        <v>5.6285178236397749E-3</v>
      </c>
      <c r="L27" s="319">
        <v>0</v>
      </c>
      <c r="M27" s="320">
        <v>7.452453347642044E-3</v>
      </c>
      <c r="N27" s="390">
        <v>6.9495245062179958E-3</v>
      </c>
      <c r="O27" s="318">
        <v>9.6043027276219751E-3</v>
      </c>
      <c r="P27" s="318">
        <v>3.84172109104879E-4</v>
      </c>
      <c r="Q27" s="319">
        <v>0</v>
      </c>
      <c r="R27" s="391">
        <v>8.4634640600786751E-3</v>
      </c>
      <c r="S27" s="320">
        <v>7.7117010232834052E-3</v>
      </c>
    </row>
    <row r="28" spans="2:19" ht="22.15" customHeight="1" thickTop="1" thickBot="1" x14ac:dyDescent="0.3">
      <c r="B28" s="364">
        <v>4</v>
      </c>
      <c r="C28" s="365" t="s">
        <v>234</v>
      </c>
      <c r="D28" s="389">
        <v>9.4499294781382234E-2</v>
      </c>
      <c r="E28" s="308">
        <v>0.13314967860422408</v>
      </c>
      <c r="F28" s="308">
        <v>0.16666666666666666</v>
      </c>
      <c r="G28" s="297">
        <v>0</v>
      </c>
      <c r="H28" s="291">
        <v>0.11823204419889502</v>
      </c>
      <c r="I28" s="389">
        <v>0.10481189851268591</v>
      </c>
      <c r="J28" s="308">
        <v>0.10879893576586848</v>
      </c>
      <c r="K28" s="308">
        <v>8.8180112570356475E-2</v>
      </c>
      <c r="L28" s="297">
        <v>1</v>
      </c>
      <c r="M28" s="291">
        <v>0.10683837119179634</v>
      </c>
      <c r="N28" s="389">
        <v>0.12399414776883685</v>
      </c>
      <c r="O28" s="308">
        <v>0.10564733000384172</v>
      </c>
      <c r="P28" s="308">
        <v>6.7230119093353831E-3</v>
      </c>
      <c r="Q28" s="297">
        <v>0</v>
      </c>
      <c r="R28" s="389">
        <v>0.11014423650017881</v>
      </c>
      <c r="S28" s="291">
        <v>0.1086311730683672</v>
      </c>
    </row>
    <row r="29" spans="2:19" ht="22.15" customHeight="1" thickTop="1" x14ac:dyDescent="0.25">
      <c r="B29" s="366">
        <v>40</v>
      </c>
      <c r="C29" s="166" t="s">
        <v>235</v>
      </c>
      <c r="D29" s="390">
        <v>2.3977433004231313E-2</v>
      </c>
      <c r="E29" s="318">
        <v>2.938475665748393E-2</v>
      </c>
      <c r="F29" s="318">
        <v>0</v>
      </c>
      <c r="G29" s="319">
        <v>0</v>
      </c>
      <c r="H29" s="320">
        <v>2.7071823204419889E-2</v>
      </c>
      <c r="I29" s="390">
        <v>2.3097112860892388E-2</v>
      </c>
      <c r="J29" s="318">
        <v>1.9859369061193462E-2</v>
      </c>
      <c r="K29" s="318">
        <v>9.3808630393996256E-3</v>
      </c>
      <c r="L29" s="319">
        <v>0</v>
      </c>
      <c r="M29" s="320">
        <v>2.0628390866273178E-2</v>
      </c>
      <c r="N29" s="390">
        <v>3.108997805413314E-2</v>
      </c>
      <c r="O29" s="318">
        <v>2.4394928928159816E-2</v>
      </c>
      <c r="P29" s="318">
        <v>1.1525163273146369E-3</v>
      </c>
      <c r="Q29" s="319">
        <v>0</v>
      </c>
      <c r="R29" s="391">
        <v>2.5986410776016211E-2</v>
      </c>
      <c r="S29" s="320">
        <v>2.2727272727272728E-2</v>
      </c>
    </row>
    <row r="30" spans="2:19" ht="22.15" customHeight="1" x14ac:dyDescent="0.25">
      <c r="B30" s="366">
        <v>41</v>
      </c>
      <c r="C30" s="166" t="s">
        <v>236</v>
      </c>
      <c r="D30" s="390">
        <v>1.6925246826516221E-2</v>
      </c>
      <c r="E30" s="318">
        <v>1.3774104683195593E-2</v>
      </c>
      <c r="F30" s="318">
        <v>0</v>
      </c>
      <c r="G30" s="319">
        <v>0</v>
      </c>
      <c r="H30" s="320">
        <v>1.4917127071823204E-2</v>
      </c>
      <c r="I30" s="390">
        <v>1.399825021872266E-2</v>
      </c>
      <c r="J30" s="318">
        <v>1.282782212086659E-2</v>
      </c>
      <c r="K30" s="318">
        <v>9.3808630393996256E-3</v>
      </c>
      <c r="L30" s="319">
        <v>0</v>
      </c>
      <c r="M30" s="320">
        <v>1.3116317891849997E-2</v>
      </c>
      <c r="N30" s="390">
        <v>1.4630577907827359E-2</v>
      </c>
      <c r="O30" s="318">
        <v>9.9884748367268534E-3</v>
      </c>
      <c r="P30" s="318">
        <v>3.84172109104879E-4</v>
      </c>
      <c r="Q30" s="319">
        <v>0</v>
      </c>
      <c r="R30" s="391">
        <v>1.1205149600667541E-2</v>
      </c>
      <c r="S30" s="320">
        <v>1.264274061990212E-2</v>
      </c>
    </row>
    <row r="31" spans="2:19" ht="22.15" customHeight="1" x14ac:dyDescent="0.25">
      <c r="B31" s="366">
        <v>42</v>
      </c>
      <c r="C31" s="166" t="s">
        <v>237</v>
      </c>
      <c r="D31" s="390">
        <v>1.5514809590973202E-2</v>
      </c>
      <c r="E31" s="318">
        <v>3.948576675849403E-2</v>
      </c>
      <c r="F31" s="318">
        <v>0</v>
      </c>
      <c r="G31" s="319">
        <v>0</v>
      </c>
      <c r="H31" s="320">
        <v>2.9834254143646408E-2</v>
      </c>
      <c r="I31" s="390">
        <v>2.904636920384952E-2</v>
      </c>
      <c r="J31" s="318">
        <v>2.6225769669327253E-2</v>
      </c>
      <c r="K31" s="318">
        <v>3.3771106941838651E-2</v>
      </c>
      <c r="L31" s="319">
        <v>0</v>
      </c>
      <c r="M31" s="320">
        <v>2.7425028319322722E-2</v>
      </c>
      <c r="N31" s="390">
        <v>3.9868324798829555E-2</v>
      </c>
      <c r="O31" s="318">
        <v>2.6507875528236649E-2</v>
      </c>
      <c r="P31" s="318">
        <v>1.3446023818670765E-3</v>
      </c>
      <c r="Q31" s="319">
        <v>0</v>
      </c>
      <c r="R31" s="391">
        <v>3.0277744665633568E-2</v>
      </c>
      <c r="S31" s="320">
        <v>2.847397300904642E-2</v>
      </c>
    </row>
    <row r="32" spans="2:19" ht="22.15" customHeight="1" x14ac:dyDescent="0.25">
      <c r="B32" s="366">
        <v>43</v>
      </c>
      <c r="C32" s="166" t="s">
        <v>238</v>
      </c>
      <c r="D32" s="390">
        <v>5.6417489421720732E-3</v>
      </c>
      <c r="E32" s="318">
        <v>8.2644628099173556E-3</v>
      </c>
      <c r="F32" s="318">
        <v>0</v>
      </c>
      <c r="G32" s="319">
        <v>0</v>
      </c>
      <c r="H32" s="320">
        <v>7.1823204419889505E-3</v>
      </c>
      <c r="I32" s="390">
        <v>7.874015748031496E-3</v>
      </c>
      <c r="J32" s="318">
        <v>5.7962751805397186E-3</v>
      </c>
      <c r="K32" s="318">
        <v>5.6285178236397749E-3</v>
      </c>
      <c r="L32" s="319">
        <v>0</v>
      </c>
      <c r="M32" s="320">
        <v>6.4985393191438617E-3</v>
      </c>
      <c r="N32" s="390">
        <v>1.0972933430870519E-2</v>
      </c>
      <c r="O32" s="318">
        <v>6.9150979638878214E-3</v>
      </c>
      <c r="P32" s="318">
        <v>3.84172109104879E-4</v>
      </c>
      <c r="Q32" s="319">
        <v>0</v>
      </c>
      <c r="R32" s="391">
        <v>8.1058529026105611E-3</v>
      </c>
      <c r="S32" s="320">
        <v>7.0443422808838798E-3</v>
      </c>
    </row>
    <row r="33" spans="2:19" ht="22.15" customHeight="1" x14ac:dyDescent="0.25">
      <c r="B33" s="366">
        <v>44</v>
      </c>
      <c r="C33" s="166" t="s">
        <v>239</v>
      </c>
      <c r="D33" s="390">
        <v>1.2693935119887164E-2</v>
      </c>
      <c r="E33" s="318">
        <v>1.1019283746556474E-2</v>
      </c>
      <c r="F33" s="318">
        <v>0</v>
      </c>
      <c r="G33" s="319">
        <v>0</v>
      </c>
      <c r="H33" s="320">
        <v>1.1602209944751382E-2</v>
      </c>
      <c r="I33" s="390">
        <v>8.5739282589676283E-3</v>
      </c>
      <c r="J33" s="318">
        <v>1.3302926643861649E-2</v>
      </c>
      <c r="K33" s="318">
        <v>1.6885553470919325E-2</v>
      </c>
      <c r="L33" s="319">
        <v>0</v>
      </c>
      <c r="M33" s="320">
        <v>1.1804686102664998E-2</v>
      </c>
      <c r="N33" s="390">
        <v>7.3152889539136795E-3</v>
      </c>
      <c r="O33" s="318">
        <v>1.0372646945831733E-2</v>
      </c>
      <c r="P33" s="318">
        <v>9.6043027276219745E-4</v>
      </c>
      <c r="Q33" s="319">
        <v>0</v>
      </c>
      <c r="R33" s="391">
        <v>9.4170938133269766E-3</v>
      </c>
      <c r="S33" s="320">
        <v>1.1048494735281033E-2</v>
      </c>
    </row>
    <row r="34" spans="2:19" ht="22.15" customHeight="1" x14ac:dyDescent="0.25">
      <c r="B34" s="366">
        <v>45</v>
      </c>
      <c r="C34" s="166" t="s">
        <v>240</v>
      </c>
      <c r="D34" s="390">
        <v>1.2693935119887164E-2</v>
      </c>
      <c r="E34" s="318">
        <v>2.6629935720844811E-2</v>
      </c>
      <c r="F34" s="318">
        <v>0.16666666666666666</v>
      </c>
      <c r="G34" s="319">
        <v>0</v>
      </c>
      <c r="H34" s="320">
        <v>2.2099447513812154E-2</v>
      </c>
      <c r="I34" s="390">
        <v>1.7672790901137356E-2</v>
      </c>
      <c r="J34" s="318">
        <v>2.6130748764728241E-2</v>
      </c>
      <c r="K34" s="318">
        <v>1.125703564727955E-2</v>
      </c>
      <c r="L34" s="319">
        <v>1</v>
      </c>
      <c r="M34" s="320">
        <v>2.2834317057175223E-2</v>
      </c>
      <c r="N34" s="390">
        <v>1.2801755669348939E-2</v>
      </c>
      <c r="O34" s="318">
        <v>2.0361121782558587E-2</v>
      </c>
      <c r="P34" s="318">
        <v>2.1129466000768342E-3</v>
      </c>
      <c r="Q34" s="319">
        <v>0</v>
      </c>
      <c r="R34" s="391">
        <v>1.8118965311717725E-2</v>
      </c>
      <c r="S34" s="320">
        <v>2.131840427109595E-2</v>
      </c>
    </row>
    <row r="35" spans="2:19" ht="22.15" customHeight="1" thickBot="1" x14ac:dyDescent="0.3">
      <c r="B35" s="366">
        <v>49</v>
      </c>
      <c r="C35" s="166" t="s">
        <v>241</v>
      </c>
      <c r="D35" s="390">
        <v>7.052186177715092E-3</v>
      </c>
      <c r="E35" s="318">
        <v>4.5913682277318639E-3</v>
      </c>
      <c r="F35" s="318">
        <v>0</v>
      </c>
      <c r="G35" s="319">
        <v>0</v>
      </c>
      <c r="H35" s="320">
        <v>5.5248618784530384E-3</v>
      </c>
      <c r="I35" s="390">
        <v>4.549431321084864E-3</v>
      </c>
      <c r="J35" s="318">
        <v>4.6560243253515772E-3</v>
      </c>
      <c r="K35" s="318">
        <v>1.876172607879925E-3</v>
      </c>
      <c r="L35" s="319">
        <v>0</v>
      </c>
      <c r="M35" s="320">
        <v>4.5310916353663629E-3</v>
      </c>
      <c r="N35" s="390">
        <v>7.3152889539136795E-3</v>
      </c>
      <c r="O35" s="318">
        <v>7.1071840184402614E-3</v>
      </c>
      <c r="P35" s="318">
        <v>3.84172109104879E-4</v>
      </c>
      <c r="Q35" s="319">
        <v>0</v>
      </c>
      <c r="R35" s="391">
        <v>7.0330194302062228E-3</v>
      </c>
      <c r="S35" s="320">
        <v>5.3759454248850664E-3</v>
      </c>
    </row>
    <row r="36" spans="2:19" ht="22.15" customHeight="1" thickTop="1" thickBot="1" x14ac:dyDescent="0.3">
      <c r="B36" s="364">
        <v>5</v>
      </c>
      <c r="C36" s="365" t="s">
        <v>242</v>
      </c>
      <c r="D36" s="389">
        <v>0.31029619181946405</v>
      </c>
      <c r="E36" s="308">
        <v>0.17355371900826447</v>
      </c>
      <c r="F36" s="308">
        <v>0.16666666666666666</v>
      </c>
      <c r="G36" s="297">
        <v>0</v>
      </c>
      <c r="H36" s="291">
        <v>0.22707182320441988</v>
      </c>
      <c r="I36" s="389">
        <v>0.23569553805774277</v>
      </c>
      <c r="J36" s="308">
        <v>0.14101102242493349</v>
      </c>
      <c r="K36" s="308">
        <v>7.1294559099437146E-2</v>
      </c>
      <c r="L36" s="297">
        <v>0</v>
      </c>
      <c r="M36" s="291">
        <v>0.17104870923508017</v>
      </c>
      <c r="N36" s="389">
        <v>0.22567666422823701</v>
      </c>
      <c r="O36" s="308">
        <v>0.16365731847867843</v>
      </c>
      <c r="P36" s="308">
        <v>8.451786400307337E-3</v>
      </c>
      <c r="Q36" s="297">
        <v>0</v>
      </c>
      <c r="R36" s="389">
        <v>0.18035522708308499</v>
      </c>
      <c r="S36" s="291">
        <v>0.17770280290671808</v>
      </c>
    </row>
    <row r="37" spans="2:19" ht="22.15" customHeight="1" thickTop="1" x14ac:dyDescent="0.25">
      <c r="B37" s="366">
        <v>50</v>
      </c>
      <c r="C37" s="166" t="s">
        <v>243</v>
      </c>
      <c r="D37" s="390">
        <v>3.3850493653032443E-2</v>
      </c>
      <c r="E37" s="318">
        <v>2.1120293847566574E-2</v>
      </c>
      <c r="F37" s="318">
        <v>0</v>
      </c>
      <c r="G37" s="319">
        <v>0</v>
      </c>
      <c r="H37" s="320">
        <v>2.5966850828729283E-2</v>
      </c>
      <c r="I37" s="390">
        <v>3.3245844269466314E-2</v>
      </c>
      <c r="J37" s="318">
        <v>1.6913721018624098E-2</v>
      </c>
      <c r="K37" s="318">
        <v>5.6285178236397749E-3</v>
      </c>
      <c r="L37" s="319">
        <v>0</v>
      </c>
      <c r="M37" s="320">
        <v>2.2118881535801587E-2</v>
      </c>
      <c r="N37" s="390">
        <v>3.4747622531089976E-2</v>
      </c>
      <c r="O37" s="318">
        <v>1.882443334613907E-2</v>
      </c>
      <c r="P37" s="318">
        <v>5.7625816365731845E-4</v>
      </c>
      <c r="Q37" s="319">
        <v>0</v>
      </c>
      <c r="R37" s="391">
        <v>2.3363928954583384E-2</v>
      </c>
      <c r="S37" s="320">
        <v>2.276434821296159E-2</v>
      </c>
    </row>
    <row r="38" spans="2:19" ht="22.15" customHeight="1" x14ac:dyDescent="0.25">
      <c r="B38" s="366">
        <v>51</v>
      </c>
      <c r="C38" s="166" t="s">
        <v>244</v>
      </c>
      <c r="D38" s="390">
        <v>4.6544428772919602E-2</v>
      </c>
      <c r="E38" s="318">
        <v>4.0404040404040407E-2</v>
      </c>
      <c r="F38" s="318">
        <v>0</v>
      </c>
      <c r="G38" s="319">
        <v>0</v>
      </c>
      <c r="H38" s="320">
        <v>4.2541436464088395E-2</v>
      </c>
      <c r="I38" s="390">
        <v>3.4470691163604551E-2</v>
      </c>
      <c r="J38" s="318">
        <v>2.6890916001520333E-2</v>
      </c>
      <c r="K38" s="318">
        <v>1.3133208255159476E-2</v>
      </c>
      <c r="L38" s="319">
        <v>0</v>
      </c>
      <c r="M38" s="320">
        <v>2.9034758242413403E-2</v>
      </c>
      <c r="N38" s="390">
        <v>2.7066569129480616E-2</v>
      </c>
      <c r="O38" s="318">
        <v>2.5931617364579333E-2</v>
      </c>
      <c r="P38" s="318">
        <v>5.7625816365731845E-4</v>
      </c>
      <c r="Q38" s="319">
        <v>0</v>
      </c>
      <c r="R38" s="391">
        <v>2.5271188461079987E-2</v>
      </c>
      <c r="S38" s="320">
        <v>2.877057689455732E-2</v>
      </c>
    </row>
    <row r="39" spans="2:19" ht="22.15" customHeight="1" x14ac:dyDescent="0.25">
      <c r="B39" s="366">
        <v>52</v>
      </c>
      <c r="C39" s="166" t="s">
        <v>245</v>
      </c>
      <c r="D39" s="390">
        <v>0.15937940761636107</v>
      </c>
      <c r="E39" s="318">
        <v>9.1827364554637279E-3</v>
      </c>
      <c r="F39" s="318">
        <v>0</v>
      </c>
      <c r="G39" s="319">
        <v>0</v>
      </c>
      <c r="H39" s="320">
        <v>6.7955801104972374E-2</v>
      </c>
      <c r="I39" s="390">
        <v>9.2213473315835515E-2</v>
      </c>
      <c r="J39" s="318">
        <v>8.5518814139110607E-3</v>
      </c>
      <c r="K39" s="318">
        <v>0</v>
      </c>
      <c r="L39" s="319">
        <v>0</v>
      </c>
      <c r="M39" s="320">
        <v>3.6785309723961129E-2</v>
      </c>
      <c r="N39" s="390">
        <v>6.2545720555961956E-2</v>
      </c>
      <c r="O39" s="318">
        <v>7.6834421820975796E-3</v>
      </c>
      <c r="P39" s="318">
        <v>1.920860545524395E-4</v>
      </c>
      <c r="Q39" s="319">
        <v>0</v>
      </c>
      <c r="R39" s="391">
        <v>2.5271188461079987E-2</v>
      </c>
      <c r="S39" s="320">
        <v>3.529586237579712E-2</v>
      </c>
    </row>
    <row r="40" spans="2:19" ht="22.15" customHeight="1" x14ac:dyDescent="0.25">
      <c r="B40" s="366">
        <v>53</v>
      </c>
      <c r="C40" s="166" t="s">
        <v>246</v>
      </c>
      <c r="D40" s="390">
        <v>6.0648801128349791E-2</v>
      </c>
      <c r="E40" s="318">
        <v>9.4582185491276394E-2</v>
      </c>
      <c r="F40" s="318">
        <v>8.3333333333333329E-2</v>
      </c>
      <c r="G40" s="319">
        <v>0</v>
      </c>
      <c r="H40" s="320">
        <v>8.1215469613259664E-2</v>
      </c>
      <c r="I40" s="390">
        <v>6.6666666666666666E-2</v>
      </c>
      <c r="J40" s="318">
        <v>8.1147852527556061E-2</v>
      </c>
      <c r="K40" s="318">
        <v>4.878048780487805E-2</v>
      </c>
      <c r="L40" s="319">
        <v>0</v>
      </c>
      <c r="M40" s="320">
        <v>7.5180349371012936E-2</v>
      </c>
      <c r="N40" s="390">
        <v>9.3269934162399412E-2</v>
      </c>
      <c r="O40" s="318">
        <v>0.1050710718401844</v>
      </c>
      <c r="P40" s="318">
        <v>6.3388398002305031E-3</v>
      </c>
      <c r="Q40" s="319">
        <v>0</v>
      </c>
      <c r="R40" s="391">
        <v>9.9535105495291459E-2</v>
      </c>
      <c r="S40" s="320">
        <v>8.3160314400118646E-2</v>
      </c>
    </row>
    <row r="41" spans="2:19" ht="22.15" customHeight="1" thickBot="1" x14ac:dyDescent="0.3">
      <c r="B41" s="366">
        <v>59</v>
      </c>
      <c r="C41" s="166" t="s">
        <v>247</v>
      </c>
      <c r="D41" s="390">
        <v>9.8730606488011286E-3</v>
      </c>
      <c r="E41" s="318">
        <v>8.2644628099173556E-3</v>
      </c>
      <c r="F41" s="318">
        <v>8.3333333333333329E-2</v>
      </c>
      <c r="G41" s="319">
        <v>0</v>
      </c>
      <c r="H41" s="320">
        <v>9.3922651933701657E-3</v>
      </c>
      <c r="I41" s="390">
        <v>9.0988626421697281E-3</v>
      </c>
      <c r="J41" s="318">
        <v>7.5066514633219308E-3</v>
      </c>
      <c r="K41" s="318">
        <v>3.7523452157598499E-3</v>
      </c>
      <c r="L41" s="319">
        <v>0</v>
      </c>
      <c r="M41" s="320">
        <v>7.9294103618911347E-3</v>
      </c>
      <c r="N41" s="390">
        <v>8.0468178493050477E-3</v>
      </c>
      <c r="O41" s="318">
        <v>6.146753745678064E-3</v>
      </c>
      <c r="P41" s="318">
        <v>7.68344218209758E-4</v>
      </c>
      <c r="Q41" s="319">
        <v>0</v>
      </c>
      <c r="R41" s="391">
        <v>6.9138157110501851E-3</v>
      </c>
      <c r="S41" s="320">
        <v>7.7117010232834052E-3</v>
      </c>
    </row>
    <row r="42" spans="2:19" ht="22.15" customHeight="1" thickTop="1" thickBot="1" x14ac:dyDescent="0.3">
      <c r="B42" s="364">
        <v>6</v>
      </c>
      <c r="C42" s="365" t="s">
        <v>248</v>
      </c>
      <c r="D42" s="389">
        <v>3.8081805359661491E-2</v>
      </c>
      <c r="E42" s="308">
        <v>7.1625344352617082E-2</v>
      </c>
      <c r="F42" s="308">
        <v>8.3333333333333329E-2</v>
      </c>
      <c r="G42" s="297">
        <v>0</v>
      </c>
      <c r="H42" s="291">
        <v>5.8563535911602203E-2</v>
      </c>
      <c r="I42" s="389">
        <v>3.6395450568678919E-2</v>
      </c>
      <c r="J42" s="308">
        <v>4.99809958190802E-2</v>
      </c>
      <c r="K42" s="308">
        <v>3.7523452157598496E-2</v>
      </c>
      <c r="L42" s="297">
        <v>0</v>
      </c>
      <c r="M42" s="291">
        <v>4.4953198592976813E-2</v>
      </c>
      <c r="N42" s="389">
        <v>3.7307973664959769E-2</v>
      </c>
      <c r="O42" s="308">
        <v>4.7829427583557432E-2</v>
      </c>
      <c r="P42" s="308">
        <v>2.8812908182865925E-3</v>
      </c>
      <c r="Q42" s="297">
        <v>0</v>
      </c>
      <c r="R42" s="389">
        <v>4.3628561211109793E-2</v>
      </c>
      <c r="S42" s="291">
        <v>4.5454545454545449E-2</v>
      </c>
    </row>
    <row r="43" spans="2:19" ht="22.15" customHeight="1" thickTop="1" x14ac:dyDescent="0.25">
      <c r="B43" s="366">
        <v>60</v>
      </c>
      <c r="C43" s="166" t="s">
        <v>249</v>
      </c>
      <c r="D43" s="390">
        <v>7.052186177715092E-3</v>
      </c>
      <c r="E43" s="318">
        <v>1.1019283746556474E-2</v>
      </c>
      <c r="F43" s="318">
        <v>8.3333333333333329E-2</v>
      </c>
      <c r="G43" s="319">
        <v>0</v>
      </c>
      <c r="H43" s="320">
        <v>9.9447513812154689E-3</v>
      </c>
      <c r="I43" s="390">
        <v>6.99912510936133E-3</v>
      </c>
      <c r="J43" s="318">
        <v>1.0927404028886355E-2</v>
      </c>
      <c r="K43" s="318">
        <v>5.6285178236397749E-3</v>
      </c>
      <c r="L43" s="319">
        <v>0</v>
      </c>
      <c r="M43" s="320">
        <v>9.4199010314195437E-3</v>
      </c>
      <c r="N43" s="390">
        <v>5.1207022677395757E-3</v>
      </c>
      <c r="O43" s="318">
        <v>9.9884748367268534E-3</v>
      </c>
      <c r="P43" s="318">
        <v>1.1525163273146369E-3</v>
      </c>
      <c r="Q43" s="319">
        <v>0</v>
      </c>
      <c r="R43" s="391">
        <v>8.5826677792347119E-3</v>
      </c>
      <c r="S43" s="320">
        <v>9.1947204508379052E-3</v>
      </c>
    </row>
    <row r="44" spans="2:19" ht="22.15" customHeight="1" x14ac:dyDescent="0.25">
      <c r="B44" s="366">
        <v>61</v>
      </c>
      <c r="C44" s="166" t="s">
        <v>250</v>
      </c>
      <c r="D44" s="390">
        <v>2.8208744710860366E-3</v>
      </c>
      <c r="E44" s="318">
        <v>6.4279155188246093E-3</v>
      </c>
      <c r="F44" s="318">
        <v>0</v>
      </c>
      <c r="G44" s="319">
        <v>0</v>
      </c>
      <c r="H44" s="320">
        <v>4.9723756906077344E-3</v>
      </c>
      <c r="I44" s="390">
        <v>2.4496937882764656E-3</v>
      </c>
      <c r="J44" s="318">
        <v>2.2805017103762829E-3</v>
      </c>
      <c r="K44" s="318">
        <v>1.876172607879925E-3</v>
      </c>
      <c r="L44" s="319">
        <v>0</v>
      </c>
      <c r="M44" s="320">
        <v>2.3251654444643175E-3</v>
      </c>
      <c r="N44" s="390">
        <v>2.1945866861741038E-3</v>
      </c>
      <c r="O44" s="318">
        <v>1.9208605455243949E-3</v>
      </c>
      <c r="P44" s="318">
        <v>0</v>
      </c>
      <c r="Q44" s="319">
        <v>0</v>
      </c>
      <c r="R44" s="391">
        <v>1.9072595064966026E-3</v>
      </c>
      <c r="S44" s="320">
        <v>2.3728310840872013E-3</v>
      </c>
    </row>
    <row r="45" spans="2:19" ht="22.15" customHeight="1" x14ac:dyDescent="0.25">
      <c r="B45" s="366">
        <v>62</v>
      </c>
      <c r="C45" s="166" t="s">
        <v>251</v>
      </c>
      <c r="D45" s="390">
        <v>1.4104372355430183E-3</v>
      </c>
      <c r="E45" s="318">
        <v>9.1827364554637279E-3</v>
      </c>
      <c r="F45" s="318">
        <v>0</v>
      </c>
      <c r="G45" s="319">
        <v>0</v>
      </c>
      <c r="H45" s="320">
        <v>6.0773480662983425E-3</v>
      </c>
      <c r="I45" s="390">
        <v>5.774278215223097E-3</v>
      </c>
      <c r="J45" s="318">
        <v>8.6469023185100722E-3</v>
      </c>
      <c r="K45" s="318">
        <v>7.5046904315196998E-3</v>
      </c>
      <c r="L45" s="319">
        <v>0</v>
      </c>
      <c r="M45" s="320">
        <v>7.6313122279854529E-3</v>
      </c>
      <c r="N45" s="390">
        <v>5.1207022677395757E-3</v>
      </c>
      <c r="O45" s="318">
        <v>5.954667691125624E-3</v>
      </c>
      <c r="P45" s="318">
        <v>1.920860545524395E-4</v>
      </c>
      <c r="Q45" s="319">
        <v>0</v>
      </c>
      <c r="R45" s="391">
        <v>5.4833710811777328E-3</v>
      </c>
      <c r="S45" s="320">
        <v>6.8589648524395672E-3</v>
      </c>
    </row>
    <row r="46" spans="2:19" ht="22.15" customHeight="1" x14ac:dyDescent="0.25">
      <c r="B46" s="366">
        <v>63</v>
      </c>
      <c r="C46" s="166" t="s">
        <v>252</v>
      </c>
      <c r="D46" s="390">
        <v>2.3977433004231313E-2</v>
      </c>
      <c r="E46" s="318">
        <v>4.1322314049586778E-2</v>
      </c>
      <c r="F46" s="318">
        <v>0</v>
      </c>
      <c r="G46" s="319">
        <v>0</v>
      </c>
      <c r="H46" s="320">
        <v>3.4254143646408837E-2</v>
      </c>
      <c r="I46" s="390">
        <v>1.9597550306211724E-2</v>
      </c>
      <c r="J46" s="318">
        <v>2.5750665146332192E-2</v>
      </c>
      <c r="K46" s="318">
        <v>2.0637898686679174E-2</v>
      </c>
      <c r="L46" s="319">
        <v>0</v>
      </c>
      <c r="M46" s="320">
        <v>2.3490132951767721E-2</v>
      </c>
      <c r="N46" s="390">
        <v>2.3774689100219459E-2</v>
      </c>
      <c r="O46" s="318">
        <v>2.7468305800998849E-2</v>
      </c>
      <c r="P46" s="318">
        <v>1.1525163273146369E-3</v>
      </c>
      <c r="Q46" s="319">
        <v>0</v>
      </c>
      <c r="R46" s="391">
        <v>2.550959589939206E-2</v>
      </c>
      <c r="S46" s="320">
        <v>2.4840575411537891E-2</v>
      </c>
    </row>
    <row r="47" spans="2:19" ht="22.15" customHeight="1" x14ac:dyDescent="0.25">
      <c r="B47" s="366">
        <v>64</v>
      </c>
      <c r="C47" s="166" t="s">
        <v>253</v>
      </c>
      <c r="D47" s="390">
        <v>1.4104372355430183E-3</v>
      </c>
      <c r="E47" s="318">
        <v>9.1827364554637281E-4</v>
      </c>
      <c r="F47" s="318">
        <v>0</v>
      </c>
      <c r="G47" s="319">
        <v>0</v>
      </c>
      <c r="H47" s="320">
        <v>1.1049723756906078E-3</v>
      </c>
      <c r="I47" s="390">
        <v>1.7497812773403323E-4</v>
      </c>
      <c r="J47" s="318">
        <v>6.6514633219308243E-4</v>
      </c>
      <c r="K47" s="318">
        <v>1.876172607879925E-3</v>
      </c>
      <c r="L47" s="319">
        <v>0</v>
      </c>
      <c r="M47" s="320">
        <v>5.3657664103022714E-4</v>
      </c>
      <c r="N47" s="390">
        <v>3.65764447695684E-4</v>
      </c>
      <c r="O47" s="318">
        <v>9.6043027276219745E-4</v>
      </c>
      <c r="P47" s="318">
        <v>3.84172109104879E-4</v>
      </c>
      <c r="Q47" s="319">
        <v>0</v>
      </c>
      <c r="R47" s="391">
        <v>9.536297532483013E-4</v>
      </c>
      <c r="S47" s="320">
        <v>7.0443422808838801E-4</v>
      </c>
    </row>
    <row r="48" spans="2:19" ht="22.15" customHeight="1" thickBot="1" x14ac:dyDescent="0.3">
      <c r="B48" s="366">
        <v>69</v>
      </c>
      <c r="C48" s="166" t="s">
        <v>254</v>
      </c>
      <c r="D48" s="390">
        <v>1.4104372355430183E-3</v>
      </c>
      <c r="E48" s="318">
        <v>2.7548209366391185E-3</v>
      </c>
      <c r="F48" s="318">
        <v>0</v>
      </c>
      <c r="G48" s="319">
        <v>0</v>
      </c>
      <c r="H48" s="320">
        <v>2.2099447513812156E-3</v>
      </c>
      <c r="I48" s="390">
        <v>1.3998250218722659E-3</v>
      </c>
      <c r="J48" s="318">
        <v>1.7103762827822121E-3</v>
      </c>
      <c r="K48" s="318">
        <v>0</v>
      </c>
      <c r="L48" s="319">
        <v>0</v>
      </c>
      <c r="M48" s="320">
        <v>1.5501102963095452E-3</v>
      </c>
      <c r="N48" s="390">
        <v>7.3152889539136799E-4</v>
      </c>
      <c r="O48" s="318">
        <v>1.536688436419516E-3</v>
      </c>
      <c r="P48" s="318">
        <v>0</v>
      </c>
      <c r="Q48" s="319">
        <v>0</v>
      </c>
      <c r="R48" s="391">
        <v>1.1920371915603767E-3</v>
      </c>
      <c r="S48" s="320">
        <v>1.4830194275545011E-3</v>
      </c>
    </row>
    <row r="49" spans="2:19" ht="22.15" customHeight="1" thickTop="1" thickBot="1" x14ac:dyDescent="0.3">
      <c r="B49" s="364">
        <v>7</v>
      </c>
      <c r="C49" s="365" t="s">
        <v>255</v>
      </c>
      <c r="D49" s="389">
        <v>0.12976022566995768</v>
      </c>
      <c r="E49" s="308">
        <v>0.20293847566574841</v>
      </c>
      <c r="F49" s="308">
        <v>0.25</v>
      </c>
      <c r="G49" s="297">
        <v>0</v>
      </c>
      <c r="H49" s="291">
        <v>0.17458563535911603</v>
      </c>
      <c r="I49" s="389">
        <v>0.16255468066491688</v>
      </c>
      <c r="J49" s="308">
        <v>0.28021664766248577</v>
      </c>
      <c r="K49" s="308">
        <v>0.35459662288930582</v>
      </c>
      <c r="L49" s="297">
        <v>0</v>
      </c>
      <c r="M49" s="291">
        <v>0.24247302211888153</v>
      </c>
      <c r="N49" s="389">
        <v>0.14045354791514264</v>
      </c>
      <c r="O49" s="308">
        <v>0.25547445255474455</v>
      </c>
      <c r="P49" s="308">
        <v>2.6315789473684213E-2</v>
      </c>
      <c r="Q49" s="297">
        <v>0</v>
      </c>
      <c r="R49" s="389">
        <v>0.22064608415782574</v>
      </c>
      <c r="S49" s="291">
        <v>0.23112857778436902</v>
      </c>
    </row>
    <row r="50" spans="2:19" ht="22.15" customHeight="1" thickTop="1" x14ac:dyDescent="0.25">
      <c r="B50" s="366">
        <v>70</v>
      </c>
      <c r="C50" s="166" t="s">
        <v>256</v>
      </c>
      <c r="D50" s="390">
        <v>2.1156558533145273E-2</v>
      </c>
      <c r="E50" s="318">
        <v>4.4077134986225897E-2</v>
      </c>
      <c r="F50" s="318">
        <v>0</v>
      </c>
      <c r="G50" s="319">
        <v>0</v>
      </c>
      <c r="H50" s="320">
        <v>3.4806629834254144E-2</v>
      </c>
      <c r="I50" s="390">
        <v>2.2922134733158354E-2</v>
      </c>
      <c r="J50" s="318">
        <v>5.3306727480045613E-2</v>
      </c>
      <c r="K50" s="318">
        <v>7.879924953095685E-2</v>
      </c>
      <c r="L50" s="319">
        <v>0</v>
      </c>
      <c r="M50" s="320">
        <v>4.3760806057354079E-2</v>
      </c>
      <c r="N50" s="390">
        <v>2.487198244330651E-2</v>
      </c>
      <c r="O50" s="318">
        <v>4.9750288129081825E-2</v>
      </c>
      <c r="P50" s="318">
        <v>5.1863234729158667E-3</v>
      </c>
      <c r="Q50" s="319">
        <v>0</v>
      </c>
      <c r="R50" s="391">
        <v>4.2198116581237337E-2</v>
      </c>
      <c r="S50" s="320">
        <v>4.2673884027880762E-2</v>
      </c>
    </row>
    <row r="51" spans="2:19" ht="22.15" customHeight="1" x14ac:dyDescent="0.25">
      <c r="B51" s="366">
        <v>71</v>
      </c>
      <c r="C51" s="166" t="s">
        <v>257</v>
      </c>
      <c r="D51" s="390">
        <v>8.4626234132581094E-2</v>
      </c>
      <c r="E51" s="318">
        <v>0.12764003673094582</v>
      </c>
      <c r="F51" s="318">
        <v>0.25</v>
      </c>
      <c r="G51" s="319">
        <v>0</v>
      </c>
      <c r="H51" s="320">
        <v>0.11160220994475138</v>
      </c>
      <c r="I51" s="390">
        <v>0.11286089238845144</v>
      </c>
      <c r="J51" s="318">
        <v>0.18747624477385025</v>
      </c>
      <c r="K51" s="318">
        <v>0.22889305816135083</v>
      </c>
      <c r="L51" s="319">
        <v>0</v>
      </c>
      <c r="M51" s="320">
        <v>0.1633577773803136</v>
      </c>
      <c r="N51" s="390">
        <v>9.7659107534747616E-2</v>
      </c>
      <c r="O51" s="318">
        <v>0.17479830964271995</v>
      </c>
      <c r="P51" s="318">
        <v>1.6711486746062237E-2</v>
      </c>
      <c r="Q51" s="319">
        <v>0</v>
      </c>
      <c r="R51" s="391">
        <v>0.15067350101323163</v>
      </c>
      <c r="S51" s="320">
        <v>0.15593949280735578</v>
      </c>
    </row>
    <row r="52" spans="2:19" ht="22.15" customHeight="1" x14ac:dyDescent="0.25">
      <c r="B52" s="366">
        <v>72</v>
      </c>
      <c r="C52" s="166" t="s">
        <v>258</v>
      </c>
      <c r="D52" s="390">
        <v>2.8208744710860366E-3</v>
      </c>
      <c r="E52" s="318">
        <v>4.5913682277318639E-3</v>
      </c>
      <c r="F52" s="318">
        <v>0</v>
      </c>
      <c r="G52" s="319">
        <v>0</v>
      </c>
      <c r="H52" s="320">
        <v>3.8674033149171273E-3</v>
      </c>
      <c r="I52" s="390">
        <v>5.0743657042869638E-3</v>
      </c>
      <c r="J52" s="318">
        <v>4.0858988977575065E-3</v>
      </c>
      <c r="K52" s="318">
        <v>3.7523452157598499E-3</v>
      </c>
      <c r="L52" s="319">
        <v>0</v>
      </c>
      <c r="M52" s="320">
        <v>4.41185238180409E-3</v>
      </c>
      <c r="N52" s="390">
        <v>4.754937820043892E-3</v>
      </c>
      <c r="O52" s="318">
        <v>3.2654629273914716E-3</v>
      </c>
      <c r="P52" s="318">
        <v>5.7625816365731845E-4</v>
      </c>
      <c r="Q52" s="319">
        <v>0</v>
      </c>
      <c r="R52" s="391">
        <v>3.9337227321492429E-3</v>
      </c>
      <c r="S52" s="320">
        <v>4.2266053685303274E-3</v>
      </c>
    </row>
    <row r="53" spans="2:19" ht="22.15" customHeight="1" x14ac:dyDescent="0.25">
      <c r="B53" s="366">
        <v>73</v>
      </c>
      <c r="C53" s="166" t="s">
        <v>259</v>
      </c>
      <c r="D53" s="390">
        <v>1.4104372355430184E-2</v>
      </c>
      <c r="E53" s="318">
        <v>2.1120293847566574E-2</v>
      </c>
      <c r="F53" s="318">
        <v>0</v>
      </c>
      <c r="G53" s="319">
        <v>0</v>
      </c>
      <c r="H53" s="320">
        <v>1.8232044198895028E-2</v>
      </c>
      <c r="I53" s="390">
        <v>1.889763779527559E-2</v>
      </c>
      <c r="J53" s="318">
        <v>2.879133409350057E-2</v>
      </c>
      <c r="K53" s="318">
        <v>3.9399624765478425E-2</v>
      </c>
      <c r="L53" s="319">
        <v>0</v>
      </c>
      <c r="M53" s="320">
        <v>2.5755678769450903E-2</v>
      </c>
      <c r="N53" s="390">
        <v>9.5098756400877841E-3</v>
      </c>
      <c r="O53" s="318">
        <v>1.8056089127929314E-2</v>
      </c>
      <c r="P53" s="318">
        <v>3.6496350364963502E-3</v>
      </c>
      <c r="Q53" s="319">
        <v>0</v>
      </c>
      <c r="R53" s="391">
        <v>1.6569316962689234E-2</v>
      </c>
      <c r="S53" s="320">
        <v>2.2393593356072966E-2</v>
      </c>
    </row>
    <row r="54" spans="2:19" ht="22.15" customHeight="1" thickBot="1" x14ac:dyDescent="0.3">
      <c r="B54" s="366">
        <v>79</v>
      </c>
      <c r="C54" s="166" t="s">
        <v>260</v>
      </c>
      <c r="D54" s="390">
        <v>7.052186177715092E-3</v>
      </c>
      <c r="E54" s="318">
        <v>5.5096418732782371E-3</v>
      </c>
      <c r="F54" s="318">
        <v>0</v>
      </c>
      <c r="G54" s="319">
        <v>0</v>
      </c>
      <c r="H54" s="320">
        <v>6.0773480662983425E-3</v>
      </c>
      <c r="I54" s="390">
        <v>2.7996500437445318E-3</v>
      </c>
      <c r="J54" s="318">
        <v>6.5564424173318132E-3</v>
      </c>
      <c r="K54" s="318">
        <v>3.7523452157598499E-3</v>
      </c>
      <c r="L54" s="319">
        <v>0</v>
      </c>
      <c r="M54" s="320">
        <v>5.1869075299588625E-3</v>
      </c>
      <c r="N54" s="390">
        <v>3.6576444769568397E-3</v>
      </c>
      <c r="O54" s="318">
        <v>9.6043027276219751E-3</v>
      </c>
      <c r="P54" s="318">
        <v>1.920860545524395E-4</v>
      </c>
      <c r="Q54" s="319">
        <v>0</v>
      </c>
      <c r="R54" s="391">
        <v>7.2714268685182982E-3</v>
      </c>
      <c r="S54" s="320">
        <v>5.8950022245291417E-3</v>
      </c>
    </row>
    <row r="55" spans="2:19" ht="22.15" customHeight="1" thickTop="1" thickBot="1" x14ac:dyDescent="0.3">
      <c r="B55" s="364">
        <v>8</v>
      </c>
      <c r="C55" s="365" t="s">
        <v>261</v>
      </c>
      <c r="D55" s="389">
        <v>0.14104372355430186</v>
      </c>
      <c r="E55" s="308">
        <v>0.10743801652892562</v>
      </c>
      <c r="F55" s="308">
        <v>0</v>
      </c>
      <c r="G55" s="297">
        <v>0</v>
      </c>
      <c r="H55" s="291">
        <v>0.11988950276243093</v>
      </c>
      <c r="I55" s="389">
        <v>0.13805774278215222</v>
      </c>
      <c r="J55" s="308">
        <v>0.11725579627518054</v>
      </c>
      <c r="K55" s="308">
        <v>0.12945590994371481</v>
      </c>
      <c r="L55" s="297">
        <v>0</v>
      </c>
      <c r="M55" s="291">
        <v>0.12472425922613725</v>
      </c>
      <c r="N55" s="389">
        <v>6.3277249451353323E-2</v>
      </c>
      <c r="O55" s="308">
        <v>5.0518632347291585E-2</v>
      </c>
      <c r="P55" s="308">
        <v>6.7230119093353823E-3</v>
      </c>
      <c r="Q55" s="297">
        <v>0</v>
      </c>
      <c r="R55" s="389">
        <v>5.6144951722493744E-2</v>
      </c>
      <c r="S55" s="291">
        <v>0.10306985021503783</v>
      </c>
    </row>
    <row r="56" spans="2:19" ht="22.15" customHeight="1" thickTop="1" x14ac:dyDescent="0.25">
      <c r="B56" s="366">
        <v>80</v>
      </c>
      <c r="C56" s="166" t="s">
        <v>262</v>
      </c>
      <c r="D56" s="390">
        <v>3.5260930888575459E-2</v>
      </c>
      <c r="E56" s="318">
        <v>7.3461891643709825E-3</v>
      </c>
      <c r="F56" s="318">
        <v>0</v>
      </c>
      <c r="G56" s="319">
        <v>0</v>
      </c>
      <c r="H56" s="320">
        <v>1.8232044198895028E-2</v>
      </c>
      <c r="I56" s="390">
        <v>2.4846894138232722E-2</v>
      </c>
      <c r="J56" s="318">
        <v>9.8821740782972251E-3</v>
      </c>
      <c r="K56" s="318">
        <v>1.125703564727955E-2</v>
      </c>
      <c r="L56" s="319">
        <v>0</v>
      </c>
      <c r="M56" s="320">
        <v>1.502414594884636E-2</v>
      </c>
      <c r="N56" s="390">
        <v>8.4125822970007313E-3</v>
      </c>
      <c r="O56" s="318">
        <v>4.8021513638109876E-3</v>
      </c>
      <c r="P56" s="318">
        <v>7.68344218209758E-4</v>
      </c>
      <c r="Q56" s="319">
        <v>0</v>
      </c>
      <c r="R56" s="391">
        <v>6.198593396113959E-3</v>
      </c>
      <c r="S56" s="320">
        <v>1.249443867714667E-2</v>
      </c>
    </row>
    <row r="57" spans="2:19" ht="22.15" customHeight="1" x14ac:dyDescent="0.25">
      <c r="B57" s="366">
        <v>81</v>
      </c>
      <c r="C57" s="166" t="s">
        <v>263</v>
      </c>
      <c r="D57" s="390">
        <v>1.5514809590973202E-2</v>
      </c>
      <c r="E57" s="318">
        <v>9.1827364554637281E-4</v>
      </c>
      <c r="F57" s="318">
        <v>0</v>
      </c>
      <c r="G57" s="319">
        <v>0</v>
      </c>
      <c r="H57" s="320">
        <v>6.6298342541436465E-3</v>
      </c>
      <c r="I57" s="390">
        <v>2.0647419072615924E-2</v>
      </c>
      <c r="J57" s="318">
        <v>6.4614215127328008E-3</v>
      </c>
      <c r="K57" s="318">
        <v>1.876172607879925E-3</v>
      </c>
      <c r="L57" s="319">
        <v>0</v>
      </c>
      <c r="M57" s="320">
        <v>1.1148870208072497E-2</v>
      </c>
      <c r="N57" s="390">
        <v>9.8756400877834678E-3</v>
      </c>
      <c r="O57" s="318">
        <v>3.6496350364963502E-3</v>
      </c>
      <c r="P57" s="318">
        <v>1.920860545524395E-4</v>
      </c>
      <c r="Q57" s="319">
        <v>0</v>
      </c>
      <c r="R57" s="391">
        <v>5.6025748003337705E-3</v>
      </c>
      <c r="S57" s="320">
        <v>9.1205694794601801E-3</v>
      </c>
    </row>
    <row r="58" spans="2:19" ht="22.15" customHeight="1" x14ac:dyDescent="0.25">
      <c r="B58" s="366">
        <v>82</v>
      </c>
      <c r="C58" s="166" t="s">
        <v>264</v>
      </c>
      <c r="D58" s="390">
        <v>1.4104372355430184E-2</v>
      </c>
      <c r="E58" s="318">
        <v>1.5610651974288337E-2</v>
      </c>
      <c r="F58" s="318">
        <v>0</v>
      </c>
      <c r="G58" s="319">
        <v>0</v>
      </c>
      <c r="H58" s="320">
        <v>1.4917127071823204E-2</v>
      </c>
      <c r="I58" s="390">
        <v>9.7987751531058622E-3</v>
      </c>
      <c r="J58" s="318">
        <v>8.8369441277080952E-3</v>
      </c>
      <c r="K58" s="318">
        <v>0</v>
      </c>
      <c r="L58" s="319">
        <v>0</v>
      </c>
      <c r="M58" s="320">
        <v>8.8833243903893161E-3</v>
      </c>
      <c r="N58" s="390">
        <v>9.8756400877834678E-3</v>
      </c>
      <c r="O58" s="318">
        <v>1.0948905109489052E-2</v>
      </c>
      <c r="P58" s="318">
        <v>0</v>
      </c>
      <c r="Q58" s="319">
        <v>0</v>
      </c>
      <c r="R58" s="391">
        <v>1.0013112409107164E-2</v>
      </c>
      <c r="S58" s="320">
        <v>9.6396262791042554E-3</v>
      </c>
    </row>
    <row r="59" spans="2:19" ht="22.15" customHeight="1" x14ac:dyDescent="0.25">
      <c r="B59" s="366">
        <v>83</v>
      </c>
      <c r="C59" s="166" t="s">
        <v>265</v>
      </c>
      <c r="D59" s="390">
        <v>6.2059238363892807E-2</v>
      </c>
      <c r="E59" s="318">
        <v>6.7033976124885222E-2</v>
      </c>
      <c r="F59" s="318">
        <v>0</v>
      </c>
      <c r="G59" s="319">
        <v>0</v>
      </c>
      <c r="H59" s="320">
        <v>6.4640883977900548E-2</v>
      </c>
      <c r="I59" s="390">
        <v>6.7016622922134728E-2</v>
      </c>
      <c r="J59" s="318">
        <v>7.9247434435575831E-2</v>
      </c>
      <c r="K59" s="318">
        <v>9.9437148217636023E-2</v>
      </c>
      <c r="L59" s="319">
        <v>0</v>
      </c>
      <c r="M59" s="320">
        <v>7.5716926012043162E-2</v>
      </c>
      <c r="N59" s="390">
        <v>2.7066569129480616E-2</v>
      </c>
      <c r="O59" s="318">
        <v>2.6315789473684209E-2</v>
      </c>
      <c r="P59" s="318">
        <v>5.1863234729158667E-3</v>
      </c>
      <c r="Q59" s="319">
        <v>0</v>
      </c>
      <c r="R59" s="391">
        <v>2.8370485159136965E-2</v>
      </c>
      <c r="S59" s="320">
        <v>6.0247664244401603E-2</v>
      </c>
    </row>
    <row r="60" spans="2:19" ht="22.15" customHeight="1" thickBot="1" x14ac:dyDescent="0.3">
      <c r="B60" s="366">
        <v>89</v>
      </c>
      <c r="C60" s="166" t="s">
        <v>266</v>
      </c>
      <c r="D60" s="390">
        <v>1.4104372355430184E-2</v>
      </c>
      <c r="E60" s="318">
        <v>1.6528925619834711E-2</v>
      </c>
      <c r="F60" s="318">
        <v>0</v>
      </c>
      <c r="G60" s="319">
        <v>0</v>
      </c>
      <c r="H60" s="320">
        <v>1.5469613259668509E-2</v>
      </c>
      <c r="I60" s="390">
        <v>1.5748031496062992E-2</v>
      </c>
      <c r="J60" s="318">
        <v>1.282782212086659E-2</v>
      </c>
      <c r="K60" s="318">
        <v>1.6885553470919325E-2</v>
      </c>
      <c r="L60" s="319">
        <v>0</v>
      </c>
      <c r="M60" s="320">
        <v>1.3950992666785907E-2</v>
      </c>
      <c r="N60" s="390">
        <v>8.0468178493050477E-3</v>
      </c>
      <c r="O60" s="318">
        <v>4.8021513638109876E-3</v>
      </c>
      <c r="P60" s="318">
        <v>5.7625816365731845E-4</v>
      </c>
      <c r="Q60" s="319">
        <v>0</v>
      </c>
      <c r="R60" s="391">
        <v>5.9601859578018836E-3</v>
      </c>
      <c r="S60" s="320">
        <v>1.1567551534925108E-2</v>
      </c>
    </row>
    <row r="61" spans="2:19" ht="22.15" customHeight="1" thickTop="1" thickBot="1" x14ac:dyDescent="0.3">
      <c r="B61" s="364">
        <v>99</v>
      </c>
      <c r="C61" s="365" t="s">
        <v>267</v>
      </c>
      <c r="D61" s="389">
        <v>3.1029619181946404E-2</v>
      </c>
      <c r="E61" s="308">
        <v>4.4077134986225897E-2</v>
      </c>
      <c r="F61" s="308">
        <v>8.3333333333333329E-2</v>
      </c>
      <c r="G61" s="297">
        <v>0</v>
      </c>
      <c r="H61" s="291">
        <v>3.9226519337016576E-2</v>
      </c>
      <c r="I61" s="389">
        <v>4.3569553805774278E-2</v>
      </c>
      <c r="J61" s="308">
        <v>4.2949448878753328E-2</v>
      </c>
      <c r="K61" s="308">
        <v>3.1894934333958722E-2</v>
      </c>
      <c r="L61" s="297">
        <v>0</v>
      </c>
      <c r="M61" s="291">
        <v>4.2806892028855896E-2</v>
      </c>
      <c r="N61" s="389">
        <v>4.9012435991221653E-2</v>
      </c>
      <c r="O61" s="308">
        <v>3.5343834037648868E-2</v>
      </c>
      <c r="P61" s="308">
        <v>2.3050326546292738E-3</v>
      </c>
      <c r="Q61" s="297">
        <v>0</v>
      </c>
      <c r="R61" s="389">
        <v>3.9337227321492432E-2</v>
      </c>
      <c r="S61" s="291">
        <v>4.1487468485837162E-2</v>
      </c>
    </row>
    <row r="62" spans="2:19" ht="22.15" customHeight="1" thickTop="1" thickBot="1" x14ac:dyDescent="0.3">
      <c r="B62" s="392" t="s">
        <v>49</v>
      </c>
      <c r="C62" s="393" t="s">
        <v>450</v>
      </c>
      <c r="D62" s="389">
        <v>3.3850493653032443E-2</v>
      </c>
      <c r="E62" s="308">
        <v>5.1423324150596875E-2</v>
      </c>
      <c r="F62" s="308">
        <v>8.3333333333333329E-2</v>
      </c>
      <c r="G62" s="297">
        <v>0</v>
      </c>
      <c r="H62" s="291">
        <v>4.4751381215469614E-2</v>
      </c>
      <c r="I62" s="389">
        <v>4.3044619422572178E-2</v>
      </c>
      <c r="J62" s="308">
        <v>4.1999239832763206E-2</v>
      </c>
      <c r="K62" s="308">
        <v>6.7542213883677302E-2</v>
      </c>
      <c r="L62" s="297">
        <v>0</v>
      </c>
      <c r="M62" s="291">
        <v>4.3164609789542716E-2</v>
      </c>
      <c r="N62" s="389">
        <v>6.9495245062179953E-2</v>
      </c>
      <c r="O62" s="308">
        <v>3.5535920092201308E-2</v>
      </c>
      <c r="P62" s="308">
        <v>4.8021513638109876E-3</v>
      </c>
      <c r="Q62" s="297">
        <v>0</v>
      </c>
      <c r="R62" s="389">
        <v>4.7681487662415069E-2</v>
      </c>
      <c r="S62" s="291">
        <v>4.467596025507934E-2</v>
      </c>
    </row>
    <row r="63" spans="2:19" ht="22.15" customHeight="1" thickTop="1" thickBot="1" x14ac:dyDescent="0.3">
      <c r="B63" s="657" t="s">
        <v>51</v>
      </c>
      <c r="C63" s="488"/>
      <c r="D63" s="394">
        <v>1</v>
      </c>
      <c r="E63" s="322">
        <v>1</v>
      </c>
      <c r="F63" s="322">
        <v>1</v>
      </c>
      <c r="G63" s="304">
        <v>0</v>
      </c>
      <c r="H63" s="323">
        <v>1</v>
      </c>
      <c r="I63" s="321">
        <v>1</v>
      </c>
      <c r="J63" s="322">
        <v>1</v>
      </c>
      <c r="K63" s="322">
        <v>1</v>
      </c>
      <c r="L63" s="304">
        <v>1</v>
      </c>
      <c r="M63" s="323">
        <v>1</v>
      </c>
      <c r="N63" s="321">
        <v>1</v>
      </c>
      <c r="O63" s="322">
        <v>1</v>
      </c>
      <c r="P63" s="322">
        <v>1</v>
      </c>
      <c r="Q63" s="304">
        <v>1</v>
      </c>
      <c r="R63" s="323">
        <v>1</v>
      </c>
      <c r="S63" s="323">
        <v>1</v>
      </c>
    </row>
    <row r="64" spans="2:19" ht="22.15" customHeight="1" thickTop="1" thickBot="1" x14ac:dyDescent="0.3">
      <c r="B64" s="179"/>
      <c r="C64" s="179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</row>
    <row r="65" spans="2:19" ht="22.15" customHeight="1" thickTop="1" x14ac:dyDescent="0.25">
      <c r="B65" s="227" t="s">
        <v>499</v>
      </c>
      <c r="C65" s="350"/>
      <c r="D65" s="232"/>
      <c r="E65" s="231"/>
      <c r="F65" s="232"/>
      <c r="G65" s="231"/>
      <c r="H65" s="232"/>
      <c r="I65" s="231"/>
      <c r="J65" s="232"/>
      <c r="K65" s="231"/>
      <c r="L65" s="232"/>
      <c r="M65" s="231"/>
      <c r="N65" s="154"/>
      <c r="O65" s="154"/>
      <c r="P65" s="154"/>
      <c r="Q65" s="154"/>
      <c r="R65" s="154"/>
      <c r="S65" s="154"/>
    </row>
    <row r="66" spans="2:19" ht="22.15" customHeight="1" thickBot="1" x14ac:dyDescent="0.3">
      <c r="B66" s="234" t="s">
        <v>501</v>
      </c>
      <c r="C66" s="281"/>
      <c r="D66" s="232"/>
      <c r="E66" s="231"/>
      <c r="F66" s="232"/>
      <c r="G66" s="231"/>
      <c r="H66" s="232"/>
      <c r="I66" s="231"/>
      <c r="J66" s="232"/>
      <c r="K66" s="231"/>
      <c r="L66" s="232"/>
      <c r="M66" s="231"/>
      <c r="N66" s="154"/>
      <c r="O66" s="154"/>
      <c r="P66" s="154"/>
      <c r="Q66" s="154"/>
      <c r="R66" s="154"/>
      <c r="S66" s="154"/>
    </row>
    <row r="67" spans="2:19" ht="15.75" thickTop="1" x14ac:dyDescent="0.25">
      <c r="B67" s="236"/>
      <c r="C67" s="183"/>
      <c r="D67" s="183"/>
      <c r="E67" s="183"/>
      <c r="F67" s="183"/>
      <c r="G67" s="183"/>
      <c r="H67" s="184"/>
      <c r="I67" s="183"/>
      <c r="J67" s="183"/>
      <c r="K67" s="183"/>
      <c r="L67" s="183"/>
      <c r="M67" s="184"/>
      <c r="N67" s="183"/>
      <c r="O67" s="183"/>
      <c r="P67" s="183"/>
      <c r="Q67" s="183"/>
      <c r="R67" s="184"/>
      <c r="S67" s="183"/>
    </row>
    <row r="68" spans="2:19" x14ac:dyDescent="0.25">
      <c r="B68" s="183"/>
      <c r="C68" s="183"/>
      <c r="D68" s="183"/>
      <c r="E68" s="183"/>
      <c r="F68" s="183"/>
      <c r="G68" s="183"/>
      <c r="H68" s="184"/>
      <c r="I68" s="183"/>
      <c r="J68" s="183"/>
      <c r="K68" s="183"/>
      <c r="L68" s="183"/>
      <c r="M68" s="184"/>
      <c r="N68" s="183"/>
      <c r="O68" s="183"/>
      <c r="P68" s="183"/>
      <c r="Q68" s="183"/>
      <c r="R68" s="184"/>
      <c r="S68" s="183"/>
    </row>
    <row r="69" spans="2:19" x14ac:dyDescent="0.25">
      <c r="B69" s="183"/>
      <c r="C69" s="183"/>
      <c r="D69" s="183"/>
      <c r="E69" s="183"/>
      <c r="F69" s="183"/>
      <c r="G69" s="183"/>
      <c r="H69" s="184"/>
      <c r="I69" s="183"/>
      <c r="J69" s="183"/>
      <c r="K69" s="183"/>
      <c r="L69" s="183"/>
      <c r="M69" s="184"/>
      <c r="N69" s="183"/>
      <c r="O69" s="183"/>
      <c r="P69" s="183"/>
      <c r="Q69" s="183"/>
      <c r="R69" s="184"/>
      <c r="S69" s="183"/>
    </row>
    <row r="70" spans="2:1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2:1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2:1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2:1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2:1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2:19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2:19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2:19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2:19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2:19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2:19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19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19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19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19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19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19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2:19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2:19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2:19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2:19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2:19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2:19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2:19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2:19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2:19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2:19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2:19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2:19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2:19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2:19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2:19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2:19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2:19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2:19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2:19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2:19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2:19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2:19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</row>
    <row r="109" spans="2:19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2:19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</row>
    <row r="111" spans="2:19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19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</row>
    <row r="113" spans="2:19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</row>
    <row r="114" spans="2:19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</row>
    <row r="115" spans="2:19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</row>
    <row r="116" spans="2:19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</row>
    <row r="117" spans="2:19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</row>
    <row r="118" spans="2:19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</row>
    <row r="119" spans="2:19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</row>
    <row r="120" spans="2:19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</row>
    <row r="121" spans="2:19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</row>
    <row r="122" spans="2:19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</row>
    <row r="123" spans="2:19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</row>
    <row r="124" spans="2:19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</row>
    <row r="125" spans="2:19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</row>
    <row r="126" spans="2:19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</row>
    <row r="127" spans="2:19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</row>
    <row r="128" spans="2:19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</row>
    <row r="129" spans="2:19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</row>
    <row r="130" spans="2:19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</row>
    <row r="131" spans="2:19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</row>
    <row r="132" spans="2:19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</row>
    <row r="133" spans="2:19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</row>
    <row r="134" spans="2:19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</row>
    <row r="135" spans="2:19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</row>
    <row r="136" spans="2:19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</row>
    <row r="137" spans="2:19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</row>
    <row r="138" spans="2:19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</row>
    <row r="139" spans="2:19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</row>
    <row r="140" spans="2:19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</row>
    <row r="141" spans="2:19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</row>
    <row r="142" spans="2:19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</row>
    <row r="143" spans="2:19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</row>
    <row r="144" spans="2:19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</row>
    <row r="145" spans="2:19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</row>
    <row r="146" spans="2:19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</row>
    <row r="147" spans="2:19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</row>
    <row r="148" spans="2:19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</row>
    <row r="149" spans="2:19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</row>
    <row r="150" spans="2:19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</row>
    <row r="151" spans="2:19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</row>
    <row r="152" spans="2:19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</row>
    <row r="153" spans="2:19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</row>
    <row r="154" spans="2:19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</row>
    <row r="155" spans="2:19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</row>
    <row r="156" spans="2:19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</row>
    <row r="157" spans="2:19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</row>
    <row r="158" spans="2:19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</row>
    <row r="159" spans="2:19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</row>
    <row r="160" spans="2:19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</row>
    <row r="161" spans="2:19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</row>
    <row r="162" spans="2:19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</row>
    <row r="163" spans="2:19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</row>
    <row r="164" spans="2:19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</row>
    <row r="165" spans="2:19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</row>
    <row r="166" spans="2:19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</row>
    <row r="167" spans="2:19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</row>
    <row r="168" spans="2:19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</row>
    <row r="169" spans="2:19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</row>
    <row r="170" spans="2:19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</row>
    <row r="171" spans="2:19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</row>
    <row r="172" spans="2:19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</row>
    <row r="173" spans="2:19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</row>
    <row r="174" spans="2:19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</row>
    <row r="175" spans="2:19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</row>
    <row r="176" spans="2:19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</row>
    <row r="177" spans="2:19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</row>
    <row r="178" spans="2:19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</row>
    <row r="179" spans="2:19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</row>
    <row r="180" spans="2:19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</row>
    <row r="181" spans="2:19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</row>
    <row r="182" spans="2:19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</row>
    <row r="183" spans="2:19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</row>
    <row r="184" spans="2:19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</row>
    <row r="185" spans="2:19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</row>
    <row r="186" spans="2:19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</row>
    <row r="187" spans="2:19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</row>
    <row r="188" spans="2:19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</row>
    <row r="189" spans="2:19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</row>
    <row r="190" spans="2:19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</row>
    <row r="191" spans="2:19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</row>
    <row r="192" spans="2:19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</row>
    <row r="193" spans="2:19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</row>
    <row r="194" spans="2:19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</row>
    <row r="195" spans="2:19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</row>
    <row r="196" spans="2:19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</row>
    <row r="197" spans="2:19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</row>
    <row r="198" spans="2:19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</row>
    <row r="199" spans="2:19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</row>
    <row r="200" spans="2:19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</row>
    <row r="201" spans="2:19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</row>
    <row r="202" spans="2:19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</row>
    <row r="203" spans="2:19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</row>
    <row r="204" spans="2:19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</row>
    <row r="205" spans="2:19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</row>
    <row r="206" spans="2:19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</row>
    <row r="207" spans="2:19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</row>
    <row r="208" spans="2:19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</row>
    <row r="209" spans="2:19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</row>
    <row r="210" spans="2:19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</row>
    <row r="211" spans="2:19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</row>
    <row r="212" spans="2:19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</row>
    <row r="213" spans="2:19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</row>
    <row r="214" spans="2:19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</row>
    <row r="215" spans="2:19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</row>
    <row r="216" spans="2:19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</row>
    <row r="217" spans="2:19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</row>
    <row r="218" spans="2:19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</row>
    <row r="219" spans="2:19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</row>
    <row r="220" spans="2:19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</row>
    <row r="221" spans="2:19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</row>
    <row r="222" spans="2:19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</row>
    <row r="223" spans="2:19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</row>
    <row r="224" spans="2:19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</row>
    <row r="225" spans="2:19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</row>
    <row r="226" spans="2:19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</row>
    <row r="227" spans="2:19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</row>
    <row r="228" spans="2:19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</row>
    <row r="229" spans="2:19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</row>
    <row r="230" spans="2:19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</row>
    <row r="231" spans="2:19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</row>
    <row r="232" spans="2:19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</row>
    <row r="233" spans="2:19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</row>
    <row r="234" spans="2:19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</row>
    <row r="235" spans="2:19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</row>
    <row r="236" spans="2:19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</row>
    <row r="237" spans="2:19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</row>
    <row r="238" spans="2:19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</row>
    <row r="239" spans="2:19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</row>
    <row r="240" spans="2:19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</row>
    <row r="241" spans="2:19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</row>
    <row r="242" spans="2:19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</row>
    <row r="243" spans="2:19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</row>
    <row r="244" spans="2:19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</row>
    <row r="245" spans="2:19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</row>
    <row r="246" spans="2:19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</row>
    <row r="247" spans="2:19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</row>
    <row r="248" spans="2:19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</row>
    <row r="249" spans="2:19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</row>
    <row r="250" spans="2:19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</row>
    <row r="251" spans="2:19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</row>
    <row r="252" spans="2:19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</row>
    <row r="253" spans="2:19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</row>
    <row r="254" spans="2:19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</row>
    <row r="255" spans="2:19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</row>
    <row r="256" spans="2:19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</row>
    <row r="257" spans="2:19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</row>
    <row r="258" spans="2:19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</row>
    <row r="259" spans="2:19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</row>
    <row r="260" spans="2:19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</row>
    <row r="261" spans="2:19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</row>
    <row r="262" spans="2:19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</row>
    <row r="263" spans="2:19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</row>
    <row r="264" spans="2:19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2:19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</row>
    <row r="266" spans="2:19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  <row r="267" spans="2:19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</row>
    <row r="268" spans="2:19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</row>
    <row r="269" spans="2:19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</row>
    <row r="270" spans="2:19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</row>
    <row r="271" spans="2:19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</row>
    <row r="272" spans="2:19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</row>
    <row r="273" spans="2:19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</row>
    <row r="274" spans="2:19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</row>
    <row r="275" spans="2:19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</row>
    <row r="276" spans="2:19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</row>
    <row r="277" spans="2:19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</row>
    <row r="278" spans="2:19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</row>
    <row r="279" spans="2:19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</row>
    <row r="280" spans="2:19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</row>
    <row r="281" spans="2:19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</row>
    <row r="282" spans="2:19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</row>
    <row r="283" spans="2:19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</row>
    <row r="284" spans="2:19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</row>
    <row r="285" spans="2:19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</row>
    <row r="286" spans="2:19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</row>
    <row r="287" spans="2:19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</row>
    <row r="288" spans="2:19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</row>
    <row r="289" spans="2:19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</row>
    <row r="290" spans="2:19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</row>
    <row r="291" spans="2:19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</row>
    <row r="292" spans="2:19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</row>
    <row r="293" spans="2:19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</row>
    <row r="294" spans="2:19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</row>
    <row r="295" spans="2:19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</row>
    <row r="296" spans="2:19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</row>
    <row r="297" spans="2:19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</row>
    <row r="298" spans="2:19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</row>
    <row r="299" spans="2:19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</row>
    <row r="300" spans="2:19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</row>
    <row r="301" spans="2:19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</row>
    <row r="302" spans="2:19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</row>
    <row r="303" spans="2:19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</row>
    <row r="304" spans="2:19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</row>
    <row r="305" spans="2:19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</row>
    <row r="306" spans="2:19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</row>
    <row r="307" spans="2:19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</row>
    <row r="308" spans="2:19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</row>
    <row r="309" spans="2:19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</row>
    <row r="310" spans="2:19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</row>
    <row r="311" spans="2:19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</row>
    <row r="312" spans="2:19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</row>
    <row r="313" spans="2:19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</row>
    <row r="314" spans="2:19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</row>
    <row r="315" spans="2:19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</row>
    <row r="316" spans="2:19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</row>
    <row r="317" spans="2:19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</row>
    <row r="318" spans="2:19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</row>
    <row r="319" spans="2:19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</row>
    <row r="320" spans="2:19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</row>
    <row r="321" spans="2:19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</row>
    <row r="322" spans="2:19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</row>
    <row r="323" spans="2:19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</row>
    <row r="324" spans="2:19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</row>
    <row r="325" spans="2:19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</row>
    <row r="326" spans="2:19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</row>
    <row r="327" spans="2:19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</row>
    <row r="328" spans="2:19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</row>
    <row r="329" spans="2:19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</row>
    <row r="330" spans="2:19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</row>
    <row r="331" spans="2:19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</row>
    <row r="332" spans="2:19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</row>
    <row r="333" spans="2:19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</row>
    <row r="334" spans="2:19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</row>
    <row r="335" spans="2:19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</row>
    <row r="336" spans="2:19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</row>
    <row r="337" spans="2:19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</row>
    <row r="338" spans="2:19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</row>
    <row r="339" spans="2:19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</row>
    <row r="340" spans="2:19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</row>
    <row r="341" spans="2:19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</row>
    <row r="342" spans="2:19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</row>
    <row r="343" spans="2:19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</row>
    <row r="344" spans="2:19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</row>
    <row r="345" spans="2:19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</row>
    <row r="346" spans="2:19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</row>
    <row r="347" spans="2:19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</row>
    <row r="348" spans="2:19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</row>
    <row r="349" spans="2:19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</row>
    <row r="350" spans="2:19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</row>
    <row r="351" spans="2:19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</row>
    <row r="352" spans="2:19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</row>
    <row r="353" spans="2:19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</row>
    <row r="354" spans="2:19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</row>
    <row r="355" spans="2:19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</row>
    <row r="356" spans="2:19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</row>
    <row r="357" spans="2:19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</row>
    <row r="358" spans="2:19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</row>
    <row r="359" spans="2:19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</row>
    <row r="360" spans="2:19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</row>
    <row r="361" spans="2:19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</row>
    <row r="362" spans="2:19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</row>
    <row r="363" spans="2:19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</row>
    <row r="364" spans="2:19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</row>
    <row r="365" spans="2:19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</row>
    <row r="366" spans="2:19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</row>
    <row r="367" spans="2:19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</row>
    <row r="368" spans="2:19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</row>
    <row r="369" spans="2:19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</row>
    <row r="370" spans="2:19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</row>
    <row r="371" spans="2:19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</row>
    <row r="372" spans="2:19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</row>
    <row r="373" spans="2:19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</row>
    <row r="374" spans="2:19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</row>
    <row r="375" spans="2:19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</row>
    <row r="376" spans="2:19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</row>
    <row r="377" spans="2:19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</row>
    <row r="378" spans="2:19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</row>
    <row r="379" spans="2:19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</row>
    <row r="380" spans="2:19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</row>
    <row r="381" spans="2:19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</row>
    <row r="382" spans="2:19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</row>
    <row r="383" spans="2:19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</row>
    <row r="384" spans="2:19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</row>
    <row r="385" spans="2:19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</row>
    <row r="386" spans="2:19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</row>
    <row r="387" spans="2:19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</row>
    <row r="388" spans="2:19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</row>
    <row r="389" spans="2:19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</row>
    <row r="390" spans="2:19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</row>
    <row r="391" spans="2:19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</row>
    <row r="392" spans="2:19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</row>
    <row r="393" spans="2:19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</row>
    <row r="394" spans="2:19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</row>
    <row r="395" spans="2:19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</row>
    <row r="396" spans="2:19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</row>
    <row r="397" spans="2:19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</row>
    <row r="398" spans="2:19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</row>
    <row r="399" spans="2:19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</row>
    <row r="400" spans="2:19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</row>
    <row r="401" spans="2:19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</row>
    <row r="402" spans="2:19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</row>
    <row r="403" spans="2:19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</row>
    <row r="404" spans="2:19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</row>
    <row r="405" spans="2:19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</row>
    <row r="406" spans="2:19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</row>
    <row r="407" spans="2:19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</row>
    <row r="408" spans="2:19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2:19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2:19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2:19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2:19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2:19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2:19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2:19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2:19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</row>
    <row r="417" spans="2:19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</row>
    <row r="418" spans="2:19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</row>
    <row r="419" spans="2:19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</row>
    <row r="420" spans="2:19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</row>
    <row r="421" spans="2:19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</row>
    <row r="422" spans="2:19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</row>
    <row r="423" spans="2:19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</row>
    <row r="424" spans="2:19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</row>
    <row r="425" spans="2:19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</row>
    <row r="426" spans="2:19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</row>
    <row r="427" spans="2:19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</row>
    <row r="428" spans="2:19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</row>
    <row r="429" spans="2:19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</row>
    <row r="430" spans="2:19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</row>
    <row r="431" spans="2:19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</row>
    <row r="432" spans="2:19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</row>
    <row r="433" spans="2:19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</row>
    <row r="434" spans="2:19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</row>
    <row r="435" spans="2:19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</row>
    <row r="436" spans="2:19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</row>
    <row r="437" spans="2:19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</row>
    <row r="438" spans="2:19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</row>
    <row r="439" spans="2:19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</row>
    <row r="440" spans="2:19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</row>
    <row r="441" spans="2:19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</row>
    <row r="442" spans="2:19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</row>
    <row r="443" spans="2:19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</row>
    <row r="444" spans="2:19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</row>
    <row r="445" spans="2:19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</row>
    <row r="446" spans="2:19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</row>
    <row r="447" spans="2:19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</row>
    <row r="448" spans="2:19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</row>
    <row r="449" spans="2:19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</row>
    <row r="450" spans="2:19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</row>
    <row r="451" spans="2:19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</row>
    <row r="452" spans="2:19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</row>
    <row r="453" spans="2:19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</row>
    <row r="454" spans="2:19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</row>
    <row r="455" spans="2:19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</row>
    <row r="456" spans="2:19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</row>
    <row r="457" spans="2:19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</row>
    <row r="458" spans="2:19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</row>
    <row r="459" spans="2:19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</row>
    <row r="460" spans="2:19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</row>
    <row r="461" spans="2:19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</row>
    <row r="462" spans="2:19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</row>
    <row r="463" spans="2:19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</row>
    <row r="464" spans="2:19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</row>
    <row r="465" spans="2:19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</row>
    <row r="466" spans="2:19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</row>
    <row r="467" spans="2:19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</row>
    <row r="468" spans="2:19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</row>
    <row r="469" spans="2:19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</row>
    <row r="470" spans="2:19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</row>
    <row r="471" spans="2:19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</row>
    <row r="472" spans="2:19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</row>
    <row r="473" spans="2:19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</row>
    <row r="474" spans="2:19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</row>
    <row r="475" spans="2:19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</row>
    <row r="476" spans="2:19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</row>
    <row r="477" spans="2:19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</row>
    <row r="478" spans="2:19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</row>
    <row r="479" spans="2:19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</row>
    <row r="480" spans="2:19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</row>
    <row r="481" spans="2:19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</row>
    <row r="482" spans="2:19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</row>
    <row r="483" spans="2:19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</row>
    <row r="484" spans="2:19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</row>
    <row r="485" spans="2:19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</row>
    <row r="486" spans="2:19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</row>
    <row r="487" spans="2:19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</row>
    <row r="488" spans="2:19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</row>
    <row r="489" spans="2:19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</row>
    <row r="490" spans="2:19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</row>
    <row r="491" spans="2:19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</row>
    <row r="492" spans="2:19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</row>
    <row r="493" spans="2:19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</row>
    <row r="494" spans="2:19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</row>
    <row r="495" spans="2:19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</row>
    <row r="496" spans="2:19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</row>
    <row r="497" spans="2:19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</row>
    <row r="498" spans="2:19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</row>
    <row r="499" spans="2:19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</row>
    <row r="500" spans="2:19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</row>
    <row r="501" spans="2:19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</row>
    <row r="502" spans="2:19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</row>
    <row r="503" spans="2:19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</row>
    <row r="504" spans="2:19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</row>
    <row r="505" spans="2:19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</row>
    <row r="506" spans="2:19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</row>
    <row r="507" spans="2:19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</row>
    <row r="508" spans="2:19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</row>
    <row r="509" spans="2:19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</row>
    <row r="510" spans="2:19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</row>
    <row r="511" spans="2:19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</row>
    <row r="512" spans="2:19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</row>
    <row r="513" spans="2:19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</row>
    <row r="514" spans="2:19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</row>
    <row r="515" spans="2:19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</row>
    <row r="516" spans="2:19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</row>
    <row r="517" spans="2:19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</row>
    <row r="518" spans="2:19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</row>
    <row r="519" spans="2:19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</row>
    <row r="520" spans="2:19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</row>
    <row r="521" spans="2:19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</row>
    <row r="522" spans="2:19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</row>
    <row r="523" spans="2:19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</row>
    <row r="524" spans="2:19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</row>
    <row r="525" spans="2:19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</row>
    <row r="526" spans="2:19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</row>
    <row r="527" spans="2:19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</row>
    <row r="528" spans="2:19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</row>
    <row r="529" spans="2:19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</row>
    <row r="530" spans="2:19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</row>
    <row r="531" spans="2:19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</row>
    <row r="532" spans="2:19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</row>
    <row r="533" spans="2:19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</row>
    <row r="534" spans="2:19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</row>
    <row r="535" spans="2:19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</row>
    <row r="536" spans="2:19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</row>
    <row r="537" spans="2:19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</row>
    <row r="538" spans="2:19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</row>
    <row r="539" spans="2:19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</row>
    <row r="540" spans="2:19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</row>
    <row r="541" spans="2:19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</row>
    <row r="542" spans="2:19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</row>
    <row r="543" spans="2:19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</row>
    <row r="544" spans="2:19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</row>
    <row r="545" spans="2:19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</row>
    <row r="546" spans="2:19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</row>
    <row r="547" spans="2:19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</row>
    <row r="548" spans="2:19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</row>
    <row r="549" spans="2:19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</row>
    <row r="550" spans="2:19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</row>
    <row r="551" spans="2:19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</row>
    <row r="552" spans="2:19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</row>
    <row r="553" spans="2:19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</row>
    <row r="554" spans="2:19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</row>
    <row r="555" spans="2:19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</row>
    <row r="556" spans="2:19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</row>
    <row r="557" spans="2:19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</row>
    <row r="558" spans="2:19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</row>
    <row r="559" spans="2:19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</row>
    <row r="560" spans="2:19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</row>
    <row r="561" spans="2:19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</row>
    <row r="562" spans="2:19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</row>
    <row r="563" spans="2:19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</row>
    <row r="564" spans="2:19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</row>
    <row r="565" spans="2:19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</row>
    <row r="566" spans="2:19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</row>
    <row r="567" spans="2:19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</row>
    <row r="568" spans="2:19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</row>
    <row r="569" spans="2:19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</row>
    <row r="570" spans="2:19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</row>
    <row r="571" spans="2:19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</row>
    <row r="572" spans="2:19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</row>
    <row r="573" spans="2:19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</row>
    <row r="574" spans="2:19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</row>
    <row r="575" spans="2:19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</row>
    <row r="576" spans="2:19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</row>
    <row r="577" spans="2:19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</row>
    <row r="578" spans="2:19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</row>
    <row r="579" spans="2:19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</row>
    <row r="580" spans="2:19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</row>
    <row r="581" spans="2:19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</row>
    <row r="582" spans="2:19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</row>
    <row r="583" spans="2:19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</row>
    <row r="584" spans="2:19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</row>
    <row r="585" spans="2:19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</row>
    <row r="586" spans="2:19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</row>
    <row r="587" spans="2:19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</row>
    <row r="588" spans="2:19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</row>
    <row r="589" spans="2:19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</row>
    <row r="590" spans="2:19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</row>
    <row r="591" spans="2:19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</row>
    <row r="592" spans="2:19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</row>
    <row r="593" spans="2:19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</row>
    <row r="594" spans="2:19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</row>
    <row r="595" spans="2:19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</row>
    <row r="596" spans="2:19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</row>
    <row r="597" spans="2:19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</row>
    <row r="598" spans="2:19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</row>
    <row r="599" spans="2:19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</row>
    <row r="600" spans="2:19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</row>
    <row r="601" spans="2:19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</row>
    <row r="602" spans="2:19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</row>
    <row r="603" spans="2:19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</row>
    <row r="604" spans="2:19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</row>
    <row r="605" spans="2:19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</row>
    <row r="606" spans="2:19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</row>
    <row r="607" spans="2:19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</row>
    <row r="608" spans="2:19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</row>
    <row r="609" spans="2:19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</row>
    <row r="610" spans="2:19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</row>
    <row r="611" spans="2:19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</row>
    <row r="612" spans="2:19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</row>
    <row r="613" spans="2:19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</row>
    <row r="614" spans="2:19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</row>
    <row r="615" spans="2:19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</row>
    <row r="616" spans="2:19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</row>
    <row r="617" spans="2:19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</row>
    <row r="618" spans="2:19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</row>
    <row r="619" spans="2:19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</row>
    <row r="620" spans="2:19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</row>
    <row r="621" spans="2:19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</row>
    <row r="622" spans="2:19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</row>
    <row r="623" spans="2:19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</row>
    <row r="624" spans="2:19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</row>
    <row r="625" spans="2:19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</row>
    <row r="626" spans="2:19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</row>
    <row r="627" spans="2:19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</row>
    <row r="628" spans="2:19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</row>
    <row r="629" spans="2:19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</row>
    <row r="630" spans="2:19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</row>
    <row r="631" spans="2:19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</row>
    <row r="632" spans="2:19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</row>
    <row r="633" spans="2:19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</row>
    <row r="634" spans="2:19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</row>
    <row r="635" spans="2:19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</row>
    <row r="636" spans="2:19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</row>
    <row r="637" spans="2:19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</row>
    <row r="638" spans="2:19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</row>
    <row r="639" spans="2:19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</row>
    <row r="640" spans="2:19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</row>
    <row r="641" spans="2:19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</row>
    <row r="642" spans="2:19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</row>
    <row r="643" spans="2:19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</row>
    <row r="644" spans="2:19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</row>
    <row r="645" spans="2:19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</row>
    <row r="646" spans="2:19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</row>
    <row r="647" spans="2:19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</row>
    <row r="648" spans="2:19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</row>
    <row r="649" spans="2:19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</row>
    <row r="650" spans="2:19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</row>
    <row r="651" spans="2:19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</row>
    <row r="652" spans="2:19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</row>
    <row r="653" spans="2:19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</row>
    <row r="654" spans="2:19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</row>
    <row r="655" spans="2:19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</row>
    <row r="656" spans="2:19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</row>
    <row r="657" spans="2:19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</row>
  </sheetData>
  <mergeCells count="15">
    <mergeCell ref="B63:C63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B1:K585"/>
  <sheetViews>
    <sheetView topLeftCell="A37" zoomScale="70" zoomScaleNormal="70" workbookViewId="0">
      <selection activeCell="D5" sqref="D5:J61"/>
    </sheetView>
  </sheetViews>
  <sheetFormatPr defaultColWidth="11.42578125" defaultRowHeight="15" x14ac:dyDescent="0.25"/>
  <cols>
    <col min="1" max="1" width="2.7109375" style="154" customWidth="1"/>
    <col min="2" max="2" width="10" style="101" customWidth="1"/>
    <col min="3" max="3" width="153.42578125" style="101" customWidth="1"/>
    <col min="4" max="4" width="11.7109375" style="101" customWidth="1"/>
    <col min="5" max="5" width="14.28515625" style="101" bestFit="1" customWidth="1"/>
    <col min="6" max="6" width="15.85546875" style="101" customWidth="1"/>
    <col min="7" max="7" width="15.7109375" style="101" customWidth="1"/>
    <col min="8" max="9" width="11.7109375" style="101" customWidth="1"/>
    <col min="10" max="10" width="14.85546875" style="101" customWidth="1"/>
    <col min="11" max="11" width="11.42578125" style="479"/>
    <col min="12" max="16384" width="11.42578125" style="154"/>
  </cols>
  <sheetData>
    <row r="1" spans="2:1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1" ht="22.15" customHeight="1" thickTop="1" thickBot="1" x14ac:dyDescent="0.3">
      <c r="B2" s="506" t="s">
        <v>577</v>
      </c>
      <c r="C2" s="507"/>
      <c r="D2" s="507"/>
      <c r="E2" s="507"/>
      <c r="F2" s="507"/>
      <c r="G2" s="507"/>
      <c r="H2" s="507"/>
      <c r="I2" s="507"/>
      <c r="J2" s="516"/>
    </row>
    <row r="3" spans="2:11" ht="22.15" customHeight="1" thickTop="1" x14ac:dyDescent="0.25">
      <c r="B3" s="492" t="s">
        <v>498</v>
      </c>
      <c r="C3" s="495" t="s">
        <v>514</v>
      </c>
      <c r="D3" s="492" t="s">
        <v>452</v>
      </c>
      <c r="E3" s="543" t="s">
        <v>453</v>
      </c>
      <c r="F3" s="540" t="s">
        <v>454</v>
      </c>
      <c r="G3" s="543" t="s">
        <v>455</v>
      </c>
      <c r="H3" s="540" t="s">
        <v>456</v>
      </c>
      <c r="I3" s="543" t="s">
        <v>457</v>
      </c>
      <c r="J3" s="533" t="s">
        <v>51</v>
      </c>
    </row>
    <row r="4" spans="2:11" ht="22.15" customHeight="1" thickBot="1" x14ac:dyDescent="0.3">
      <c r="B4" s="494"/>
      <c r="C4" s="497"/>
      <c r="D4" s="494"/>
      <c r="E4" s="545"/>
      <c r="F4" s="542"/>
      <c r="G4" s="545"/>
      <c r="H4" s="542"/>
      <c r="I4" s="545"/>
      <c r="J4" s="535"/>
    </row>
    <row r="5" spans="2:11" ht="22.15" customHeight="1" thickTop="1" thickBot="1" x14ac:dyDescent="0.3">
      <c r="B5" s="387">
        <v>1</v>
      </c>
      <c r="C5" s="388" t="s">
        <v>213</v>
      </c>
      <c r="D5" s="188">
        <v>54</v>
      </c>
      <c r="E5" s="307">
        <v>360</v>
      </c>
      <c r="F5" s="163">
        <v>262</v>
      </c>
      <c r="G5" s="307">
        <v>378</v>
      </c>
      <c r="H5" s="163">
        <v>10</v>
      </c>
      <c r="I5" s="307">
        <v>152</v>
      </c>
      <c r="J5" s="313">
        <v>1216</v>
      </c>
    </row>
    <row r="6" spans="2:11" ht="22.35" customHeight="1" thickTop="1" x14ac:dyDescent="0.25">
      <c r="B6" s="366">
        <v>10</v>
      </c>
      <c r="C6" s="166" t="s">
        <v>214</v>
      </c>
      <c r="D6" s="190">
        <v>1</v>
      </c>
      <c r="E6" s="218">
        <v>10</v>
      </c>
      <c r="F6" s="169">
        <v>5</v>
      </c>
      <c r="G6" s="218">
        <v>6</v>
      </c>
      <c r="H6" s="169">
        <v>1</v>
      </c>
      <c r="I6" s="218">
        <v>4</v>
      </c>
      <c r="J6" s="248">
        <v>27</v>
      </c>
      <c r="K6" s="479" t="s">
        <v>392</v>
      </c>
    </row>
    <row r="7" spans="2:11" ht="22.15" customHeight="1" x14ac:dyDescent="0.25">
      <c r="B7" s="366">
        <v>11</v>
      </c>
      <c r="C7" s="166" t="s">
        <v>215</v>
      </c>
      <c r="D7" s="190">
        <v>3</v>
      </c>
      <c r="E7" s="218">
        <v>4</v>
      </c>
      <c r="F7" s="169">
        <v>3</v>
      </c>
      <c r="G7" s="218">
        <v>1</v>
      </c>
      <c r="H7" s="169">
        <v>0</v>
      </c>
      <c r="I7" s="218">
        <v>1</v>
      </c>
      <c r="J7" s="248">
        <v>12</v>
      </c>
      <c r="K7" s="479" t="s">
        <v>393</v>
      </c>
    </row>
    <row r="8" spans="2:11" ht="22.15" customHeight="1" x14ac:dyDescent="0.25">
      <c r="B8" s="366">
        <v>12</v>
      </c>
      <c r="C8" s="166" t="s">
        <v>216</v>
      </c>
      <c r="D8" s="190">
        <v>4</v>
      </c>
      <c r="E8" s="218">
        <v>7</v>
      </c>
      <c r="F8" s="169">
        <v>9</v>
      </c>
      <c r="G8" s="218">
        <v>1</v>
      </c>
      <c r="H8" s="169">
        <v>0</v>
      </c>
      <c r="I8" s="218">
        <v>5</v>
      </c>
      <c r="J8" s="248">
        <v>26</v>
      </c>
      <c r="K8" s="479" t="s">
        <v>394</v>
      </c>
    </row>
    <row r="9" spans="2:11" ht="22.15" customHeight="1" x14ac:dyDescent="0.25">
      <c r="B9" s="366">
        <v>13</v>
      </c>
      <c r="C9" s="166" t="s">
        <v>217</v>
      </c>
      <c r="D9" s="190">
        <v>4</v>
      </c>
      <c r="E9" s="218">
        <v>44</v>
      </c>
      <c r="F9" s="169">
        <v>57</v>
      </c>
      <c r="G9" s="218">
        <v>43</v>
      </c>
      <c r="H9" s="169">
        <v>0</v>
      </c>
      <c r="I9" s="218">
        <v>33</v>
      </c>
      <c r="J9" s="248">
        <v>181</v>
      </c>
      <c r="K9" s="479" t="s">
        <v>395</v>
      </c>
    </row>
    <row r="10" spans="2:11" ht="22.15" customHeight="1" x14ac:dyDescent="0.25">
      <c r="B10" s="366">
        <v>14</v>
      </c>
      <c r="C10" s="166" t="s">
        <v>218</v>
      </c>
      <c r="D10" s="190">
        <v>22</v>
      </c>
      <c r="E10" s="218">
        <v>62</v>
      </c>
      <c r="F10" s="169">
        <v>22</v>
      </c>
      <c r="G10" s="218">
        <v>12</v>
      </c>
      <c r="H10" s="169">
        <v>1</v>
      </c>
      <c r="I10" s="218">
        <v>18</v>
      </c>
      <c r="J10" s="248">
        <v>137</v>
      </c>
      <c r="K10" s="479" t="s">
        <v>396</v>
      </c>
    </row>
    <row r="11" spans="2:11" ht="22.15" customHeight="1" x14ac:dyDescent="0.25">
      <c r="B11" s="366">
        <v>15</v>
      </c>
      <c r="C11" s="166" t="s">
        <v>219</v>
      </c>
      <c r="D11" s="190">
        <v>4</v>
      </c>
      <c r="E11" s="218">
        <v>83</v>
      </c>
      <c r="F11" s="169">
        <v>16</v>
      </c>
      <c r="G11" s="218">
        <v>36</v>
      </c>
      <c r="H11" s="169">
        <v>0</v>
      </c>
      <c r="I11" s="218">
        <v>2</v>
      </c>
      <c r="J11" s="248">
        <v>141</v>
      </c>
      <c r="K11" s="479" t="s">
        <v>397</v>
      </c>
    </row>
    <row r="12" spans="2:11" ht="22.15" customHeight="1" x14ac:dyDescent="0.25">
      <c r="B12" s="366">
        <v>16</v>
      </c>
      <c r="C12" s="166" t="s">
        <v>220</v>
      </c>
      <c r="D12" s="190">
        <v>7</v>
      </c>
      <c r="E12" s="218">
        <v>93</v>
      </c>
      <c r="F12" s="169">
        <v>95</v>
      </c>
      <c r="G12" s="218">
        <v>258</v>
      </c>
      <c r="H12" s="169">
        <v>8</v>
      </c>
      <c r="I12" s="218">
        <v>55</v>
      </c>
      <c r="J12" s="248">
        <v>516</v>
      </c>
      <c r="K12" s="479" t="s">
        <v>398</v>
      </c>
    </row>
    <row r="13" spans="2:11" ht="22.15" customHeight="1" x14ac:dyDescent="0.25">
      <c r="B13" s="366">
        <v>17</v>
      </c>
      <c r="C13" s="166" t="s">
        <v>221</v>
      </c>
      <c r="D13" s="190">
        <v>0</v>
      </c>
      <c r="E13" s="218">
        <v>2</v>
      </c>
      <c r="F13" s="169">
        <v>0</v>
      </c>
      <c r="G13" s="218">
        <v>1</v>
      </c>
      <c r="H13" s="169">
        <v>0</v>
      </c>
      <c r="I13" s="218">
        <v>1</v>
      </c>
      <c r="J13" s="248">
        <v>4</v>
      </c>
      <c r="K13" s="479" t="s">
        <v>399</v>
      </c>
    </row>
    <row r="14" spans="2:11" ht="22.15" customHeight="1" thickBot="1" x14ac:dyDescent="0.3">
      <c r="B14" s="366">
        <v>19</v>
      </c>
      <c r="C14" s="166" t="s">
        <v>222</v>
      </c>
      <c r="D14" s="190">
        <v>9</v>
      </c>
      <c r="E14" s="218">
        <v>55</v>
      </c>
      <c r="F14" s="169">
        <v>55</v>
      </c>
      <c r="G14" s="218">
        <v>20</v>
      </c>
      <c r="H14" s="169">
        <v>0</v>
      </c>
      <c r="I14" s="218">
        <v>33</v>
      </c>
      <c r="J14" s="248">
        <v>172</v>
      </c>
      <c r="K14" s="479" t="s">
        <v>400</v>
      </c>
    </row>
    <row r="15" spans="2:11" ht="22.15" customHeight="1" thickTop="1" thickBot="1" x14ac:dyDescent="0.3">
      <c r="B15" s="364">
        <v>2</v>
      </c>
      <c r="C15" s="365" t="s">
        <v>223</v>
      </c>
      <c r="D15" s="188">
        <v>1</v>
      </c>
      <c r="E15" s="307">
        <v>14</v>
      </c>
      <c r="F15" s="163">
        <v>14</v>
      </c>
      <c r="G15" s="307">
        <v>4</v>
      </c>
      <c r="H15" s="163">
        <v>0</v>
      </c>
      <c r="I15" s="307">
        <v>1</v>
      </c>
      <c r="J15" s="313">
        <v>34</v>
      </c>
    </row>
    <row r="16" spans="2:11" ht="22.15" customHeight="1" thickTop="1" x14ac:dyDescent="0.25">
      <c r="B16" s="366">
        <v>20</v>
      </c>
      <c r="C16" s="166" t="s">
        <v>224</v>
      </c>
      <c r="D16" s="190">
        <v>0</v>
      </c>
      <c r="E16" s="218">
        <v>1</v>
      </c>
      <c r="F16" s="169">
        <v>1</v>
      </c>
      <c r="G16" s="218">
        <v>0</v>
      </c>
      <c r="H16" s="169">
        <v>0</v>
      </c>
      <c r="I16" s="218">
        <v>0</v>
      </c>
      <c r="J16" s="248">
        <v>2</v>
      </c>
      <c r="K16" s="479" t="s">
        <v>401</v>
      </c>
    </row>
    <row r="17" spans="2:11" ht="22.15" customHeight="1" x14ac:dyDescent="0.25">
      <c r="B17" s="366">
        <v>21</v>
      </c>
      <c r="C17" s="166" t="s">
        <v>225</v>
      </c>
      <c r="D17" s="190">
        <v>0</v>
      </c>
      <c r="E17" s="218">
        <v>0</v>
      </c>
      <c r="F17" s="169">
        <v>0</v>
      </c>
      <c r="G17" s="218">
        <v>0</v>
      </c>
      <c r="H17" s="169">
        <v>0</v>
      </c>
      <c r="I17" s="218">
        <v>0</v>
      </c>
      <c r="J17" s="248">
        <v>0</v>
      </c>
      <c r="K17" s="479" t="s">
        <v>402</v>
      </c>
    </row>
    <row r="18" spans="2:11" ht="22.15" customHeight="1" x14ac:dyDescent="0.25">
      <c r="B18" s="366">
        <v>22</v>
      </c>
      <c r="C18" s="166" t="s">
        <v>226</v>
      </c>
      <c r="D18" s="190">
        <v>0</v>
      </c>
      <c r="E18" s="218">
        <v>2</v>
      </c>
      <c r="F18" s="169">
        <v>1</v>
      </c>
      <c r="G18" s="218">
        <v>1</v>
      </c>
      <c r="H18" s="169">
        <v>0</v>
      </c>
      <c r="I18" s="218">
        <v>0</v>
      </c>
      <c r="J18" s="248">
        <v>4</v>
      </c>
      <c r="K18" s="479" t="s">
        <v>403</v>
      </c>
    </row>
    <row r="19" spans="2:11" ht="22.15" customHeight="1" x14ac:dyDescent="0.25">
      <c r="B19" s="366">
        <v>23</v>
      </c>
      <c r="C19" s="166" t="s">
        <v>227</v>
      </c>
      <c r="D19" s="190">
        <v>0</v>
      </c>
      <c r="E19" s="218">
        <v>9</v>
      </c>
      <c r="F19" s="169">
        <v>5</v>
      </c>
      <c r="G19" s="218">
        <v>1</v>
      </c>
      <c r="H19" s="169">
        <v>0</v>
      </c>
      <c r="I19" s="218">
        <v>0</v>
      </c>
      <c r="J19" s="248">
        <v>15</v>
      </c>
      <c r="K19" s="479" t="s">
        <v>404</v>
      </c>
    </row>
    <row r="20" spans="2:11" ht="22.15" customHeight="1" thickBot="1" x14ac:dyDescent="0.3">
      <c r="B20" s="366">
        <v>29</v>
      </c>
      <c r="C20" s="166" t="s">
        <v>228</v>
      </c>
      <c r="D20" s="190">
        <v>1</v>
      </c>
      <c r="E20" s="218">
        <v>2</v>
      </c>
      <c r="F20" s="169">
        <v>7</v>
      </c>
      <c r="G20" s="218">
        <v>2</v>
      </c>
      <c r="H20" s="169">
        <v>0</v>
      </c>
      <c r="I20" s="218">
        <v>1</v>
      </c>
      <c r="J20" s="248">
        <v>13</v>
      </c>
      <c r="K20" s="479" t="s">
        <v>405</v>
      </c>
    </row>
    <row r="21" spans="2:11" ht="27" customHeight="1" thickTop="1" thickBot="1" x14ac:dyDescent="0.3">
      <c r="B21" s="364">
        <v>3</v>
      </c>
      <c r="C21" s="365" t="s">
        <v>229</v>
      </c>
      <c r="D21" s="188">
        <v>173</v>
      </c>
      <c r="E21" s="307">
        <v>2896</v>
      </c>
      <c r="F21" s="163">
        <v>905</v>
      </c>
      <c r="G21" s="307">
        <v>918</v>
      </c>
      <c r="H21" s="163">
        <v>21</v>
      </c>
      <c r="I21" s="307">
        <v>522</v>
      </c>
      <c r="J21" s="313">
        <v>5435</v>
      </c>
    </row>
    <row r="22" spans="2:11" ht="22.15" customHeight="1" thickTop="1" x14ac:dyDescent="0.25">
      <c r="B22" s="366">
        <v>30</v>
      </c>
      <c r="C22" s="166" t="s">
        <v>230</v>
      </c>
      <c r="D22" s="190">
        <v>10</v>
      </c>
      <c r="E22" s="218">
        <v>332</v>
      </c>
      <c r="F22" s="169">
        <v>123</v>
      </c>
      <c r="G22" s="218">
        <v>124</v>
      </c>
      <c r="H22" s="169">
        <v>4</v>
      </c>
      <c r="I22" s="218">
        <v>74</v>
      </c>
      <c r="J22" s="248">
        <v>667</v>
      </c>
      <c r="K22" s="479" t="s">
        <v>406</v>
      </c>
    </row>
    <row r="23" spans="2:11" ht="22.15" customHeight="1" x14ac:dyDescent="0.25">
      <c r="B23" s="366">
        <v>31</v>
      </c>
      <c r="C23" s="166" t="s">
        <v>231</v>
      </c>
      <c r="D23" s="190">
        <v>109</v>
      </c>
      <c r="E23" s="218">
        <v>2145</v>
      </c>
      <c r="F23" s="169">
        <v>554</v>
      </c>
      <c r="G23" s="218">
        <v>618</v>
      </c>
      <c r="H23" s="169">
        <v>12</v>
      </c>
      <c r="I23" s="218">
        <v>358</v>
      </c>
      <c r="J23" s="248">
        <v>3796</v>
      </c>
      <c r="K23" s="479" t="s">
        <v>407</v>
      </c>
    </row>
    <row r="24" spans="2:11" ht="22.15" customHeight="1" x14ac:dyDescent="0.25">
      <c r="B24" s="366">
        <v>32</v>
      </c>
      <c r="C24" s="166" t="s">
        <v>232</v>
      </c>
      <c r="D24" s="190">
        <v>38</v>
      </c>
      <c r="E24" s="218">
        <v>352</v>
      </c>
      <c r="F24" s="169">
        <v>180</v>
      </c>
      <c r="G24" s="218">
        <v>128</v>
      </c>
      <c r="H24" s="169">
        <v>4</v>
      </c>
      <c r="I24" s="218">
        <v>62</v>
      </c>
      <c r="J24" s="248">
        <v>764</v>
      </c>
      <c r="K24" s="479" t="s">
        <v>408</v>
      </c>
    </row>
    <row r="25" spans="2:11" ht="22.15" customHeight="1" thickBot="1" x14ac:dyDescent="0.3">
      <c r="B25" s="366">
        <v>39</v>
      </c>
      <c r="C25" s="166" t="s">
        <v>233</v>
      </c>
      <c r="D25" s="190">
        <v>16</v>
      </c>
      <c r="E25" s="218">
        <v>67</v>
      </c>
      <c r="F25" s="169">
        <v>48</v>
      </c>
      <c r="G25" s="218">
        <v>48</v>
      </c>
      <c r="H25" s="169">
        <v>1</v>
      </c>
      <c r="I25" s="218">
        <v>28</v>
      </c>
      <c r="J25" s="248">
        <v>208</v>
      </c>
      <c r="K25" s="479" t="s">
        <v>409</v>
      </c>
    </row>
    <row r="26" spans="2:11" ht="22.15" customHeight="1" thickTop="1" thickBot="1" x14ac:dyDescent="0.3">
      <c r="B26" s="364">
        <v>4</v>
      </c>
      <c r="C26" s="365" t="s">
        <v>234</v>
      </c>
      <c r="D26" s="188">
        <v>80</v>
      </c>
      <c r="E26" s="307">
        <v>1358</v>
      </c>
      <c r="F26" s="163">
        <v>688</v>
      </c>
      <c r="G26" s="307">
        <v>436</v>
      </c>
      <c r="H26" s="163">
        <v>11</v>
      </c>
      <c r="I26" s="307">
        <v>357</v>
      </c>
      <c r="J26" s="313">
        <v>2930</v>
      </c>
    </row>
    <row r="27" spans="2:11" ht="22.15" customHeight="1" thickTop="1" x14ac:dyDescent="0.25">
      <c r="B27" s="366">
        <v>40</v>
      </c>
      <c r="C27" s="166" t="s">
        <v>235</v>
      </c>
      <c r="D27" s="190">
        <v>5</v>
      </c>
      <c r="E27" s="218">
        <v>269</v>
      </c>
      <c r="F27" s="169">
        <v>147</v>
      </c>
      <c r="G27" s="218">
        <v>86</v>
      </c>
      <c r="H27" s="169">
        <v>2</v>
      </c>
      <c r="I27" s="218">
        <v>104</v>
      </c>
      <c r="J27" s="248">
        <v>613</v>
      </c>
      <c r="K27" s="479" t="s">
        <v>410</v>
      </c>
    </row>
    <row r="28" spans="2:11" ht="22.15" customHeight="1" x14ac:dyDescent="0.25">
      <c r="B28" s="366">
        <v>41</v>
      </c>
      <c r="C28" s="166" t="s">
        <v>236</v>
      </c>
      <c r="D28" s="190">
        <v>18</v>
      </c>
      <c r="E28" s="218">
        <v>164</v>
      </c>
      <c r="F28" s="169">
        <v>65</v>
      </c>
      <c r="G28" s="218">
        <v>53</v>
      </c>
      <c r="H28" s="169">
        <v>2</v>
      </c>
      <c r="I28" s="218">
        <v>39</v>
      </c>
      <c r="J28" s="248">
        <v>341</v>
      </c>
      <c r="K28" s="479" t="s">
        <v>411</v>
      </c>
    </row>
    <row r="29" spans="2:11" ht="22.15" customHeight="1" x14ac:dyDescent="0.25">
      <c r="B29" s="366">
        <v>42</v>
      </c>
      <c r="C29" s="166" t="s">
        <v>237</v>
      </c>
      <c r="D29" s="190">
        <v>27</v>
      </c>
      <c r="E29" s="218">
        <v>328</v>
      </c>
      <c r="F29" s="169">
        <v>181</v>
      </c>
      <c r="G29" s="218">
        <v>133</v>
      </c>
      <c r="H29" s="169">
        <v>1</v>
      </c>
      <c r="I29" s="218">
        <v>98</v>
      </c>
      <c r="J29" s="248">
        <v>768</v>
      </c>
      <c r="K29" s="479" t="s">
        <v>412</v>
      </c>
    </row>
    <row r="30" spans="2:11" ht="22.15" customHeight="1" x14ac:dyDescent="0.25">
      <c r="B30" s="366">
        <v>43</v>
      </c>
      <c r="C30" s="166" t="s">
        <v>238</v>
      </c>
      <c r="D30" s="190">
        <v>4</v>
      </c>
      <c r="E30" s="218">
        <v>84</v>
      </c>
      <c r="F30" s="169">
        <v>53</v>
      </c>
      <c r="G30" s="218">
        <v>30</v>
      </c>
      <c r="H30" s="169">
        <v>1</v>
      </c>
      <c r="I30" s="218">
        <v>18</v>
      </c>
      <c r="J30" s="248">
        <v>190</v>
      </c>
      <c r="K30" s="479" t="s">
        <v>413</v>
      </c>
    </row>
    <row r="31" spans="2:11" ht="22.15" customHeight="1" x14ac:dyDescent="0.25">
      <c r="B31" s="366">
        <v>44</v>
      </c>
      <c r="C31" s="166" t="s">
        <v>239</v>
      </c>
      <c r="D31" s="190">
        <v>5</v>
      </c>
      <c r="E31" s="218">
        <v>167</v>
      </c>
      <c r="F31" s="169">
        <v>70</v>
      </c>
      <c r="G31" s="218">
        <v>33</v>
      </c>
      <c r="H31" s="169">
        <v>2</v>
      </c>
      <c r="I31" s="218">
        <v>21</v>
      </c>
      <c r="J31" s="248">
        <v>298</v>
      </c>
      <c r="K31" s="479" t="s">
        <v>414</v>
      </c>
    </row>
    <row r="32" spans="2:11" ht="22.15" customHeight="1" x14ac:dyDescent="0.25">
      <c r="B32" s="366">
        <v>45</v>
      </c>
      <c r="C32" s="166" t="s">
        <v>240</v>
      </c>
      <c r="D32" s="190">
        <v>17</v>
      </c>
      <c r="E32" s="218">
        <v>291</v>
      </c>
      <c r="F32" s="169">
        <v>136</v>
      </c>
      <c r="G32" s="218">
        <v>76</v>
      </c>
      <c r="H32" s="169">
        <v>3</v>
      </c>
      <c r="I32" s="218">
        <v>52</v>
      </c>
      <c r="J32" s="248">
        <v>575</v>
      </c>
      <c r="K32" s="479" t="s">
        <v>415</v>
      </c>
    </row>
    <row r="33" spans="2:11" ht="22.15" customHeight="1" thickBot="1" x14ac:dyDescent="0.3">
      <c r="B33" s="366">
        <v>49</v>
      </c>
      <c r="C33" s="166" t="s">
        <v>241</v>
      </c>
      <c r="D33" s="190">
        <v>4</v>
      </c>
      <c r="E33" s="218">
        <v>55</v>
      </c>
      <c r="F33" s="169">
        <v>36</v>
      </c>
      <c r="G33" s="218">
        <v>25</v>
      </c>
      <c r="H33" s="169">
        <v>0</v>
      </c>
      <c r="I33" s="218">
        <v>25</v>
      </c>
      <c r="J33" s="248">
        <v>145</v>
      </c>
      <c r="K33" s="479" t="s">
        <v>416</v>
      </c>
    </row>
    <row r="34" spans="2:11" ht="22.15" customHeight="1" thickTop="1" thickBot="1" x14ac:dyDescent="0.3">
      <c r="B34" s="364">
        <v>5</v>
      </c>
      <c r="C34" s="365" t="s">
        <v>242</v>
      </c>
      <c r="D34" s="188">
        <v>129</v>
      </c>
      <c r="E34" s="307">
        <v>1673</v>
      </c>
      <c r="F34" s="163">
        <v>1127</v>
      </c>
      <c r="G34" s="307">
        <v>1265</v>
      </c>
      <c r="H34" s="163">
        <v>14</v>
      </c>
      <c r="I34" s="307">
        <v>585</v>
      </c>
      <c r="J34" s="313">
        <v>4793</v>
      </c>
    </row>
    <row r="35" spans="2:11" ht="22.15" customHeight="1" thickTop="1" x14ac:dyDescent="0.25">
      <c r="B35" s="366">
        <v>50</v>
      </c>
      <c r="C35" s="166" t="s">
        <v>243</v>
      </c>
      <c r="D35" s="190">
        <v>2</v>
      </c>
      <c r="E35" s="218">
        <v>205</v>
      </c>
      <c r="F35" s="169">
        <v>135</v>
      </c>
      <c r="G35" s="218">
        <v>157</v>
      </c>
      <c r="H35" s="169">
        <v>0</v>
      </c>
      <c r="I35" s="218">
        <v>115</v>
      </c>
      <c r="J35" s="248">
        <v>614</v>
      </c>
      <c r="K35" s="479" t="s">
        <v>417</v>
      </c>
    </row>
    <row r="36" spans="2:11" ht="22.15" customHeight="1" x14ac:dyDescent="0.25">
      <c r="B36" s="366">
        <v>51</v>
      </c>
      <c r="C36" s="166" t="s">
        <v>244</v>
      </c>
      <c r="D36" s="190">
        <v>35</v>
      </c>
      <c r="E36" s="218">
        <v>259</v>
      </c>
      <c r="F36" s="169">
        <v>232</v>
      </c>
      <c r="G36" s="218">
        <v>139</v>
      </c>
      <c r="H36" s="169">
        <v>1</v>
      </c>
      <c r="I36" s="218">
        <v>110</v>
      </c>
      <c r="J36" s="248">
        <v>776</v>
      </c>
      <c r="K36" s="479" t="s">
        <v>418</v>
      </c>
    </row>
    <row r="37" spans="2:11" ht="22.15" customHeight="1" x14ac:dyDescent="0.25">
      <c r="B37" s="366">
        <v>52</v>
      </c>
      <c r="C37" s="166" t="s">
        <v>245</v>
      </c>
      <c r="D37" s="190">
        <v>15</v>
      </c>
      <c r="E37" s="218">
        <v>213</v>
      </c>
      <c r="F37" s="169">
        <v>126</v>
      </c>
      <c r="G37" s="218">
        <v>528</v>
      </c>
      <c r="H37" s="169">
        <v>3</v>
      </c>
      <c r="I37" s="218">
        <v>67</v>
      </c>
      <c r="J37" s="248">
        <v>952</v>
      </c>
      <c r="K37" s="479" t="s">
        <v>419</v>
      </c>
    </row>
    <row r="38" spans="2:11" ht="22.15" customHeight="1" x14ac:dyDescent="0.25">
      <c r="B38" s="366">
        <v>53</v>
      </c>
      <c r="C38" s="166" t="s">
        <v>246</v>
      </c>
      <c r="D38" s="190">
        <v>68</v>
      </c>
      <c r="E38" s="218">
        <v>936</v>
      </c>
      <c r="F38" s="169">
        <v>560</v>
      </c>
      <c r="G38" s="218">
        <v>410</v>
      </c>
      <c r="H38" s="169">
        <v>9</v>
      </c>
      <c r="I38" s="218">
        <v>260</v>
      </c>
      <c r="J38" s="248">
        <v>2243</v>
      </c>
      <c r="K38" s="479" t="s">
        <v>420</v>
      </c>
    </row>
    <row r="39" spans="2:11" ht="22.15" customHeight="1" thickBot="1" x14ac:dyDescent="0.3">
      <c r="B39" s="366">
        <v>59</v>
      </c>
      <c r="C39" s="166" t="s">
        <v>247</v>
      </c>
      <c r="D39" s="190">
        <v>9</v>
      </c>
      <c r="E39" s="218">
        <v>60</v>
      </c>
      <c r="F39" s="169">
        <v>74</v>
      </c>
      <c r="G39" s="218">
        <v>31</v>
      </c>
      <c r="H39" s="169">
        <v>1</v>
      </c>
      <c r="I39" s="218">
        <v>33</v>
      </c>
      <c r="J39" s="248">
        <v>208</v>
      </c>
      <c r="K39" s="479" t="s">
        <v>421</v>
      </c>
    </row>
    <row r="40" spans="2:11" ht="22.15" customHeight="1" thickTop="1" thickBot="1" x14ac:dyDescent="0.3">
      <c r="B40" s="364">
        <v>6</v>
      </c>
      <c r="C40" s="365" t="s">
        <v>248</v>
      </c>
      <c r="D40" s="188">
        <v>60</v>
      </c>
      <c r="E40" s="307">
        <v>520</v>
      </c>
      <c r="F40" s="163">
        <v>251</v>
      </c>
      <c r="G40" s="307">
        <v>210</v>
      </c>
      <c r="H40" s="163">
        <v>7</v>
      </c>
      <c r="I40" s="307">
        <v>178</v>
      </c>
      <c r="J40" s="313">
        <v>1226</v>
      </c>
    </row>
    <row r="41" spans="2:11" ht="22.15" customHeight="1" thickTop="1" x14ac:dyDescent="0.25">
      <c r="B41" s="366">
        <v>60</v>
      </c>
      <c r="C41" s="166" t="s">
        <v>249</v>
      </c>
      <c r="D41" s="190">
        <v>2</v>
      </c>
      <c r="E41" s="218">
        <v>86</v>
      </c>
      <c r="F41" s="169">
        <v>62</v>
      </c>
      <c r="G41" s="218">
        <v>39</v>
      </c>
      <c r="H41" s="169">
        <v>0</v>
      </c>
      <c r="I41" s="218">
        <v>59</v>
      </c>
      <c r="J41" s="248">
        <v>248</v>
      </c>
      <c r="K41" s="479" t="s">
        <v>422</v>
      </c>
    </row>
    <row r="42" spans="2:11" ht="22.15" customHeight="1" x14ac:dyDescent="0.25">
      <c r="B42" s="366">
        <v>61</v>
      </c>
      <c r="C42" s="166" t="s">
        <v>250</v>
      </c>
      <c r="D42" s="190">
        <v>6</v>
      </c>
      <c r="E42" s="218">
        <v>29</v>
      </c>
      <c r="F42" s="169">
        <v>7</v>
      </c>
      <c r="G42" s="218">
        <v>11</v>
      </c>
      <c r="H42" s="169">
        <v>0</v>
      </c>
      <c r="I42" s="218">
        <v>11</v>
      </c>
      <c r="J42" s="248">
        <v>64</v>
      </c>
      <c r="K42" s="479" t="s">
        <v>423</v>
      </c>
    </row>
    <row r="43" spans="2:11" ht="22.15" customHeight="1" x14ac:dyDescent="0.25">
      <c r="B43" s="366">
        <v>62</v>
      </c>
      <c r="C43" s="166" t="s">
        <v>251</v>
      </c>
      <c r="D43" s="190">
        <v>10</v>
      </c>
      <c r="E43" s="218">
        <v>89</v>
      </c>
      <c r="F43" s="169">
        <v>30</v>
      </c>
      <c r="G43" s="218">
        <v>33</v>
      </c>
      <c r="H43" s="169">
        <v>0</v>
      </c>
      <c r="I43" s="218">
        <v>23</v>
      </c>
      <c r="J43" s="248">
        <v>185</v>
      </c>
      <c r="K43" s="479" t="s">
        <v>424</v>
      </c>
    </row>
    <row r="44" spans="2:11" ht="22.15" customHeight="1" x14ac:dyDescent="0.25">
      <c r="B44" s="366">
        <v>63</v>
      </c>
      <c r="C44" s="166" t="s">
        <v>252</v>
      </c>
      <c r="D44" s="190">
        <v>36</v>
      </c>
      <c r="E44" s="218">
        <v>291</v>
      </c>
      <c r="F44" s="169">
        <v>143</v>
      </c>
      <c r="G44" s="218">
        <v>119</v>
      </c>
      <c r="H44" s="169">
        <v>7</v>
      </c>
      <c r="I44" s="218">
        <v>74</v>
      </c>
      <c r="J44" s="248">
        <v>670</v>
      </c>
      <c r="K44" s="479" t="s">
        <v>425</v>
      </c>
    </row>
    <row r="45" spans="2:11" ht="22.15" customHeight="1" x14ac:dyDescent="0.25">
      <c r="B45" s="366">
        <v>64</v>
      </c>
      <c r="C45" s="166" t="s">
        <v>253</v>
      </c>
      <c r="D45" s="190">
        <v>1</v>
      </c>
      <c r="E45" s="218">
        <v>10</v>
      </c>
      <c r="F45" s="169">
        <v>1</v>
      </c>
      <c r="G45" s="218">
        <v>3</v>
      </c>
      <c r="H45" s="169">
        <v>0</v>
      </c>
      <c r="I45" s="218">
        <v>4</v>
      </c>
      <c r="J45" s="248">
        <v>19</v>
      </c>
      <c r="K45" s="479" t="s">
        <v>426</v>
      </c>
    </row>
    <row r="46" spans="2:11" ht="22.15" customHeight="1" thickBot="1" x14ac:dyDescent="0.3">
      <c r="B46" s="366">
        <v>69</v>
      </c>
      <c r="C46" s="166" t="s">
        <v>254</v>
      </c>
      <c r="D46" s="190">
        <v>5</v>
      </c>
      <c r="E46" s="218">
        <v>15</v>
      </c>
      <c r="F46" s="169">
        <v>8</v>
      </c>
      <c r="G46" s="218">
        <v>5</v>
      </c>
      <c r="H46" s="169">
        <v>0</v>
      </c>
      <c r="I46" s="218">
        <v>7</v>
      </c>
      <c r="J46" s="248">
        <v>40</v>
      </c>
      <c r="K46" s="479" t="s">
        <v>427</v>
      </c>
    </row>
    <row r="47" spans="2:11" ht="22.15" customHeight="1" thickTop="1" thickBot="1" x14ac:dyDescent="0.3">
      <c r="B47" s="364">
        <v>7</v>
      </c>
      <c r="C47" s="365" t="s">
        <v>255</v>
      </c>
      <c r="D47" s="188">
        <v>473</v>
      </c>
      <c r="E47" s="307">
        <v>3196</v>
      </c>
      <c r="F47" s="163">
        <v>921</v>
      </c>
      <c r="G47" s="307">
        <v>1004</v>
      </c>
      <c r="H47" s="163">
        <v>18</v>
      </c>
      <c r="I47" s="307">
        <v>622</v>
      </c>
      <c r="J47" s="313">
        <v>6234</v>
      </c>
    </row>
    <row r="48" spans="2:11" ht="22.15" customHeight="1" thickTop="1" x14ac:dyDescent="0.25">
      <c r="B48" s="366">
        <v>70</v>
      </c>
      <c r="C48" s="166" t="s">
        <v>256</v>
      </c>
      <c r="D48" s="190">
        <v>12</v>
      </c>
      <c r="E48" s="218">
        <v>570</v>
      </c>
      <c r="F48" s="169">
        <v>232</v>
      </c>
      <c r="G48" s="218">
        <v>193</v>
      </c>
      <c r="H48" s="169">
        <v>4</v>
      </c>
      <c r="I48" s="218">
        <v>140</v>
      </c>
      <c r="J48" s="248">
        <v>1151</v>
      </c>
      <c r="K48" s="479" t="s">
        <v>428</v>
      </c>
    </row>
    <row r="49" spans="2:11" ht="22.15" customHeight="1" x14ac:dyDescent="0.25">
      <c r="B49" s="366">
        <v>71</v>
      </c>
      <c r="C49" s="166" t="s">
        <v>257</v>
      </c>
      <c r="D49" s="190">
        <v>176</v>
      </c>
      <c r="E49" s="218">
        <v>2299</v>
      </c>
      <c r="F49" s="169">
        <v>575</v>
      </c>
      <c r="G49" s="218">
        <v>719</v>
      </c>
      <c r="H49" s="169">
        <v>10</v>
      </c>
      <c r="I49" s="218">
        <v>427</v>
      </c>
      <c r="J49" s="248">
        <v>4206</v>
      </c>
      <c r="K49" s="479" t="s">
        <v>429</v>
      </c>
    </row>
    <row r="50" spans="2:11" ht="22.15" customHeight="1" x14ac:dyDescent="0.25">
      <c r="B50" s="366">
        <v>72</v>
      </c>
      <c r="C50" s="166" t="s">
        <v>258</v>
      </c>
      <c r="D50" s="190">
        <v>10</v>
      </c>
      <c r="E50" s="218">
        <v>68</v>
      </c>
      <c r="F50" s="169">
        <v>17</v>
      </c>
      <c r="G50" s="218">
        <v>8</v>
      </c>
      <c r="H50" s="169">
        <v>1</v>
      </c>
      <c r="I50" s="218">
        <v>10</v>
      </c>
      <c r="J50" s="248">
        <v>114</v>
      </c>
      <c r="K50" s="479" t="s">
        <v>430</v>
      </c>
    </row>
    <row r="51" spans="2:11" ht="22.15" customHeight="1" x14ac:dyDescent="0.25">
      <c r="B51" s="366">
        <v>73</v>
      </c>
      <c r="C51" s="166" t="s">
        <v>259</v>
      </c>
      <c r="D51" s="190">
        <v>257</v>
      </c>
      <c r="E51" s="218">
        <v>195</v>
      </c>
      <c r="F51" s="169">
        <v>60</v>
      </c>
      <c r="G51" s="218">
        <v>63</v>
      </c>
      <c r="H51" s="169">
        <v>3</v>
      </c>
      <c r="I51" s="218">
        <v>26</v>
      </c>
      <c r="J51" s="248">
        <v>604</v>
      </c>
      <c r="K51" s="479" t="s">
        <v>431</v>
      </c>
    </row>
    <row r="52" spans="2:11" ht="22.15" customHeight="1" thickBot="1" x14ac:dyDescent="0.3">
      <c r="B52" s="366">
        <v>79</v>
      </c>
      <c r="C52" s="166" t="s">
        <v>260</v>
      </c>
      <c r="D52" s="190">
        <v>18</v>
      </c>
      <c r="E52" s="218">
        <v>64</v>
      </c>
      <c r="F52" s="169">
        <v>37</v>
      </c>
      <c r="G52" s="218">
        <v>21</v>
      </c>
      <c r="H52" s="169">
        <v>0</v>
      </c>
      <c r="I52" s="218">
        <v>19</v>
      </c>
      <c r="J52" s="248">
        <v>159</v>
      </c>
      <c r="K52" s="479" t="s">
        <v>432</v>
      </c>
    </row>
    <row r="53" spans="2:11" ht="22.15" customHeight="1" thickTop="1" thickBot="1" x14ac:dyDescent="0.3">
      <c r="B53" s="364">
        <v>8</v>
      </c>
      <c r="C53" s="365" t="s">
        <v>261</v>
      </c>
      <c r="D53" s="188">
        <v>90</v>
      </c>
      <c r="E53" s="307">
        <v>1858</v>
      </c>
      <c r="F53" s="163">
        <v>210</v>
      </c>
      <c r="G53" s="307">
        <v>412</v>
      </c>
      <c r="H53" s="163">
        <v>7</v>
      </c>
      <c r="I53" s="307">
        <v>203</v>
      </c>
      <c r="J53" s="313">
        <v>2780</v>
      </c>
    </row>
    <row r="54" spans="2:11" ht="22.15" customHeight="1" thickTop="1" x14ac:dyDescent="0.25">
      <c r="B54" s="366">
        <v>80</v>
      </c>
      <c r="C54" s="166" t="s">
        <v>262</v>
      </c>
      <c r="D54" s="190">
        <v>2</v>
      </c>
      <c r="E54" s="218">
        <v>220</v>
      </c>
      <c r="F54" s="169">
        <v>13</v>
      </c>
      <c r="G54" s="218">
        <v>65</v>
      </c>
      <c r="H54" s="169">
        <v>0</v>
      </c>
      <c r="I54" s="218">
        <v>37</v>
      </c>
      <c r="J54" s="248">
        <v>337</v>
      </c>
      <c r="K54" s="479" t="s">
        <v>433</v>
      </c>
    </row>
    <row r="55" spans="2:11" ht="22.15" customHeight="1" x14ac:dyDescent="0.25">
      <c r="B55" s="366">
        <v>81</v>
      </c>
      <c r="C55" s="166" t="s">
        <v>263</v>
      </c>
      <c r="D55" s="190">
        <v>6</v>
      </c>
      <c r="E55" s="218">
        <v>187</v>
      </c>
      <c r="F55" s="169">
        <v>16</v>
      </c>
      <c r="G55" s="218">
        <v>19</v>
      </c>
      <c r="H55" s="169">
        <v>0</v>
      </c>
      <c r="I55" s="218">
        <v>18</v>
      </c>
      <c r="J55" s="248">
        <v>246</v>
      </c>
      <c r="K55" s="479" t="s">
        <v>434</v>
      </c>
    </row>
    <row r="56" spans="2:11" ht="22.15" customHeight="1" x14ac:dyDescent="0.25">
      <c r="B56" s="366">
        <v>82</v>
      </c>
      <c r="C56" s="166" t="s">
        <v>264</v>
      </c>
      <c r="D56" s="190">
        <v>6</v>
      </c>
      <c r="E56" s="218">
        <v>76</v>
      </c>
      <c r="F56" s="169">
        <v>102</v>
      </c>
      <c r="G56" s="218">
        <v>22</v>
      </c>
      <c r="H56" s="169">
        <v>0</v>
      </c>
      <c r="I56" s="218">
        <v>54</v>
      </c>
      <c r="J56" s="248">
        <v>260</v>
      </c>
      <c r="K56" s="479" t="s">
        <v>435</v>
      </c>
    </row>
    <row r="57" spans="2:11" ht="22.15" customHeight="1" x14ac:dyDescent="0.25">
      <c r="B57" s="366">
        <v>83</v>
      </c>
      <c r="C57" s="166" t="s">
        <v>265</v>
      </c>
      <c r="D57" s="190">
        <v>55</v>
      </c>
      <c r="E57" s="218">
        <v>1182</v>
      </c>
      <c r="F57" s="169">
        <v>53</v>
      </c>
      <c r="G57" s="218">
        <v>250</v>
      </c>
      <c r="H57" s="169">
        <v>6</v>
      </c>
      <c r="I57" s="218">
        <v>79</v>
      </c>
      <c r="J57" s="248">
        <v>1625</v>
      </c>
      <c r="K57" s="479" t="s">
        <v>436</v>
      </c>
    </row>
    <row r="58" spans="2:11" ht="22.15" customHeight="1" thickBot="1" x14ac:dyDescent="0.3">
      <c r="B58" s="366">
        <v>89</v>
      </c>
      <c r="C58" s="166" t="s">
        <v>266</v>
      </c>
      <c r="D58" s="190">
        <v>21</v>
      </c>
      <c r="E58" s="218">
        <v>193</v>
      </c>
      <c r="F58" s="169">
        <v>26</v>
      </c>
      <c r="G58" s="218">
        <v>56</v>
      </c>
      <c r="H58" s="169">
        <v>1</v>
      </c>
      <c r="I58" s="218">
        <v>15</v>
      </c>
      <c r="J58" s="248">
        <v>312</v>
      </c>
      <c r="K58" s="479" t="s">
        <v>437</v>
      </c>
    </row>
    <row r="59" spans="2:11" ht="22.15" customHeight="1" thickTop="1" thickBot="1" x14ac:dyDescent="0.3">
      <c r="B59" s="364">
        <v>99</v>
      </c>
      <c r="C59" s="365" t="s">
        <v>267</v>
      </c>
      <c r="D59" s="188">
        <v>167</v>
      </c>
      <c r="E59" s="307">
        <v>462</v>
      </c>
      <c r="F59" s="163">
        <v>208</v>
      </c>
      <c r="G59" s="307">
        <v>151</v>
      </c>
      <c r="H59" s="163">
        <v>11</v>
      </c>
      <c r="I59" s="307">
        <v>120</v>
      </c>
      <c r="J59" s="313">
        <v>1119</v>
      </c>
      <c r="K59" s="479" t="s">
        <v>438</v>
      </c>
    </row>
    <row r="60" spans="2:11" ht="22.15" customHeight="1" thickTop="1" thickBot="1" x14ac:dyDescent="0.3">
      <c r="B60" s="392" t="s">
        <v>49</v>
      </c>
      <c r="C60" s="393" t="s">
        <v>451</v>
      </c>
      <c r="D60" s="188">
        <v>88</v>
      </c>
      <c r="E60" s="307">
        <v>512</v>
      </c>
      <c r="F60" s="163">
        <v>337</v>
      </c>
      <c r="G60" s="307">
        <v>153</v>
      </c>
      <c r="H60" s="163">
        <v>2</v>
      </c>
      <c r="I60" s="307">
        <v>113</v>
      </c>
      <c r="J60" s="313">
        <v>1205</v>
      </c>
      <c r="K60" s="480" t="s">
        <v>439</v>
      </c>
    </row>
    <row r="61" spans="2:11" ht="22.15" customHeight="1" thickTop="1" thickBot="1" x14ac:dyDescent="0.3">
      <c r="B61" s="657" t="s">
        <v>51</v>
      </c>
      <c r="C61" s="488"/>
      <c r="D61" s="249">
        <v>1315</v>
      </c>
      <c r="E61" s="251">
        <v>12849</v>
      </c>
      <c r="F61" s="250">
        <v>4923</v>
      </c>
      <c r="G61" s="251">
        <v>4931</v>
      </c>
      <c r="H61" s="250">
        <v>101</v>
      </c>
      <c r="I61" s="251">
        <v>2853</v>
      </c>
      <c r="J61" s="252">
        <v>26972</v>
      </c>
      <c r="K61" s="479" t="s">
        <v>80</v>
      </c>
    </row>
    <row r="62" spans="2:11" ht="15.75" thickTop="1" x14ac:dyDescent="0.25">
      <c r="B62" s="179"/>
      <c r="C62" s="179"/>
      <c r="D62" s="288"/>
      <c r="E62" s="288"/>
      <c r="F62" s="288"/>
      <c r="G62" s="288"/>
      <c r="H62" s="288"/>
      <c r="I62" s="288"/>
      <c r="J62" s="288"/>
    </row>
    <row r="63" spans="2:11" x14ac:dyDescent="0.25">
      <c r="B63" s="253"/>
      <c r="C63" s="254"/>
      <c r="D63" s="254"/>
      <c r="E63" s="254"/>
      <c r="F63" s="254"/>
      <c r="G63" s="254"/>
      <c r="H63" s="254"/>
      <c r="I63" s="254"/>
      <c r="J63" s="205"/>
    </row>
    <row r="64" spans="2:11" x14ac:dyDescent="0.25">
      <c r="B64" s="665"/>
      <c r="C64" s="665"/>
      <c r="D64" s="665"/>
      <c r="E64" s="665"/>
      <c r="F64" s="665"/>
      <c r="G64" s="665"/>
      <c r="H64" s="665"/>
      <c r="I64" s="395"/>
      <c r="J64" s="396"/>
    </row>
    <row r="65" spans="2:10" ht="31.15" customHeight="1" x14ac:dyDescent="0.25">
      <c r="B65" s="257"/>
      <c r="C65" s="257"/>
      <c r="D65" s="257"/>
      <c r="E65" s="257"/>
      <c r="F65" s="257"/>
      <c r="G65" s="257"/>
      <c r="H65" s="257"/>
      <c r="I65" s="257"/>
      <c r="J65" s="257"/>
    </row>
    <row r="66" spans="2:10" x14ac:dyDescent="0.25">
      <c r="B66" s="538"/>
      <c r="C66" s="538"/>
      <c r="D66" s="538"/>
      <c r="E66" s="538"/>
      <c r="F66" s="538"/>
      <c r="G66" s="538"/>
      <c r="H66" s="538"/>
      <c r="I66" s="538"/>
      <c r="J66" s="538"/>
    </row>
    <row r="67" spans="2:10" ht="31.9" customHeight="1" x14ac:dyDescent="0.25">
      <c r="B67" s="184"/>
      <c r="C67" s="183"/>
      <c r="D67" s="183"/>
      <c r="E67" s="183"/>
      <c r="F67" s="183"/>
      <c r="G67" s="183"/>
      <c r="H67" s="183"/>
      <c r="I67" s="183"/>
      <c r="J67" s="183"/>
    </row>
    <row r="68" spans="2:10" x14ac:dyDescent="0.25">
      <c r="B68" s="184"/>
      <c r="C68" s="183"/>
      <c r="D68" s="347"/>
      <c r="E68" s="347"/>
      <c r="F68" s="347"/>
      <c r="G68" s="347"/>
      <c r="H68" s="347"/>
      <c r="I68" s="347"/>
      <c r="J68" s="183"/>
    </row>
    <row r="69" spans="2:10" x14ac:dyDescent="0.25">
      <c r="B69" s="184"/>
      <c r="C69" s="183"/>
      <c r="D69" s="347"/>
      <c r="E69" s="347"/>
      <c r="F69" s="347"/>
      <c r="G69" s="347"/>
      <c r="H69" s="347"/>
      <c r="I69" s="347"/>
      <c r="J69" s="183"/>
    </row>
    <row r="70" spans="2:10" x14ac:dyDescent="0.25">
      <c r="B70" s="184"/>
      <c r="C70" s="183"/>
      <c r="D70" s="183"/>
      <c r="E70" s="183"/>
      <c r="F70" s="183"/>
      <c r="G70" s="183"/>
      <c r="H70" s="183"/>
      <c r="I70" s="183"/>
      <c r="J70" s="183"/>
    </row>
    <row r="71" spans="2:10" x14ac:dyDescent="0.25">
      <c r="B71" s="184"/>
      <c r="C71" s="183"/>
      <c r="D71" s="183"/>
      <c r="E71" s="183"/>
      <c r="F71" s="183"/>
      <c r="G71" s="183"/>
      <c r="H71" s="183"/>
      <c r="I71" s="183"/>
      <c r="J71" s="183"/>
    </row>
    <row r="72" spans="2:10" x14ac:dyDescent="0.25">
      <c r="B72" s="184"/>
      <c r="C72" s="183"/>
      <c r="D72" s="183"/>
      <c r="E72" s="183"/>
      <c r="F72" s="183"/>
      <c r="G72" s="183"/>
      <c r="H72" s="183"/>
      <c r="I72" s="183"/>
      <c r="J72" s="183"/>
    </row>
    <row r="73" spans="2:10" x14ac:dyDescent="0.25">
      <c r="B73" s="184"/>
      <c r="C73" s="183"/>
      <c r="D73" s="183"/>
      <c r="E73" s="183"/>
      <c r="F73" s="183"/>
      <c r="G73" s="183"/>
      <c r="H73" s="183"/>
      <c r="I73" s="183"/>
      <c r="J73" s="183"/>
    </row>
    <row r="74" spans="2:10" x14ac:dyDescent="0.25">
      <c r="B74" s="184"/>
      <c r="C74" s="183"/>
      <c r="D74" s="183"/>
      <c r="E74" s="183"/>
      <c r="F74" s="183"/>
      <c r="G74" s="183"/>
      <c r="H74" s="183"/>
      <c r="I74" s="183"/>
      <c r="J74" s="183"/>
    </row>
    <row r="75" spans="2:10" x14ac:dyDescent="0.25">
      <c r="B75" s="184"/>
      <c r="C75" s="183"/>
      <c r="D75" s="183"/>
      <c r="E75" s="183"/>
      <c r="F75" s="183"/>
      <c r="G75" s="183"/>
      <c r="H75" s="183"/>
      <c r="I75" s="183"/>
      <c r="J75" s="183"/>
    </row>
    <row r="76" spans="2:10" x14ac:dyDescent="0.25">
      <c r="B76" s="184"/>
      <c r="C76" s="183"/>
      <c r="D76" s="183"/>
      <c r="E76" s="183"/>
      <c r="F76" s="183"/>
      <c r="G76" s="183"/>
      <c r="H76" s="183"/>
      <c r="I76" s="183"/>
      <c r="J76" s="183"/>
    </row>
    <row r="77" spans="2:10" x14ac:dyDescent="0.25">
      <c r="B77" s="184"/>
      <c r="C77" s="183"/>
      <c r="D77" s="183"/>
      <c r="E77" s="183"/>
      <c r="F77" s="183"/>
      <c r="G77" s="183"/>
      <c r="H77" s="183"/>
      <c r="I77" s="183"/>
      <c r="J77" s="183"/>
    </row>
    <row r="78" spans="2:10" x14ac:dyDescent="0.25">
      <c r="B78" s="184"/>
      <c r="C78" s="183"/>
      <c r="D78" s="183"/>
      <c r="E78" s="183"/>
      <c r="F78" s="183"/>
      <c r="G78" s="183"/>
      <c r="H78" s="183"/>
      <c r="I78" s="183"/>
      <c r="J78" s="183"/>
    </row>
    <row r="79" spans="2:10" x14ac:dyDescent="0.25">
      <c r="B79" s="184"/>
      <c r="C79" s="183"/>
      <c r="D79" s="183"/>
      <c r="E79" s="183"/>
      <c r="F79" s="183"/>
      <c r="G79" s="183"/>
      <c r="H79" s="183"/>
      <c r="I79" s="183"/>
      <c r="J79" s="183"/>
    </row>
    <row r="80" spans="2:10" x14ac:dyDescent="0.25">
      <c r="B80" s="184"/>
      <c r="C80" s="183"/>
      <c r="D80" s="183"/>
      <c r="E80" s="183"/>
      <c r="F80" s="183"/>
      <c r="G80" s="183"/>
      <c r="H80" s="183"/>
      <c r="I80" s="183"/>
      <c r="J80" s="183"/>
    </row>
    <row r="81" spans="2:10" x14ac:dyDescent="0.25">
      <c r="B81" s="184"/>
      <c r="C81" s="183"/>
      <c r="D81" s="183"/>
      <c r="E81" s="183"/>
      <c r="F81" s="183"/>
      <c r="G81" s="183"/>
      <c r="H81" s="183"/>
      <c r="I81" s="183"/>
      <c r="J81" s="183"/>
    </row>
    <row r="82" spans="2:10" x14ac:dyDescent="0.25">
      <c r="B82" s="184"/>
      <c r="C82" s="183"/>
      <c r="D82" s="183"/>
      <c r="E82" s="183"/>
      <c r="F82" s="183"/>
      <c r="G82" s="183"/>
      <c r="H82" s="183"/>
      <c r="I82" s="183"/>
      <c r="J82" s="183"/>
    </row>
    <row r="83" spans="2:10" x14ac:dyDescent="0.25">
      <c r="B83" s="184"/>
      <c r="C83" s="183"/>
      <c r="D83" s="183"/>
      <c r="E83" s="183"/>
      <c r="F83" s="183"/>
      <c r="G83" s="183"/>
      <c r="H83" s="183"/>
      <c r="I83" s="183"/>
      <c r="J83" s="183"/>
    </row>
    <row r="84" spans="2:10" x14ac:dyDescent="0.25">
      <c r="B84" s="184"/>
      <c r="C84" s="183"/>
      <c r="D84" s="183"/>
      <c r="E84" s="183"/>
      <c r="F84" s="183"/>
      <c r="G84" s="183"/>
      <c r="H84" s="183"/>
      <c r="I84" s="183"/>
      <c r="J84" s="183"/>
    </row>
    <row r="85" spans="2:10" x14ac:dyDescent="0.25">
      <c r="B85" s="184"/>
      <c r="C85" s="183"/>
      <c r="D85" s="183"/>
      <c r="E85" s="183"/>
      <c r="F85" s="183"/>
      <c r="G85" s="183"/>
      <c r="H85" s="183"/>
      <c r="I85" s="183"/>
      <c r="J85" s="183"/>
    </row>
    <row r="86" spans="2:10" x14ac:dyDescent="0.25">
      <c r="B86" s="184"/>
      <c r="C86" s="183"/>
      <c r="D86" s="183"/>
      <c r="E86" s="183"/>
      <c r="F86" s="183"/>
      <c r="G86" s="183"/>
      <c r="H86" s="183"/>
      <c r="I86" s="183"/>
      <c r="J86" s="183"/>
    </row>
    <row r="87" spans="2:10" x14ac:dyDescent="0.25">
      <c r="B87" s="184"/>
      <c r="C87" s="183"/>
      <c r="D87" s="183"/>
      <c r="E87" s="183"/>
      <c r="F87" s="183"/>
      <c r="G87" s="183"/>
      <c r="H87" s="183"/>
      <c r="I87" s="183"/>
      <c r="J87" s="183"/>
    </row>
    <row r="88" spans="2:10" x14ac:dyDescent="0.25">
      <c r="B88" s="184"/>
      <c r="C88" s="183"/>
      <c r="D88" s="183"/>
      <c r="E88" s="183"/>
      <c r="F88" s="183"/>
      <c r="G88" s="183"/>
      <c r="H88" s="183"/>
      <c r="I88" s="183"/>
      <c r="J88" s="183"/>
    </row>
    <row r="89" spans="2:10" x14ac:dyDescent="0.25">
      <c r="B89" s="184"/>
      <c r="C89" s="183"/>
      <c r="D89" s="183"/>
      <c r="E89" s="183"/>
      <c r="F89" s="183"/>
      <c r="G89" s="183"/>
      <c r="H89" s="183"/>
      <c r="I89" s="183"/>
      <c r="J89" s="183"/>
    </row>
    <row r="90" spans="2:10" x14ac:dyDescent="0.25">
      <c r="B90" s="184"/>
      <c r="C90" s="183"/>
      <c r="D90" s="183"/>
      <c r="E90" s="183"/>
      <c r="F90" s="183"/>
      <c r="G90" s="183"/>
      <c r="H90" s="183"/>
      <c r="I90" s="183"/>
      <c r="J90" s="183"/>
    </row>
    <row r="91" spans="2:10" x14ac:dyDescent="0.25">
      <c r="B91" s="184"/>
      <c r="C91" s="183"/>
      <c r="D91" s="183"/>
      <c r="E91" s="183"/>
      <c r="F91" s="183"/>
      <c r="G91" s="183"/>
      <c r="H91" s="183"/>
      <c r="I91" s="183"/>
      <c r="J91" s="183"/>
    </row>
    <row r="92" spans="2:10" x14ac:dyDescent="0.25">
      <c r="B92" s="184"/>
      <c r="C92" s="183"/>
      <c r="D92" s="183"/>
      <c r="E92" s="183"/>
      <c r="F92" s="183"/>
      <c r="G92" s="183"/>
      <c r="H92" s="183"/>
      <c r="I92" s="183"/>
      <c r="J92" s="183"/>
    </row>
    <row r="93" spans="2:10" x14ac:dyDescent="0.25">
      <c r="B93" s="184"/>
      <c r="C93" s="183"/>
      <c r="D93" s="183"/>
      <c r="E93" s="183"/>
      <c r="F93" s="183"/>
      <c r="G93" s="183"/>
      <c r="H93" s="183"/>
      <c r="I93" s="183"/>
      <c r="J93" s="183"/>
    </row>
    <row r="94" spans="2:10" x14ac:dyDescent="0.25">
      <c r="B94" s="184"/>
      <c r="C94" s="183"/>
      <c r="D94" s="183"/>
      <c r="E94" s="183"/>
      <c r="F94" s="183"/>
      <c r="G94" s="183"/>
      <c r="H94" s="183"/>
      <c r="I94" s="183"/>
      <c r="J94" s="183"/>
    </row>
    <row r="95" spans="2:10" x14ac:dyDescent="0.25">
      <c r="B95" s="184"/>
      <c r="C95" s="183"/>
      <c r="D95" s="183"/>
      <c r="E95" s="183"/>
      <c r="F95" s="183"/>
      <c r="G95" s="183"/>
      <c r="H95" s="183"/>
      <c r="I95" s="183"/>
      <c r="J95" s="183"/>
    </row>
    <row r="96" spans="2:10" x14ac:dyDescent="0.25">
      <c r="B96" s="184"/>
      <c r="C96" s="183"/>
      <c r="D96" s="183"/>
      <c r="E96" s="183"/>
      <c r="F96" s="183"/>
      <c r="G96" s="183"/>
      <c r="H96" s="183"/>
      <c r="I96" s="183"/>
      <c r="J96" s="183"/>
    </row>
    <row r="97" spans="2:10" x14ac:dyDescent="0.25">
      <c r="B97" s="184"/>
      <c r="C97" s="183"/>
      <c r="D97" s="183"/>
      <c r="E97" s="183"/>
      <c r="F97" s="183"/>
      <c r="G97" s="183"/>
      <c r="H97" s="183"/>
      <c r="I97" s="183"/>
      <c r="J97" s="183"/>
    </row>
    <row r="98" spans="2:10" x14ac:dyDescent="0.25">
      <c r="B98" s="184"/>
      <c r="C98" s="183"/>
      <c r="D98" s="183"/>
      <c r="E98" s="183"/>
      <c r="F98" s="183"/>
      <c r="G98" s="183"/>
      <c r="H98" s="183"/>
      <c r="I98" s="183"/>
      <c r="J98" s="183"/>
    </row>
    <row r="99" spans="2:10" x14ac:dyDescent="0.25">
      <c r="B99" s="184"/>
      <c r="C99" s="183"/>
      <c r="D99" s="183"/>
      <c r="E99" s="183"/>
      <c r="F99" s="183"/>
      <c r="G99" s="183"/>
      <c r="H99" s="183"/>
      <c r="I99" s="183"/>
      <c r="J99" s="183"/>
    </row>
    <row r="100" spans="2:10" x14ac:dyDescent="0.25">
      <c r="B100" s="184"/>
      <c r="C100" s="183"/>
      <c r="D100" s="183"/>
      <c r="E100" s="183"/>
      <c r="F100" s="183"/>
      <c r="G100" s="183"/>
      <c r="H100" s="183"/>
      <c r="I100" s="183"/>
      <c r="J100" s="183"/>
    </row>
    <row r="101" spans="2:10" x14ac:dyDescent="0.25">
      <c r="B101" s="184"/>
      <c r="C101" s="183"/>
      <c r="D101" s="183"/>
      <c r="E101" s="183"/>
      <c r="F101" s="183"/>
      <c r="G101" s="183"/>
      <c r="H101" s="183"/>
      <c r="I101" s="183"/>
      <c r="J101" s="183"/>
    </row>
    <row r="102" spans="2:10" x14ac:dyDescent="0.25">
      <c r="B102" s="184"/>
      <c r="C102" s="183"/>
      <c r="D102" s="183"/>
      <c r="E102" s="183"/>
      <c r="F102" s="183"/>
      <c r="G102" s="183"/>
      <c r="H102" s="183"/>
      <c r="I102" s="183"/>
      <c r="J102" s="183"/>
    </row>
    <row r="103" spans="2:10" x14ac:dyDescent="0.25">
      <c r="B103" s="184"/>
      <c r="C103" s="183"/>
      <c r="D103" s="183"/>
      <c r="E103" s="183"/>
      <c r="F103" s="183"/>
      <c r="G103" s="183"/>
      <c r="H103" s="183"/>
      <c r="I103" s="183"/>
      <c r="J103" s="183"/>
    </row>
    <row r="104" spans="2:10" x14ac:dyDescent="0.25">
      <c r="B104" s="184"/>
      <c r="C104" s="183"/>
      <c r="D104" s="183"/>
      <c r="E104" s="183"/>
      <c r="F104" s="183"/>
      <c r="G104" s="183"/>
      <c r="H104" s="183"/>
      <c r="I104" s="183"/>
      <c r="J104" s="183"/>
    </row>
    <row r="105" spans="2:10" x14ac:dyDescent="0.25">
      <c r="B105" s="184"/>
      <c r="C105" s="183"/>
      <c r="D105" s="183"/>
      <c r="E105" s="183"/>
      <c r="F105" s="183"/>
      <c r="G105" s="183"/>
      <c r="H105" s="183"/>
      <c r="I105" s="183"/>
      <c r="J105" s="183"/>
    </row>
    <row r="106" spans="2:10" x14ac:dyDescent="0.25">
      <c r="B106" s="184"/>
      <c r="C106" s="183"/>
      <c r="D106" s="183"/>
      <c r="E106" s="183"/>
      <c r="F106" s="183"/>
      <c r="G106" s="183"/>
      <c r="H106" s="183"/>
      <c r="I106" s="183"/>
      <c r="J106" s="183"/>
    </row>
    <row r="107" spans="2:10" x14ac:dyDescent="0.25">
      <c r="B107" s="184"/>
      <c r="C107" s="183"/>
      <c r="D107" s="183"/>
      <c r="E107" s="183"/>
      <c r="F107" s="183"/>
      <c r="G107" s="183"/>
      <c r="H107" s="183"/>
      <c r="I107" s="183"/>
      <c r="J107" s="183"/>
    </row>
    <row r="108" spans="2:10" x14ac:dyDescent="0.25">
      <c r="B108" s="184"/>
      <c r="C108" s="183"/>
      <c r="D108" s="183"/>
      <c r="E108" s="183"/>
      <c r="F108" s="183"/>
      <c r="G108" s="183"/>
      <c r="H108" s="183"/>
      <c r="I108" s="183"/>
      <c r="J108" s="183"/>
    </row>
    <row r="109" spans="2:10" x14ac:dyDescent="0.25">
      <c r="B109" s="184"/>
      <c r="C109" s="183"/>
      <c r="D109" s="183"/>
      <c r="E109" s="183"/>
      <c r="F109" s="183"/>
      <c r="G109" s="183"/>
      <c r="H109" s="183"/>
      <c r="I109" s="183"/>
      <c r="J109" s="183"/>
    </row>
    <row r="110" spans="2:10" x14ac:dyDescent="0.25">
      <c r="B110" s="184"/>
      <c r="C110" s="183"/>
      <c r="D110" s="183"/>
      <c r="E110" s="183"/>
      <c r="F110" s="183"/>
      <c r="G110" s="183"/>
      <c r="H110" s="183"/>
      <c r="I110" s="183"/>
      <c r="J110" s="183"/>
    </row>
    <row r="111" spans="2:10" x14ac:dyDescent="0.25">
      <c r="B111" s="184"/>
      <c r="C111" s="183"/>
      <c r="D111" s="183"/>
      <c r="E111" s="183"/>
      <c r="F111" s="183"/>
      <c r="G111" s="183"/>
      <c r="H111" s="183"/>
      <c r="I111" s="183"/>
      <c r="J111" s="183"/>
    </row>
    <row r="112" spans="2:10" x14ac:dyDescent="0.25">
      <c r="B112" s="184"/>
      <c r="C112" s="183"/>
      <c r="D112" s="183"/>
      <c r="E112" s="183"/>
      <c r="F112" s="183"/>
      <c r="G112" s="183"/>
      <c r="H112" s="183"/>
      <c r="I112" s="183"/>
      <c r="J112" s="183"/>
    </row>
    <row r="113" spans="2:10" x14ac:dyDescent="0.25">
      <c r="B113" s="184"/>
      <c r="C113" s="183"/>
      <c r="D113" s="183"/>
      <c r="E113" s="183"/>
      <c r="F113" s="183"/>
      <c r="G113" s="183"/>
      <c r="H113" s="183"/>
      <c r="I113" s="183"/>
      <c r="J113" s="183"/>
    </row>
    <row r="114" spans="2:10" x14ac:dyDescent="0.25">
      <c r="B114" s="184"/>
      <c r="C114" s="183"/>
      <c r="D114" s="183"/>
      <c r="E114" s="183"/>
      <c r="F114" s="183"/>
      <c r="G114" s="183"/>
      <c r="H114" s="183"/>
      <c r="I114" s="183"/>
      <c r="J114" s="183"/>
    </row>
    <row r="115" spans="2:10" x14ac:dyDescent="0.25">
      <c r="B115" s="184"/>
      <c r="C115" s="183"/>
      <c r="D115" s="183"/>
      <c r="E115" s="183"/>
      <c r="F115" s="183"/>
      <c r="G115" s="183"/>
      <c r="H115" s="183"/>
      <c r="I115" s="183"/>
      <c r="J115" s="183"/>
    </row>
    <row r="116" spans="2:10" x14ac:dyDescent="0.25">
      <c r="B116" s="184"/>
      <c r="C116" s="183"/>
      <c r="D116" s="183"/>
      <c r="E116" s="183"/>
      <c r="F116" s="183"/>
      <c r="G116" s="183"/>
      <c r="H116" s="183"/>
      <c r="I116" s="183"/>
      <c r="J116" s="183"/>
    </row>
    <row r="117" spans="2:10" x14ac:dyDescent="0.25">
      <c r="B117" s="184"/>
      <c r="C117" s="183"/>
      <c r="D117" s="183"/>
      <c r="E117" s="183"/>
      <c r="F117" s="183"/>
      <c r="G117" s="183"/>
      <c r="H117" s="183"/>
      <c r="I117" s="183"/>
      <c r="J117" s="183"/>
    </row>
    <row r="118" spans="2:10" x14ac:dyDescent="0.25">
      <c r="B118" s="184"/>
      <c r="C118" s="183"/>
      <c r="D118" s="347"/>
      <c r="E118" s="347"/>
      <c r="F118" s="347"/>
      <c r="G118" s="347"/>
      <c r="H118" s="347"/>
      <c r="I118" s="347"/>
      <c r="J118" s="347"/>
    </row>
    <row r="119" spans="2:10" x14ac:dyDescent="0.25">
      <c r="B119" s="184"/>
      <c r="C119" s="183"/>
      <c r="D119" s="347"/>
      <c r="E119" s="347"/>
      <c r="F119" s="347"/>
      <c r="G119" s="347"/>
      <c r="H119" s="347"/>
      <c r="I119" s="347"/>
      <c r="J119" s="347"/>
    </row>
    <row r="120" spans="2:10" x14ac:dyDescent="0.25">
      <c r="B120" s="184"/>
      <c r="C120" s="183"/>
      <c r="D120" s="347"/>
      <c r="E120" s="347"/>
      <c r="F120" s="347"/>
      <c r="G120" s="347"/>
      <c r="H120" s="347"/>
      <c r="I120" s="347"/>
      <c r="J120" s="347"/>
    </row>
    <row r="121" spans="2:10" x14ac:dyDescent="0.25">
      <c r="B121" s="184"/>
      <c r="C121" s="183"/>
      <c r="D121" s="347"/>
      <c r="E121" s="347"/>
      <c r="F121" s="347"/>
      <c r="G121" s="347"/>
      <c r="H121" s="347"/>
      <c r="I121" s="347"/>
      <c r="J121" s="347"/>
    </row>
    <row r="122" spans="2:10" x14ac:dyDescent="0.25">
      <c r="B122" s="184"/>
      <c r="C122" s="183"/>
      <c r="D122" s="347"/>
      <c r="E122" s="347"/>
      <c r="F122" s="347"/>
      <c r="G122" s="347"/>
      <c r="H122" s="347"/>
      <c r="I122" s="347"/>
      <c r="J122" s="347"/>
    </row>
    <row r="123" spans="2:10" x14ac:dyDescent="0.25">
      <c r="B123" s="184"/>
      <c r="C123" s="183"/>
      <c r="D123" s="183"/>
      <c r="E123" s="183"/>
      <c r="F123" s="183"/>
      <c r="G123" s="183"/>
      <c r="H123" s="183"/>
      <c r="I123" s="183"/>
      <c r="J123" s="183"/>
    </row>
    <row r="124" spans="2:10" x14ac:dyDescent="0.25">
      <c r="B124" s="184"/>
      <c r="C124" s="183"/>
      <c r="D124" s="183"/>
      <c r="E124" s="183"/>
      <c r="F124" s="183"/>
      <c r="G124" s="183"/>
      <c r="H124" s="183"/>
      <c r="I124" s="183"/>
      <c r="J124" s="183"/>
    </row>
    <row r="125" spans="2:10" x14ac:dyDescent="0.25">
      <c r="B125" s="184"/>
      <c r="C125" s="183"/>
      <c r="D125" s="183"/>
      <c r="E125" s="183"/>
      <c r="F125" s="183"/>
      <c r="G125" s="183"/>
      <c r="H125" s="183"/>
      <c r="I125" s="183"/>
      <c r="J125" s="183"/>
    </row>
    <row r="126" spans="2:10" x14ac:dyDescent="0.25">
      <c r="B126" s="184"/>
      <c r="C126" s="183"/>
      <c r="D126" s="183"/>
      <c r="E126" s="183"/>
      <c r="F126" s="183"/>
      <c r="G126" s="183"/>
      <c r="H126" s="183"/>
      <c r="I126" s="183"/>
      <c r="J126" s="183"/>
    </row>
    <row r="127" spans="2:10" x14ac:dyDescent="0.25">
      <c r="B127" s="184"/>
      <c r="C127" s="183"/>
      <c r="D127" s="183"/>
      <c r="E127" s="183"/>
      <c r="F127" s="183"/>
      <c r="G127" s="183"/>
      <c r="H127" s="183"/>
      <c r="I127" s="183"/>
      <c r="J127" s="183"/>
    </row>
    <row r="128" spans="2:10" x14ac:dyDescent="0.25">
      <c r="B128" s="184"/>
      <c r="C128" s="183"/>
      <c r="D128" s="183"/>
      <c r="E128" s="183"/>
      <c r="F128" s="183"/>
      <c r="G128" s="183"/>
      <c r="H128" s="183"/>
      <c r="I128" s="183"/>
      <c r="J128" s="183"/>
    </row>
    <row r="129" spans="2:10" x14ac:dyDescent="0.25">
      <c r="B129" s="184"/>
      <c r="C129" s="183"/>
      <c r="D129" s="183"/>
      <c r="E129" s="183"/>
      <c r="F129" s="183"/>
      <c r="G129" s="183"/>
      <c r="H129" s="183"/>
      <c r="I129" s="183"/>
      <c r="J129" s="183"/>
    </row>
    <row r="130" spans="2:10" x14ac:dyDescent="0.25">
      <c r="B130" s="184"/>
      <c r="C130" s="183"/>
      <c r="D130" s="183"/>
      <c r="E130" s="183"/>
      <c r="F130" s="183"/>
      <c r="G130" s="183"/>
      <c r="H130" s="183"/>
      <c r="I130" s="183"/>
      <c r="J130" s="183"/>
    </row>
    <row r="131" spans="2:10" x14ac:dyDescent="0.25">
      <c r="B131" s="184"/>
      <c r="C131" s="183"/>
      <c r="D131" s="183"/>
      <c r="E131" s="183"/>
      <c r="F131" s="183"/>
      <c r="G131" s="183"/>
      <c r="H131" s="183"/>
      <c r="I131" s="183"/>
      <c r="J131" s="183"/>
    </row>
    <row r="132" spans="2:10" x14ac:dyDescent="0.25">
      <c r="B132" s="184"/>
      <c r="C132" s="183"/>
      <c r="D132" s="183"/>
      <c r="E132" s="183"/>
      <c r="F132" s="183"/>
      <c r="G132" s="183"/>
      <c r="H132" s="183"/>
      <c r="I132" s="183"/>
      <c r="J132" s="183"/>
    </row>
    <row r="133" spans="2:10" x14ac:dyDescent="0.25">
      <c r="B133" s="184"/>
      <c r="C133" s="183"/>
      <c r="D133" s="183"/>
      <c r="E133" s="183"/>
      <c r="F133" s="183"/>
      <c r="G133" s="183"/>
      <c r="H133" s="183"/>
      <c r="I133" s="183"/>
      <c r="J133" s="183"/>
    </row>
    <row r="134" spans="2:10" x14ac:dyDescent="0.25">
      <c r="B134" s="184"/>
      <c r="C134" s="183"/>
      <c r="D134" s="183"/>
      <c r="E134" s="183"/>
      <c r="F134" s="183"/>
      <c r="G134" s="183"/>
      <c r="H134" s="183"/>
      <c r="I134" s="183"/>
      <c r="J134" s="183"/>
    </row>
    <row r="135" spans="2:10" x14ac:dyDescent="0.25">
      <c r="B135" s="184"/>
      <c r="C135" s="183"/>
      <c r="D135" s="183"/>
      <c r="E135" s="183"/>
      <c r="F135" s="183"/>
      <c r="G135" s="183"/>
      <c r="H135" s="183"/>
      <c r="I135" s="183"/>
      <c r="J135" s="183"/>
    </row>
    <row r="136" spans="2:10" x14ac:dyDescent="0.25">
      <c r="B136" s="184"/>
      <c r="C136" s="183"/>
      <c r="D136" s="183"/>
      <c r="E136" s="183"/>
      <c r="F136" s="183"/>
      <c r="G136" s="183"/>
      <c r="H136" s="183"/>
      <c r="I136" s="183"/>
      <c r="J136" s="183"/>
    </row>
    <row r="137" spans="2:10" x14ac:dyDescent="0.25">
      <c r="B137" s="184"/>
      <c r="C137" s="183"/>
      <c r="D137" s="183"/>
      <c r="E137" s="183"/>
      <c r="F137" s="183"/>
      <c r="G137" s="183"/>
      <c r="H137" s="183"/>
      <c r="I137" s="183"/>
      <c r="J137" s="183"/>
    </row>
    <row r="138" spans="2:10" x14ac:dyDescent="0.25">
      <c r="B138" s="184"/>
      <c r="C138" s="183"/>
      <c r="D138" s="183"/>
      <c r="E138" s="183"/>
      <c r="F138" s="183"/>
      <c r="G138" s="183"/>
      <c r="H138" s="183"/>
      <c r="I138" s="183"/>
      <c r="J138" s="183"/>
    </row>
    <row r="139" spans="2:10" x14ac:dyDescent="0.25">
      <c r="B139" s="184"/>
      <c r="C139" s="183"/>
      <c r="D139" s="183"/>
      <c r="E139" s="183"/>
      <c r="F139" s="183"/>
      <c r="G139" s="183"/>
      <c r="H139" s="183"/>
      <c r="I139" s="183"/>
      <c r="J139" s="183"/>
    </row>
    <row r="140" spans="2:10" x14ac:dyDescent="0.25">
      <c r="B140" s="184"/>
      <c r="C140" s="183"/>
      <c r="D140" s="183"/>
      <c r="E140" s="183"/>
      <c r="F140" s="183"/>
      <c r="G140" s="183"/>
      <c r="H140" s="183"/>
      <c r="I140" s="183"/>
      <c r="J140" s="183"/>
    </row>
    <row r="141" spans="2:10" x14ac:dyDescent="0.25">
      <c r="B141" s="184"/>
      <c r="C141" s="183"/>
      <c r="D141" s="183"/>
      <c r="E141" s="183"/>
      <c r="F141" s="183"/>
      <c r="G141" s="183"/>
      <c r="H141" s="183"/>
      <c r="I141" s="183"/>
      <c r="J141" s="183"/>
    </row>
    <row r="142" spans="2:10" x14ac:dyDescent="0.25">
      <c r="B142" s="184"/>
      <c r="C142" s="183"/>
      <c r="D142" s="183"/>
      <c r="E142" s="183"/>
      <c r="F142" s="183"/>
      <c r="G142" s="183"/>
      <c r="H142" s="183"/>
      <c r="I142" s="183"/>
      <c r="J142" s="183"/>
    </row>
    <row r="143" spans="2:10" x14ac:dyDescent="0.25">
      <c r="B143" s="184"/>
      <c r="C143" s="183"/>
      <c r="D143" s="183"/>
      <c r="E143" s="183"/>
      <c r="F143" s="183"/>
      <c r="G143" s="183"/>
      <c r="H143" s="183"/>
      <c r="I143" s="183"/>
      <c r="J143" s="183"/>
    </row>
    <row r="144" spans="2:10" x14ac:dyDescent="0.25">
      <c r="B144" s="184"/>
      <c r="C144" s="183"/>
      <c r="D144" s="183"/>
      <c r="E144" s="183"/>
      <c r="F144" s="183"/>
      <c r="G144" s="183"/>
      <c r="H144" s="183"/>
      <c r="I144" s="183"/>
      <c r="J144" s="183"/>
    </row>
    <row r="145" spans="2:10" x14ac:dyDescent="0.25">
      <c r="B145" s="184"/>
      <c r="C145" s="183"/>
      <c r="D145" s="183"/>
      <c r="E145" s="183"/>
      <c r="F145" s="183"/>
      <c r="G145" s="183"/>
      <c r="H145" s="183"/>
      <c r="I145" s="183"/>
      <c r="J145" s="183"/>
    </row>
    <row r="146" spans="2:10" x14ac:dyDescent="0.25">
      <c r="B146" s="184"/>
      <c r="C146" s="183"/>
      <c r="D146" s="183"/>
      <c r="E146" s="183"/>
      <c r="F146" s="183"/>
      <c r="G146" s="183"/>
      <c r="H146" s="183"/>
      <c r="I146" s="183"/>
      <c r="J146" s="183"/>
    </row>
    <row r="147" spans="2:10" x14ac:dyDescent="0.25">
      <c r="B147" s="184"/>
      <c r="C147" s="183"/>
      <c r="D147" s="183"/>
      <c r="E147" s="183"/>
      <c r="F147" s="183"/>
      <c r="G147" s="183"/>
      <c r="H147" s="183"/>
      <c r="I147" s="183"/>
      <c r="J147" s="183"/>
    </row>
    <row r="148" spans="2:10" x14ac:dyDescent="0.25">
      <c r="B148" s="184"/>
      <c r="C148" s="183"/>
      <c r="D148" s="183"/>
      <c r="E148" s="183"/>
      <c r="F148" s="183"/>
      <c r="G148" s="183"/>
      <c r="H148" s="183"/>
      <c r="I148" s="183"/>
      <c r="J148" s="183"/>
    </row>
    <row r="149" spans="2:10" x14ac:dyDescent="0.25">
      <c r="B149" s="184"/>
      <c r="C149" s="183"/>
      <c r="D149" s="183"/>
      <c r="E149" s="183"/>
      <c r="F149" s="183"/>
      <c r="G149" s="183"/>
      <c r="H149" s="183"/>
      <c r="I149" s="183"/>
      <c r="J149" s="183"/>
    </row>
    <row r="150" spans="2:10" x14ac:dyDescent="0.25">
      <c r="B150" s="184"/>
      <c r="C150" s="183"/>
      <c r="D150" s="183"/>
      <c r="E150" s="183"/>
      <c r="F150" s="183"/>
      <c r="G150" s="183"/>
      <c r="H150" s="183"/>
      <c r="I150" s="183"/>
      <c r="J150" s="183"/>
    </row>
    <row r="151" spans="2:10" x14ac:dyDescent="0.25">
      <c r="B151" s="184"/>
      <c r="C151" s="183"/>
      <c r="D151" s="183"/>
      <c r="E151" s="183"/>
      <c r="F151" s="183"/>
      <c r="G151" s="183"/>
      <c r="H151" s="183"/>
      <c r="I151" s="183"/>
      <c r="J151" s="183"/>
    </row>
    <row r="152" spans="2:10" x14ac:dyDescent="0.25">
      <c r="B152" s="184"/>
      <c r="C152" s="183"/>
      <c r="D152" s="183"/>
      <c r="E152" s="183"/>
      <c r="F152" s="183"/>
      <c r="G152" s="183"/>
      <c r="H152" s="183"/>
      <c r="I152" s="183"/>
      <c r="J152" s="183"/>
    </row>
    <row r="153" spans="2:10" x14ac:dyDescent="0.25">
      <c r="B153" s="184"/>
      <c r="C153" s="183"/>
      <c r="D153" s="183"/>
      <c r="E153" s="183"/>
      <c r="F153" s="183"/>
      <c r="G153" s="183"/>
      <c r="H153" s="183"/>
      <c r="I153" s="183"/>
      <c r="J153" s="183"/>
    </row>
    <row r="154" spans="2:10" x14ac:dyDescent="0.25">
      <c r="B154" s="184"/>
      <c r="C154" s="183"/>
      <c r="D154" s="183"/>
      <c r="E154" s="183"/>
      <c r="F154" s="183"/>
      <c r="G154" s="183"/>
      <c r="H154" s="183"/>
      <c r="I154" s="183"/>
      <c r="J154" s="183"/>
    </row>
    <row r="155" spans="2:10" x14ac:dyDescent="0.25">
      <c r="B155" s="184"/>
      <c r="C155" s="183"/>
      <c r="D155" s="183"/>
      <c r="E155" s="183"/>
      <c r="F155" s="183"/>
      <c r="G155" s="183"/>
      <c r="H155" s="183"/>
      <c r="I155" s="183"/>
      <c r="J155" s="183"/>
    </row>
    <row r="156" spans="2:10" x14ac:dyDescent="0.25">
      <c r="B156" s="184"/>
      <c r="C156" s="183"/>
      <c r="D156" s="183"/>
      <c r="E156" s="183"/>
      <c r="F156" s="183"/>
      <c r="G156" s="183"/>
      <c r="H156" s="183"/>
      <c r="I156" s="183"/>
      <c r="J156" s="183"/>
    </row>
    <row r="157" spans="2:10" x14ac:dyDescent="0.25">
      <c r="B157" s="184"/>
      <c r="C157" s="183"/>
      <c r="D157" s="183"/>
      <c r="E157" s="183"/>
      <c r="F157" s="183"/>
      <c r="G157" s="183"/>
      <c r="H157" s="183"/>
      <c r="I157" s="183"/>
      <c r="J157" s="183"/>
    </row>
    <row r="158" spans="2:10" x14ac:dyDescent="0.25">
      <c r="B158" s="184"/>
      <c r="C158" s="183"/>
      <c r="D158" s="183"/>
      <c r="E158" s="183"/>
      <c r="F158" s="183"/>
      <c r="G158" s="183"/>
      <c r="H158" s="183"/>
      <c r="I158" s="183"/>
      <c r="J158" s="183"/>
    </row>
    <row r="159" spans="2:10" x14ac:dyDescent="0.25">
      <c r="B159" s="184"/>
      <c r="C159" s="183"/>
      <c r="D159" s="183"/>
      <c r="E159" s="183"/>
      <c r="F159" s="183"/>
      <c r="G159" s="183"/>
      <c r="H159" s="183"/>
      <c r="I159" s="183"/>
      <c r="J159" s="183"/>
    </row>
    <row r="160" spans="2:10" x14ac:dyDescent="0.25">
      <c r="B160" s="184"/>
      <c r="C160" s="183"/>
      <c r="D160" s="183"/>
      <c r="E160" s="183"/>
      <c r="F160" s="183"/>
      <c r="G160" s="183"/>
      <c r="H160" s="183"/>
      <c r="I160" s="183"/>
      <c r="J160" s="183"/>
    </row>
    <row r="161" spans="2:10" x14ac:dyDescent="0.25">
      <c r="B161" s="184"/>
      <c r="C161" s="183"/>
      <c r="D161" s="183"/>
      <c r="E161" s="183"/>
      <c r="F161" s="183"/>
      <c r="G161" s="183"/>
      <c r="H161" s="183"/>
      <c r="I161" s="183"/>
      <c r="J161" s="183"/>
    </row>
    <row r="162" spans="2:10" x14ac:dyDescent="0.25">
      <c r="B162" s="184"/>
      <c r="C162" s="183"/>
      <c r="D162" s="183"/>
      <c r="E162" s="183"/>
      <c r="F162" s="183"/>
      <c r="G162" s="183"/>
      <c r="H162" s="183"/>
      <c r="I162" s="183"/>
      <c r="J162" s="183"/>
    </row>
    <row r="163" spans="2:10" x14ac:dyDescent="0.25">
      <c r="B163" s="184"/>
      <c r="C163" s="183"/>
      <c r="D163" s="183"/>
      <c r="E163" s="183"/>
      <c r="F163" s="183"/>
      <c r="G163" s="183"/>
      <c r="H163" s="183"/>
      <c r="I163" s="183"/>
      <c r="J163" s="183"/>
    </row>
    <row r="164" spans="2:10" x14ac:dyDescent="0.25">
      <c r="B164" s="184"/>
      <c r="C164" s="183"/>
      <c r="D164" s="183"/>
      <c r="E164" s="183"/>
      <c r="F164" s="183"/>
      <c r="G164" s="183"/>
      <c r="H164" s="183"/>
      <c r="I164" s="183"/>
      <c r="J164" s="183"/>
    </row>
    <row r="165" spans="2:10" x14ac:dyDescent="0.25">
      <c r="B165" s="184"/>
      <c r="C165" s="183"/>
      <c r="D165" s="183"/>
      <c r="E165" s="183"/>
      <c r="F165" s="183"/>
      <c r="G165" s="183"/>
      <c r="H165" s="183"/>
      <c r="I165" s="183"/>
      <c r="J165" s="183"/>
    </row>
    <row r="166" spans="2:10" x14ac:dyDescent="0.25">
      <c r="B166" s="184"/>
      <c r="C166" s="183"/>
      <c r="D166" s="183"/>
      <c r="E166" s="183"/>
      <c r="F166" s="183"/>
      <c r="G166" s="183"/>
      <c r="H166" s="183"/>
      <c r="I166" s="183"/>
      <c r="J166" s="183"/>
    </row>
    <row r="167" spans="2:10" x14ac:dyDescent="0.25">
      <c r="B167" s="184"/>
      <c r="C167" s="183"/>
      <c r="D167" s="183"/>
      <c r="E167" s="183"/>
      <c r="F167" s="183"/>
      <c r="G167" s="183"/>
      <c r="H167" s="183"/>
      <c r="I167" s="183"/>
      <c r="J167" s="183"/>
    </row>
    <row r="168" spans="2:10" x14ac:dyDescent="0.25">
      <c r="B168" s="184"/>
      <c r="C168" s="183"/>
      <c r="D168" s="183"/>
      <c r="E168" s="183"/>
      <c r="F168" s="183"/>
      <c r="G168" s="183"/>
      <c r="H168" s="183"/>
      <c r="I168" s="183"/>
      <c r="J168" s="183"/>
    </row>
    <row r="169" spans="2:10" x14ac:dyDescent="0.25">
      <c r="B169" s="184"/>
      <c r="C169" s="183"/>
      <c r="D169" s="183"/>
      <c r="E169" s="183"/>
      <c r="F169" s="183"/>
      <c r="G169" s="183"/>
      <c r="H169" s="183"/>
      <c r="I169" s="183"/>
      <c r="J169" s="183"/>
    </row>
    <row r="170" spans="2:10" x14ac:dyDescent="0.25">
      <c r="B170" s="184"/>
      <c r="C170" s="183"/>
      <c r="D170" s="183"/>
      <c r="E170" s="183"/>
      <c r="F170" s="183"/>
      <c r="G170" s="183"/>
      <c r="H170" s="183"/>
      <c r="I170" s="183"/>
      <c r="J170" s="183"/>
    </row>
    <row r="171" spans="2:10" x14ac:dyDescent="0.25">
      <c r="B171" s="184"/>
      <c r="C171" s="183"/>
      <c r="D171" s="183"/>
      <c r="E171" s="183"/>
      <c r="F171" s="183"/>
      <c r="G171" s="183"/>
      <c r="H171" s="183"/>
      <c r="I171" s="183"/>
      <c r="J171" s="183"/>
    </row>
    <row r="172" spans="2:10" x14ac:dyDescent="0.25">
      <c r="B172" s="184"/>
      <c r="C172" s="183"/>
      <c r="D172" s="183"/>
      <c r="E172" s="183"/>
      <c r="F172" s="183"/>
      <c r="G172" s="183"/>
      <c r="H172" s="183"/>
      <c r="I172" s="183"/>
      <c r="J172" s="183"/>
    </row>
    <row r="173" spans="2:10" x14ac:dyDescent="0.25">
      <c r="B173" s="184"/>
      <c r="C173" s="183"/>
      <c r="D173" s="183"/>
      <c r="E173" s="183"/>
      <c r="F173" s="183"/>
      <c r="G173" s="183"/>
      <c r="H173" s="183"/>
      <c r="I173" s="183"/>
      <c r="J173" s="183"/>
    </row>
    <row r="174" spans="2:10" x14ac:dyDescent="0.25">
      <c r="B174" s="184"/>
      <c r="C174" s="183"/>
      <c r="D174" s="183"/>
      <c r="E174" s="183"/>
      <c r="F174" s="183"/>
      <c r="G174" s="183"/>
      <c r="H174" s="183"/>
      <c r="I174" s="183"/>
      <c r="J174" s="183"/>
    </row>
    <row r="175" spans="2:10" x14ac:dyDescent="0.25">
      <c r="B175" s="184"/>
      <c r="C175" s="183"/>
      <c r="D175" s="184"/>
      <c r="E175" s="184"/>
      <c r="F175" s="184"/>
      <c r="G175" s="184"/>
      <c r="H175" s="184"/>
      <c r="I175" s="184"/>
      <c r="J175" s="183"/>
    </row>
    <row r="176" spans="2:10" x14ac:dyDescent="0.25">
      <c r="B176" s="184"/>
      <c r="C176" s="184"/>
      <c r="D176" s="184"/>
      <c r="E176" s="184"/>
      <c r="F176" s="184"/>
      <c r="G176" s="184"/>
      <c r="H176" s="184"/>
      <c r="I176" s="184"/>
      <c r="J176" s="183"/>
    </row>
    <row r="177" spans="2:10" x14ac:dyDescent="0.25">
      <c r="B177" s="184"/>
      <c r="C177" s="184"/>
      <c r="D177" s="184"/>
      <c r="E177" s="184"/>
      <c r="F177" s="184"/>
      <c r="G177" s="184"/>
      <c r="H177" s="184"/>
      <c r="I177" s="184"/>
      <c r="J177" s="183"/>
    </row>
    <row r="178" spans="2:10" x14ac:dyDescent="0.25">
      <c r="B178" s="184"/>
      <c r="C178" s="184"/>
      <c r="D178" s="184"/>
      <c r="E178" s="184"/>
      <c r="F178" s="184"/>
      <c r="G178" s="184"/>
      <c r="H178" s="184"/>
      <c r="I178" s="184"/>
      <c r="J178" s="183"/>
    </row>
    <row r="179" spans="2:10" x14ac:dyDescent="0.25">
      <c r="B179" s="184"/>
      <c r="C179" s="184"/>
      <c r="D179" s="184"/>
      <c r="E179" s="184"/>
      <c r="F179" s="184"/>
      <c r="G179" s="184"/>
      <c r="H179" s="184"/>
      <c r="I179" s="184"/>
      <c r="J179" s="183"/>
    </row>
    <row r="180" spans="2:10" x14ac:dyDescent="0.25">
      <c r="B180" s="184"/>
      <c r="C180" s="184"/>
      <c r="D180" s="184"/>
      <c r="E180" s="184"/>
      <c r="F180" s="184"/>
      <c r="G180" s="184"/>
      <c r="H180" s="184"/>
      <c r="I180" s="184"/>
      <c r="J180" s="183"/>
    </row>
    <row r="181" spans="2:10" x14ac:dyDescent="0.25">
      <c r="B181" s="184"/>
      <c r="C181" s="184"/>
      <c r="D181" s="184"/>
      <c r="E181" s="184"/>
      <c r="F181" s="184"/>
      <c r="G181" s="184"/>
      <c r="H181" s="184"/>
      <c r="I181" s="184"/>
      <c r="J181" s="183"/>
    </row>
    <row r="182" spans="2:10" x14ac:dyDescent="0.25">
      <c r="B182" s="184"/>
      <c r="C182" s="184"/>
      <c r="D182" s="184"/>
      <c r="E182" s="184"/>
      <c r="F182" s="184"/>
      <c r="G182" s="184"/>
      <c r="H182" s="184"/>
      <c r="I182" s="184"/>
      <c r="J182" s="183"/>
    </row>
    <row r="183" spans="2:10" x14ac:dyDescent="0.25">
      <c r="B183" s="184"/>
      <c r="C183" s="184"/>
      <c r="D183" s="184"/>
      <c r="E183" s="184"/>
      <c r="F183" s="184"/>
      <c r="G183" s="184"/>
      <c r="H183" s="184"/>
      <c r="I183" s="184"/>
      <c r="J183" s="183"/>
    </row>
    <row r="184" spans="2:10" x14ac:dyDescent="0.25">
      <c r="B184" s="184"/>
      <c r="C184" s="184"/>
      <c r="D184" s="184"/>
      <c r="E184" s="184"/>
      <c r="F184" s="184"/>
      <c r="G184" s="184"/>
      <c r="H184" s="184"/>
      <c r="I184" s="184"/>
      <c r="J184" s="183"/>
    </row>
    <row r="185" spans="2:10" x14ac:dyDescent="0.25">
      <c r="B185" s="184"/>
      <c r="C185" s="184"/>
      <c r="D185" s="184"/>
      <c r="E185" s="184"/>
      <c r="F185" s="184"/>
      <c r="G185" s="184"/>
      <c r="H185" s="184"/>
      <c r="I185" s="184"/>
      <c r="J185" s="183"/>
    </row>
    <row r="186" spans="2:10" x14ac:dyDescent="0.25">
      <c r="B186" s="184"/>
      <c r="C186" s="184"/>
      <c r="D186" s="184"/>
      <c r="E186" s="184"/>
      <c r="F186" s="184"/>
      <c r="G186" s="184"/>
      <c r="H186" s="184"/>
      <c r="I186" s="184"/>
      <c r="J186" s="183"/>
    </row>
    <row r="187" spans="2:10" x14ac:dyDescent="0.25">
      <c r="B187" s="184"/>
      <c r="C187" s="184"/>
      <c r="D187" s="184"/>
      <c r="E187" s="184"/>
      <c r="F187" s="184"/>
      <c r="G187" s="184"/>
      <c r="H187" s="184"/>
      <c r="I187" s="184"/>
      <c r="J187" s="183"/>
    </row>
    <row r="188" spans="2:10" x14ac:dyDescent="0.25">
      <c r="B188" s="184"/>
      <c r="C188" s="184"/>
      <c r="D188" s="184"/>
      <c r="E188" s="184"/>
      <c r="F188" s="184"/>
      <c r="G188" s="184"/>
      <c r="H188" s="184"/>
      <c r="I188" s="184"/>
      <c r="J188" s="183"/>
    </row>
    <row r="189" spans="2:10" x14ac:dyDescent="0.25">
      <c r="B189" s="184"/>
      <c r="C189" s="184"/>
      <c r="D189" s="184"/>
      <c r="E189" s="184"/>
      <c r="F189" s="184"/>
      <c r="G189" s="184"/>
      <c r="H189" s="184"/>
      <c r="I189" s="184"/>
      <c r="J189" s="183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</row>
    <row r="577" spans="2:10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</row>
    <row r="578" spans="2:10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</row>
  </sheetData>
  <mergeCells count="13">
    <mergeCell ref="B66:J66"/>
    <mergeCell ref="D3:D4"/>
    <mergeCell ref="E3:E4"/>
    <mergeCell ref="F3:F4"/>
    <mergeCell ref="G3:G4"/>
    <mergeCell ref="H3:H4"/>
    <mergeCell ref="I3:I4"/>
    <mergeCell ref="B64:H64"/>
    <mergeCell ref="B2:J2"/>
    <mergeCell ref="B3:B4"/>
    <mergeCell ref="C3:C4"/>
    <mergeCell ref="J3:J4"/>
    <mergeCell ref="B61:C61"/>
  </mergeCells>
  <printOptions horizontalCentered="1"/>
  <pageMargins left="0.7" right="0.7" top="0.75" bottom="0.75" header="0.3" footer="0.3"/>
  <pageSetup paperSize="9" scale="3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B1:K568"/>
  <sheetViews>
    <sheetView zoomScale="70" zoomScaleNormal="70" workbookViewId="0">
      <selection activeCell="D6" sqref="D6:S62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55.28515625" style="101" customWidth="1"/>
    <col min="4" max="10" width="18.85546875" style="101" customWidth="1"/>
    <col min="11" max="16384" width="11.42578125" style="154"/>
  </cols>
  <sheetData>
    <row r="1" spans="2:10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0" ht="22.15" customHeight="1" thickTop="1" thickBot="1" x14ac:dyDescent="0.3">
      <c r="B2" s="506" t="s">
        <v>578</v>
      </c>
      <c r="C2" s="507"/>
      <c r="D2" s="507"/>
      <c r="E2" s="507"/>
      <c r="F2" s="507"/>
      <c r="G2" s="507"/>
      <c r="H2" s="507"/>
      <c r="I2" s="507"/>
      <c r="J2" s="516"/>
    </row>
    <row r="3" spans="2:10" ht="22.15" customHeight="1" thickTop="1" x14ac:dyDescent="0.25">
      <c r="B3" s="492" t="s">
        <v>496</v>
      </c>
      <c r="C3" s="495" t="s">
        <v>514</v>
      </c>
      <c r="D3" s="492" t="s">
        <v>452</v>
      </c>
      <c r="E3" s="543" t="s">
        <v>453</v>
      </c>
      <c r="F3" s="540" t="s">
        <v>454</v>
      </c>
      <c r="G3" s="543" t="s">
        <v>455</v>
      </c>
      <c r="H3" s="540" t="s">
        <v>456</v>
      </c>
      <c r="I3" s="543" t="s">
        <v>457</v>
      </c>
      <c r="J3" s="533" t="s">
        <v>51</v>
      </c>
    </row>
    <row r="4" spans="2:10" ht="22.15" customHeight="1" x14ac:dyDescent="0.25">
      <c r="B4" s="493"/>
      <c r="C4" s="496"/>
      <c r="D4" s="493"/>
      <c r="E4" s="544"/>
      <c r="F4" s="541"/>
      <c r="G4" s="544"/>
      <c r="H4" s="541"/>
      <c r="I4" s="544"/>
      <c r="J4" s="534"/>
    </row>
    <row r="5" spans="2:10" ht="22.15" customHeight="1" thickBot="1" x14ac:dyDescent="0.3">
      <c r="B5" s="494"/>
      <c r="C5" s="497"/>
      <c r="D5" s="494"/>
      <c r="E5" s="545"/>
      <c r="F5" s="542"/>
      <c r="G5" s="545"/>
      <c r="H5" s="542"/>
      <c r="I5" s="545"/>
      <c r="J5" s="535"/>
    </row>
    <row r="6" spans="2:10" ht="22.15" customHeight="1" thickTop="1" thickBot="1" x14ac:dyDescent="0.3">
      <c r="B6" s="387">
        <v>1</v>
      </c>
      <c r="C6" s="388" t="s">
        <v>213</v>
      </c>
      <c r="D6" s="316">
        <v>4.1064638783269963E-2</v>
      </c>
      <c r="E6" s="189">
        <v>2.8017744571561989E-2</v>
      </c>
      <c r="F6" s="308">
        <v>5.321958155596182E-2</v>
      </c>
      <c r="G6" s="189">
        <v>7.6657878726424655E-2</v>
      </c>
      <c r="H6" s="308">
        <v>9.9009900990099015E-2</v>
      </c>
      <c r="I6" s="189">
        <v>5.3277252015422362E-2</v>
      </c>
      <c r="J6" s="291">
        <v>4.5083790597656825E-2</v>
      </c>
    </row>
    <row r="7" spans="2:10" ht="22.15" customHeight="1" thickTop="1" x14ac:dyDescent="0.25">
      <c r="B7" s="366">
        <v>10</v>
      </c>
      <c r="C7" s="166" t="s">
        <v>214</v>
      </c>
      <c r="D7" s="263">
        <v>7.6045627376425851E-4</v>
      </c>
      <c r="E7" s="265">
        <v>7.7827068254338863E-4</v>
      </c>
      <c r="F7" s="264">
        <v>1.0156408693885843E-3</v>
      </c>
      <c r="G7" s="265">
        <v>1.2167917258162643E-3</v>
      </c>
      <c r="H7" s="264">
        <v>9.9009900990099011E-3</v>
      </c>
      <c r="I7" s="265">
        <v>1.4020329477742728E-3</v>
      </c>
      <c r="J7" s="266">
        <v>1.0010381135992881E-3</v>
      </c>
    </row>
    <row r="8" spans="2:10" ht="22.15" customHeight="1" x14ac:dyDescent="0.25">
      <c r="B8" s="366">
        <v>11</v>
      </c>
      <c r="C8" s="166" t="s">
        <v>215</v>
      </c>
      <c r="D8" s="263">
        <v>2.2813688212927757E-3</v>
      </c>
      <c r="E8" s="265">
        <v>3.1130827301735546E-4</v>
      </c>
      <c r="F8" s="264">
        <v>6.0938452163315055E-4</v>
      </c>
      <c r="G8" s="265">
        <v>2.0279862096937742E-4</v>
      </c>
      <c r="H8" s="264">
        <v>0</v>
      </c>
      <c r="I8" s="265">
        <v>3.505082369435682E-4</v>
      </c>
      <c r="J8" s="266">
        <v>4.449058282663503E-4</v>
      </c>
    </row>
    <row r="9" spans="2:10" ht="22.15" customHeight="1" x14ac:dyDescent="0.25">
      <c r="B9" s="366">
        <v>12</v>
      </c>
      <c r="C9" s="166" t="s">
        <v>216</v>
      </c>
      <c r="D9" s="263">
        <v>3.041825095057034E-3</v>
      </c>
      <c r="E9" s="265">
        <v>5.4478947778037197E-4</v>
      </c>
      <c r="F9" s="264">
        <v>1.8281535648994515E-3</v>
      </c>
      <c r="G9" s="265">
        <v>2.0279862096937742E-4</v>
      </c>
      <c r="H9" s="264">
        <v>0</v>
      </c>
      <c r="I9" s="265">
        <v>1.7525411847178409E-3</v>
      </c>
      <c r="J9" s="266">
        <v>9.6396262791042565E-4</v>
      </c>
    </row>
    <row r="10" spans="2:10" ht="22.15" customHeight="1" x14ac:dyDescent="0.25">
      <c r="B10" s="366">
        <v>13</v>
      </c>
      <c r="C10" s="166" t="s">
        <v>217</v>
      </c>
      <c r="D10" s="263">
        <v>3.041825095057034E-3</v>
      </c>
      <c r="E10" s="265">
        <v>3.4243910031909099E-3</v>
      </c>
      <c r="F10" s="264">
        <v>1.157830591102986E-2</v>
      </c>
      <c r="G10" s="265">
        <v>8.7203407016832289E-3</v>
      </c>
      <c r="H10" s="264">
        <v>0</v>
      </c>
      <c r="I10" s="265">
        <v>1.1566771819137749E-2</v>
      </c>
      <c r="J10" s="266">
        <v>6.7106629096841171E-3</v>
      </c>
    </row>
    <row r="11" spans="2:10" ht="22.15" customHeight="1" x14ac:dyDescent="0.25">
      <c r="B11" s="366">
        <v>14</v>
      </c>
      <c r="C11" s="166" t="s">
        <v>218</v>
      </c>
      <c r="D11" s="263">
        <v>1.6730038022813688E-2</v>
      </c>
      <c r="E11" s="265">
        <v>4.8252782317690091E-3</v>
      </c>
      <c r="F11" s="264">
        <v>4.4688198253097708E-3</v>
      </c>
      <c r="G11" s="265">
        <v>2.4335834516325287E-3</v>
      </c>
      <c r="H11" s="264">
        <v>9.9009900990099011E-3</v>
      </c>
      <c r="I11" s="265">
        <v>6.3091482649842269E-3</v>
      </c>
      <c r="J11" s="266">
        <v>5.0793415393741662E-3</v>
      </c>
    </row>
    <row r="12" spans="2:10" ht="22.15" customHeight="1" x14ac:dyDescent="0.25">
      <c r="B12" s="366">
        <v>15</v>
      </c>
      <c r="C12" s="166" t="s">
        <v>219</v>
      </c>
      <c r="D12" s="263">
        <v>3.041825095057034E-3</v>
      </c>
      <c r="E12" s="265">
        <v>6.4596466651101253E-3</v>
      </c>
      <c r="F12" s="264">
        <v>3.2500507820434695E-3</v>
      </c>
      <c r="G12" s="265">
        <v>7.300750354897587E-3</v>
      </c>
      <c r="H12" s="264">
        <v>0</v>
      </c>
      <c r="I12" s="265">
        <v>7.010164738871364E-4</v>
      </c>
      <c r="J12" s="266">
        <v>5.2276434821296163E-3</v>
      </c>
    </row>
    <row r="13" spans="2:10" ht="22.15" customHeight="1" x14ac:dyDescent="0.25">
      <c r="B13" s="366">
        <v>16</v>
      </c>
      <c r="C13" s="166" t="s">
        <v>220</v>
      </c>
      <c r="D13" s="263">
        <v>5.3231939163498098E-3</v>
      </c>
      <c r="E13" s="265">
        <v>7.2379173476535136E-3</v>
      </c>
      <c r="F13" s="264">
        <v>1.92971765183831E-2</v>
      </c>
      <c r="G13" s="265">
        <v>5.2322044210099374E-2</v>
      </c>
      <c r="H13" s="264">
        <v>7.9207920792079209E-2</v>
      </c>
      <c r="I13" s="265">
        <v>1.927795303189625E-2</v>
      </c>
      <c r="J13" s="266">
        <v>1.9130950615453061E-2</v>
      </c>
    </row>
    <row r="14" spans="2:10" ht="22.15" customHeight="1" x14ac:dyDescent="0.25">
      <c r="B14" s="366">
        <v>17</v>
      </c>
      <c r="C14" s="166" t="s">
        <v>221</v>
      </c>
      <c r="D14" s="263">
        <v>0</v>
      </c>
      <c r="E14" s="265">
        <v>1.5565413650867773E-4</v>
      </c>
      <c r="F14" s="264">
        <v>0</v>
      </c>
      <c r="G14" s="265">
        <v>2.0279862096937742E-4</v>
      </c>
      <c r="H14" s="264">
        <v>0</v>
      </c>
      <c r="I14" s="265">
        <v>3.505082369435682E-4</v>
      </c>
      <c r="J14" s="266">
        <v>1.4830194275545008E-4</v>
      </c>
    </row>
    <row r="15" spans="2:10" ht="22.15" customHeight="1" thickBot="1" x14ac:dyDescent="0.3">
      <c r="B15" s="366">
        <v>19</v>
      </c>
      <c r="C15" s="166" t="s">
        <v>222</v>
      </c>
      <c r="D15" s="263">
        <v>6.8441064638783272E-3</v>
      </c>
      <c r="E15" s="265">
        <v>4.280488753988637E-3</v>
      </c>
      <c r="F15" s="264">
        <v>1.1172049563274427E-2</v>
      </c>
      <c r="G15" s="265">
        <v>4.0559724193875478E-3</v>
      </c>
      <c r="H15" s="264">
        <v>0</v>
      </c>
      <c r="I15" s="265">
        <v>1.1566771819137749E-2</v>
      </c>
      <c r="J15" s="266">
        <v>6.3769835384843545E-3</v>
      </c>
    </row>
    <row r="16" spans="2:10" ht="22.15" customHeight="1" thickTop="1" thickBot="1" x14ac:dyDescent="0.3">
      <c r="B16" s="364">
        <v>2</v>
      </c>
      <c r="C16" s="365" t="s">
        <v>223</v>
      </c>
      <c r="D16" s="316">
        <v>7.6045627376425851E-4</v>
      </c>
      <c r="E16" s="189">
        <v>1.0895789555607441E-3</v>
      </c>
      <c r="F16" s="308">
        <v>2.8437944342880358E-3</v>
      </c>
      <c r="G16" s="189">
        <v>8.1119448387750967E-4</v>
      </c>
      <c r="H16" s="308">
        <v>0</v>
      </c>
      <c r="I16" s="189">
        <v>3.505082369435682E-4</v>
      </c>
      <c r="J16" s="291">
        <v>1.2605665134213257E-3</v>
      </c>
    </row>
    <row r="17" spans="2:10" ht="22.15" customHeight="1" thickTop="1" x14ac:dyDescent="0.25">
      <c r="B17" s="366">
        <v>20</v>
      </c>
      <c r="C17" s="166" t="s">
        <v>224</v>
      </c>
      <c r="D17" s="263">
        <v>0</v>
      </c>
      <c r="E17" s="265">
        <v>7.7827068254338866E-5</v>
      </c>
      <c r="F17" s="264">
        <v>2.0312817387771684E-4</v>
      </c>
      <c r="G17" s="265">
        <v>0</v>
      </c>
      <c r="H17" s="264">
        <v>0</v>
      </c>
      <c r="I17" s="265">
        <v>0</v>
      </c>
      <c r="J17" s="266">
        <v>7.4150971377725042E-5</v>
      </c>
    </row>
    <row r="18" spans="2:10" ht="22.15" customHeight="1" x14ac:dyDescent="0.25">
      <c r="B18" s="366">
        <v>21</v>
      </c>
      <c r="C18" s="166" t="s">
        <v>225</v>
      </c>
      <c r="D18" s="263">
        <v>0</v>
      </c>
      <c r="E18" s="265">
        <v>0</v>
      </c>
      <c r="F18" s="264">
        <v>0</v>
      </c>
      <c r="G18" s="265">
        <v>0</v>
      </c>
      <c r="H18" s="264">
        <v>0</v>
      </c>
      <c r="I18" s="265">
        <v>0</v>
      </c>
      <c r="J18" s="266">
        <v>0</v>
      </c>
    </row>
    <row r="19" spans="2:10" ht="22.15" customHeight="1" x14ac:dyDescent="0.25">
      <c r="B19" s="366">
        <v>22</v>
      </c>
      <c r="C19" s="166" t="s">
        <v>226</v>
      </c>
      <c r="D19" s="263">
        <v>0</v>
      </c>
      <c r="E19" s="265">
        <v>1.5565413650867773E-4</v>
      </c>
      <c r="F19" s="264">
        <v>2.0312817387771684E-4</v>
      </c>
      <c r="G19" s="265">
        <v>2.0279862096937742E-4</v>
      </c>
      <c r="H19" s="264">
        <v>0</v>
      </c>
      <c r="I19" s="265">
        <v>0</v>
      </c>
      <c r="J19" s="266">
        <v>1.4830194275545008E-4</v>
      </c>
    </row>
    <row r="20" spans="2:10" ht="22.15" customHeight="1" x14ac:dyDescent="0.25">
      <c r="B20" s="366">
        <v>23</v>
      </c>
      <c r="C20" s="166" t="s">
        <v>227</v>
      </c>
      <c r="D20" s="263">
        <v>0</v>
      </c>
      <c r="E20" s="265">
        <v>7.0044361428904978E-4</v>
      </c>
      <c r="F20" s="264">
        <v>1.0156408693885843E-3</v>
      </c>
      <c r="G20" s="265">
        <v>2.0279862096937742E-4</v>
      </c>
      <c r="H20" s="264">
        <v>0</v>
      </c>
      <c r="I20" s="265">
        <v>0</v>
      </c>
      <c r="J20" s="266">
        <v>5.5613228533293781E-4</v>
      </c>
    </row>
    <row r="21" spans="2:10" ht="22.15" customHeight="1" thickBot="1" x14ac:dyDescent="0.3">
      <c r="B21" s="366">
        <v>29</v>
      </c>
      <c r="C21" s="166" t="s">
        <v>228</v>
      </c>
      <c r="D21" s="263">
        <v>7.6045627376425851E-4</v>
      </c>
      <c r="E21" s="265">
        <v>1.5565413650867773E-4</v>
      </c>
      <c r="F21" s="264">
        <v>1.4218972171440179E-3</v>
      </c>
      <c r="G21" s="265">
        <v>4.0559724193875484E-4</v>
      </c>
      <c r="H21" s="264">
        <v>0</v>
      </c>
      <c r="I21" s="265">
        <v>3.505082369435682E-4</v>
      </c>
      <c r="J21" s="266">
        <v>4.8198131395521283E-4</v>
      </c>
    </row>
    <row r="22" spans="2:10" ht="22.15" customHeight="1" thickTop="1" thickBot="1" x14ac:dyDescent="0.3">
      <c r="B22" s="364">
        <v>3</v>
      </c>
      <c r="C22" s="365" t="s">
        <v>229</v>
      </c>
      <c r="D22" s="316">
        <v>0.13155893536121674</v>
      </c>
      <c r="E22" s="189">
        <v>0.22538718966456533</v>
      </c>
      <c r="F22" s="308">
        <v>0.18383099735933375</v>
      </c>
      <c r="G22" s="189">
        <v>0.18616913404988844</v>
      </c>
      <c r="H22" s="308">
        <v>0.20792079207920794</v>
      </c>
      <c r="I22" s="189">
        <v>0.18296529968454259</v>
      </c>
      <c r="J22" s="291">
        <v>0.20150526471896782</v>
      </c>
    </row>
    <row r="23" spans="2:10" ht="22.15" customHeight="1" thickTop="1" x14ac:dyDescent="0.25">
      <c r="B23" s="366">
        <v>30</v>
      </c>
      <c r="C23" s="166" t="s">
        <v>230</v>
      </c>
      <c r="D23" s="263">
        <v>7.6045627376425855E-3</v>
      </c>
      <c r="E23" s="265">
        <v>2.5838586660440501E-2</v>
      </c>
      <c r="F23" s="264">
        <v>2.4984765386959172E-2</v>
      </c>
      <c r="G23" s="265">
        <v>2.5147029000202797E-2</v>
      </c>
      <c r="H23" s="264">
        <v>3.9603960396039604E-2</v>
      </c>
      <c r="I23" s="265">
        <v>2.5937609533824044E-2</v>
      </c>
      <c r="J23" s="266">
        <v>2.4729348954471302E-2</v>
      </c>
    </row>
    <row r="24" spans="2:10" ht="22.15" customHeight="1" x14ac:dyDescent="0.25">
      <c r="B24" s="366">
        <v>31</v>
      </c>
      <c r="C24" s="166" t="s">
        <v>231</v>
      </c>
      <c r="D24" s="263">
        <v>8.2889733840304181E-2</v>
      </c>
      <c r="E24" s="265">
        <v>0.16693906140555687</v>
      </c>
      <c r="F24" s="264">
        <v>0.11253300832825514</v>
      </c>
      <c r="G24" s="265">
        <v>0.12532954775907523</v>
      </c>
      <c r="H24" s="264">
        <v>0.11881188118811881</v>
      </c>
      <c r="I24" s="265">
        <v>0.12548194882579741</v>
      </c>
      <c r="J24" s="266">
        <v>0.14073854367492214</v>
      </c>
    </row>
    <row r="25" spans="2:10" ht="22.15" customHeight="1" x14ac:dyDescent="0.25">
      <c r="B25" s="366">
        <v>32</v>
      </c>
      <c r="C25" s="166" t="s">
        <v>232</v>
      </c>
      <c r="D25" s="263">
        <v>2.8897338403041824E-2</v>
      </c>
      <c r="E25" s="265">
        <v>2.7395128025527279E-2</v>
      </c>
      <c r="F25" s="264">
        <v>3.6563071297989032E-2</v>
      </c>
      <c r="G25" s="265">
        <v>2.595822348408031E-2</v>
      </c>
      <c r="H25" s="264">
        <v>3.9603960396039604E-2</v>
      </c>
      <c r="I25" s="265">
        <v>2.1731510690501228E-2</v>
      </c>
      <c r="J25" s="266">
        <v>2.8325671066290969E-2</v>
      </c>
    </row>
    <row r="26" spans="2:10" ht="22.15" customHeight="1" thickBot="1" x14ac:dyDescent="0.3">
      <c r="B26" s="366">
        <v>39</v>
      </c>
      <c r="C26" s="166" t="s">
        <v>233</v>
      </c>
      <c r="D26" s="263">
        <v>1.2167300380228136E-2</v>
      </c>
      <c r="E26" s="265">
        <v>5.2144135730407036E-3</v>
      </c>
      <c r="F26" s="264">
        <v>9.7501523461304088E-3</v>
      </c>
      <c r="G26" s="265">
        <v>9.7343338065301148E-3</v>
      </c>
      <c r="H26" s="264">
        <v>9.9009900990099011E-3</v>
      </c>
      <c r="I26" s="265">
        <v>9.8142306344199091E-3</v>
      </c>
      <c r="J26" s="266">
        <v>7.7117010232834052E-3</v>
      </c>
    </row>
    <row r="27" spans="2:10" ht="22.15" customHeight="1" thickTop="1" thickBot="1" x14ac:dyDescent="0.3">
      <c r="B27" s="364">
        <v>4</v>
      </c>
      <c r="C27" s="365" t="s">
        <v>234</v>
      </c>
      <c r="D27" s="316">
        <v>6.0836501901140691E-2</v>
      </c>
      <c r="E27" s="189">
        <v>0.10568915868939217</v>
      </c>
      <c r="F27" s="308">
        <v>0.13975218362786918</v>
      </c>
      <c r="G27" s="189">
        <v>8.8420198742648545E-2</v>
      </c>
      <c r="H27" s="308">
        <v>0.10891089108910891</v>
      </c>
      <c r="I27" s="189">
        <v>0.12513144058885384</v>
      </c>
      <c r="J27" s="291">
        <v>0.1086311730683672</v>
      </c>
    </row>
    <row r="28" spans="2:10" ht="22.15" customHeight="1" thickTop="1" x14ac:dyDescent="0.25">
      <c r="B28" s="366">
        <v>40</v>
      </c>
      <c r="C28" s="166" t="s">
        <v>235</v>
      </c>
      <c r="D28" s="263">
        <v>3.8022813688212928E-3</v>
      </c>
      <c r="E28" s="265">
        <v>2.0935481360417153E-2</v>
      </c>
      <c r="F28" s="264">
        <v>2.9859841560024376E-2</v>
      </c>
      <c r="G28" s="265">
        <v>1.7440681403366458E-2</v>
      </c>
      <c r="H28" s="264">
        <v>1.9801980198019802E-2</v>
      </c>
      <c r="I28" s="265">
        <v>3.645285664213109E-2</v>
      </c>
      <c r="J28" s="266">
        <v>2.2727272727272728E-2</v>
      </c>
    </row>
    <row r="29" spans="2:10" ht="22.15" customHeight="1" x14ac:dyDescent="0.25">
      <c r="B29" s="366">
        <v>41</v>
      </c>
      <c r="C29" s="166" t="s">
        <v>236</v>
      </c>
      <c r="D29" s="263">
        <v>1.3688212927756654E-2</v>
      </c>
      <c r="E29" s="265">
        <v>1.2763639193711573E-2</v>
      </c>
      <c r="F29" s="264">
        <v>1.3203331302051594E-2</v>
      </c>
      <c r="G29" s="265">
        <v>1.0748326911377002E-2</v>
      </c>
      <c r="H29" s="264">
        <v>1.9801980198019802E-2</v>
      </c>
      <c r="I29" s="265">
        <v>1.3669821240799159E-2</v>
      </c>
      <c r="J29" s="266">
        <v>1.264274061990212E-2</v>
      </c>
    </row>
    <row r="30" spans="2:10" ht="22.15" customHeight="1" x14ac:dyDescent="0.25">
      <c r="B30" s="366">
        <v>42</v>
      </c>
      <c r="C30" s="166" t="s">
        <v>237</v>
      </c>
      <c r="D30" s="263">
        <v>2.0532319391634982E-2</v>
      </c>
      <c r="E30" s="265">
        <v>2.5527278387423146E-2</v>
      </c>
      <c r="F30" s="264">
        <v>3.6766199471866746E-2</v>
      </c>
      <c r="G30" s="265">
        <v>2.6972216588927195E-2</v>
      </c>
      <c r="H30" s="264">
        <v>9.9009900990099011E-3</v>
      </c>
      <c r="I30" s="265">
        <v>3.434980722046968E-2</v>
      </c>
      <c r="J30" s="266">
        <v>2.847397300904642E-2</v>
      </c>
    </row>
    <row r="31" spans="2:10" ht="22.15" customHeight="1" x14ac:dyDescent="0.25">
      <c r="B31" s="366">
        <v>43</v>
      </c>
      <c r="C31" s="166" t="s">
        <v>238</v>
      </c>
      <c r="D31" s="263">
        <v>3.041825095057034E-3</v>
      </c>
      <c r="E31" s="265">
        <v>6.537473733364464E-3</v>
      </c>
      <c r="F31" s="264">
        <v>1.0765793215518992E-2</v>
      </c>
      <c r="G31" s="265">
        <v>6.0839586290813222E-3</v>
      </c>
      <c r="H31" s="264">
        <v>9.9009900990099011E-3</v>
      </c>
      <c r="I31" s="265">
        <v>6.3091482649842269E-3</v>
      </c>
      <c r="J31" s="266">
        <v>7.0443422808838798E-3</v>
      </c>
    </row>
    <row r="32" spans="2:10" ht="22.15" customHeight="1" x14ac:dyDescent="0.25">
      <c r="B32" s="366">
        <v>44</v>
      </c>
      <c r="C32" s="166" t="s">
        <v>239</v>
      </c>
      <c r="D32" s="263">
        <v>3.8022813688212928E-3</v>
      </c>
      <c r="E32" s="265">
        <v>1.2997120398474589E-2</v>
      </c>
      <c r="F32" s="264">
        <v>1.4218972171440178E-2</v>
      </c>
      <c r="G32" s="265">
        <v>6.6923544919894546E-3</v>
      </c>
      <c r="H32" s="264">
        <v>1.9801980198019802E-2</v>
      </c>
      <c r="I32" s="265">
        <v>7.3606729758149319E-3</v>
      </c>
      <c r="J32" s="266">
        <v>1.1048494735281033E-2</v>
      </c>
    </row>
    <row r="33" spans="2:10" ht="22.15" customHeight="1" x14ac:dyDescent="0.25">
      <c r="B33" s="366">
        <v>45</v>
      </c>
      <c r="C33" s="166" t="s">
        <v>240</v>
      </c>
      <c r="D33" s="263">
        <v>1.2927756653992395E-2</v>
      </c>
      <c r="E33" s="265">
        <v>2.2647676862012609E-2</v>
      </c>
      <c r="F33" s="264">
        <v>2.762543164736949E-2</v>
      </c>
      <c r="G33" s="265">
        <v>1.5412695193672683E-2</v>
      </c>
      <c r="H33" s="264">
        <v>2.9702970297029702E-2</v>
      </c>
      <c r="I33" s="265">
        <v>1.8226428321065545E-2</v>
      </c>
      <c r="J33" s="266">
        <v>2.131840427109595E-2</v>
      </c>
    </row>
    <row r="34" spans="2:10" ht="22.15" customHeight="1" thickBot="1" x14ac:dyDescent="0.3">
      <c r="B34" s="366">
        <v>49</v>
      </c>
      <c r="C34" s="166" t="s">
        <v>241</v>
      </c>
      <c r="D34" s="263">
        <v>3.041825095057034E-3</v>
      </c>
      <c r="E34" s="265">
        <v>4.280488753988637E-3</v>
      </c>
      <c r="F34" s="264">
        <v>7.3126142595978062E-3</v>
      </c>
      <c r="G34" s="265">
        <v>5.0699655242344354E-3</v>
      </c>
      <c r="H34" s="264">
        <v>0</v>
      </c>
      <c r="I34" s="265">
        <v>8.7627059235892042E-3</v>
      </c>
      <c r="J34" s="266">
        <v>5.3759454248850664E-3</v>
      </c>
    </row>
    <row r="35" spans="2:10" ht="22.15" customHeight="1" thickTop="1" thickBot="1" x14ac:dyDescent="0.3">
      <c r="B35" s="364">
        <v>5</v>
      </c>
      <c r="C35" s="365" t="s">
        <v>242</v>
      </c>
      <c r="D35" s="316">
        <v>9.8098859315589357E-2</v>
      </c>
      <c r="E35" s="189">
        <v>0.13020468518950892</v>
      </c>
      <c r="F35" s="308">
        <v>0.22892545196018688</v>
      </c>
      <c r="G35" s="189">
        <v>0.25654025552626242</v>
      </c>
      <c r="H35" s="308">
        <v>0.13861386138613863</v>
      </c>
      <c r="I35" s="189">
        <v>0.20504731861198741</v>
      </c>
      <c r="J35" s="291">
        <v>0.17770280290671808</v>
      </c>
    </row>
    <row r="36" spans="2:10" ht="22.15" customHeight="1" thickTop="1" x14ac:dyDescent="0.25">
      <c r="B36" s="366">
        <v>50</v>
      </c>
      <c r="C36" s="166" t="s">
        <v>243</v>
      </c>
      <c r="D36" s="263">
        <v>1.520912547528517E-3</v>
      </c>
      <c r="E36" s="265">
        <v>1.5954548992139467E-2</v>
      </c>
      <c r="F36" s="264">
        <v>2.7422303473491772E-2</v>
      </c>
      <c r="G36" s="265">
        <v>3.1839383492192251E-2</v>
      </c>
      <c r="H36" s="264">
        <v>0</v>
      </c>
      <c r="I36" s="265">
        <v>4.0308447248510341E-2</v>
      </c>
      <c r="J36" s="266">
        <v>2.276434821296159E-2</v>
      </c>
    </row>
    <row r="37" spans="2:10" ht="22.15" customHeight="1" x14ac:dyDescent="0.25">
      <c r="B37" s="366">
        <v>51</v>
      </c>
      <c r="C37" s="166" t="s">
        <v>244</v>
      </c>
      <c r="D37" s="263">
        <v>2.6615969581749048E-2</v>
      </c>
      <c r="E37" s="265">
        <v>2.0157210677873766E-2</v>
      </c>
      <c r="F37" s="264">
        <v>4.7125736339630304E-2</v>
      </c>
      <c r="G37" s="265">
        <v>2.8189008314743458E-2</v>
      </c>
      <c r="H37" s="264">
        <v>9.9009900990099011E-3</v>
      </c>
      <c r="I37" s="265">
        <v>3.85559060637925E-2</v>
      </c>
      <c r="J37" s="266">
        <v>2.877057689455732E-2</v>
      </c>
    </row>
    <row r="38" spans="2:10" ht="22.15" customHeight="1" x14ac:dyDescent="0.25">
      <c r="B38" s="366">
        <v>52</v>
      </c>
      <c r="C38" s="166" t="s">
        <v>245</v>
      </c>
      <c r="D38" s="263">
        <v>1.1406844106463879E-2</v>
      </c>
      <c r="E38" s="265">
        <v>1.6577165538174177E-2</v>
      </c>
      <c r="F38" s="264">
        <v>2.5594149908592323E-2</v>
      </c>
      <c r="G38" s="265">
        <v>0.10707767187183127</v>
      </c>
      <c r="H38" s="264">
        <v>2.9702970297029702E-2</v>
      </c>
      <c r="I38" s="265">
        <v>2.3484051875219066E-2</v>
      </c>
      <c r="J38" s="266">
        <v>3.529586237579712E-2</v>
      </c>
    </row>
    <row r="39" spans="2:10" ht="22.15" customHeight="1" x14ac:dyDescent="0.25">
      <c r="B39" s="366">
        <v>53</v>
      </c>
      <c r="C39" s="166" t="s">
        <v>246</v>
      </c>
      <c r="D39" s="263">
        <v>5.1711026615969581E-2</v>
      </c>
      <c r="E39" s="265">
        <v>7.2846135886061175E-2</v>
      </c>
      <c r="F39" s="264">
        <v>0.11375177737152142</v>
      </c>
      <c r="G39" s="265">
        <v>8.3147434597444739E-2</v>
      </c>
      <c r="H39" s="264">
        <v>8.9108910891089105E-2</v>
      </c>
      <c r="I39" s="265">
        <v>9.1132141605327718E-2</v>
      </c>
      <c r="J39" s="266">
        <v>8.3160314400118646E-2</v>
      </c>
    </row>
    <row r="40" spans="2:10" ht="22.15" customHeight="1" thickBot="1" x14ac:dyDescent="0.3">
      <c r="B40" s="366">
        <v>59</v>
      </c>
      <c r="C40" s="166" t="s">
        <v>247</v>
      </c>
      <c r="D40" s="263">
        <v>6.8441064638783272E-3</v>
      </c>
      <c r="E40" s="265">
        <v>4.6696240952603316E-3</v>
      </c>
      <c r="F40" s="264">
        <v>1.5031484866951047E-2</v>
      </c>
      <c r="G40" s="265">
        <v>6.2867572500506994E-3</v>
      </c>
      <c r="H40" s="264">
        <v>9.9009900990099011E-3</v>
      </c>
      <c r="I40" s="265">
        <v>1.1566771819137749E-2</v>
      </c>
      <c r="J40" s="266">
        <v>7.7117010232834052E-3</v>
      </c>
    </row>
    <row r="41" spans="2:10" ht="22.15" customHeight="1" thickTop="1" thickBot="1" x14ac:dyDescent="0.3">
      <c r="B41" s="364">
        <v>6</v>
      </c>
      <c r="C41" s="365" t="s">
        <v>248</v>
      </c>
      <c r="D41" s="316">
        <v>4.5627376425855515E-2</v>
      </c>
      <c r="E41" s="189">
        <v>4.0470075492256209E-2</v>
      </c>
      <c r="F41" s="308">
        <v>5.0985171643306924E-2</v>
      </c>
      <c r="G41" s="189">
        <v>4.2587710403569248E-2</v>
      </c>
      <c r="H41" s="308">
        <v>6.9306930693069313E-2</v>
      </c>
      <c r="I41" s="189">
        <v>6.2390466175955138E-2</v>
      </c>
      <c r="J41" s="291">
        <v>4.5454545454545449E-2</v>
      </c>
    </row>
    <row r="42" spans="2:10" ht="22.15" customHeight="1" thickTop="1" x14ac:dyDescent="0.25">
      <c r="B42" s="366">
        <v>60</v>
      </c>
      <c r="C42" s="166" t="s">
        <v>249</v>
      </c>
      <c r="D42" s="263">
        <v>1.520912547528517E-3</v>
      </c>
      <c r="E42" s="265">
        <v>6.6931278698731415E-3</v>
      </c>
      <c r="F42" s="264">
        <v>1.2593946780418443E-2</v>
      </c>
      <c r="G42" s="265">
        <v>7.9091462178057185E-3</v>
      </c>
      <c r="H42" s="264">
        <v>0</v>
      </c>
      <c r="I42" s="265">
        <v>2.0679985979670523E-2</v>
      </c>
      <c r="J42" s="266">
        <v>9.1947204508379052E-3</v>
      </c>
    </row>
    <row r="43" spans="2:10" ht="22.15" customHeight="1" x14ac:dyDescent="0.25">
      <c r="B43" s="366">
        <v>61</v>
      </c>
      <c r="C43" s="166" t="s">
        <v>250</v>
      </c>
      <c r="D43" s="263">
        <v>4.5627376425855515E-3</v>
      </c>
      <c r="E43" s="265">
        <v>2.256984979375827E-3</v>
      </c>
      <c r="F43" s="264">
        <v>1.4218972171440179E-3</v>
      </c>
      <c r="G43" s="265">
        <v>2.2307848306631515E-3</v>
      </c>
      <c r="H43" s="264">
        <v>0</v>
      </c>
      <c r="I43" s="265">
        <v>3.8555906063792501E-3</v>
      </c>
      <c r="J43" s="266">
        <v>2.3728310840872013E-3</v>
      </c>
    </row>
    <row r="44" spans="2:10" ht="22.15" customHeight="1" x14ac:dyDescent="0.25">
      <c r="B44" s="366">
        <v>62</v>
      </c>
      <c r="C44" s="166" t="s">
        <v>251</v>
      </c>
      <c r="D44" s="263">
        <v>7.6045627376425855E-3</v>
      </c>
      <c r="E44" s="265">
        <v>6.9266090746361586E-3</v>
      </c>
      <c r="F44" s="264">
        <v>6.0938452163315053E-3</v>
      </c>
      <c r="G44" s="265">
        <v>6.6923544919894546E-3</v>
      </c>
      <c r="H44" s="264">
        <v>0</v>
      </c>
      <c r="I44" s="265">
        <v>8.0616894497020676E-3</v>
      </c>
      <c r="J44" s="266">
        <v>6.8589648524395672E-3</v>
      </c>
    </row>
    <row r="45" spans="2:10" ht="22.15" customHeight="1" x14ac:dyDescent="0.25">
      <c r="B45" s="366">
        <v>63</v>
      </c>
      <c r="C45" s="166" t="s">
        <v>252</v>
      </c>
      <c r="D45" s="263">
        <v>2.7376425855513309E-2</v>
      </c>
      <c r="E45" s="265">
        <v>2.2647676862012609E-2</v>
      </c>
      <c r="F45" s="264">
        <v>2.9047328864513507E-2</v>
      </c>
      <c r="G45" s="265">
        <v>2.4133035895355912E-2</v>
      </c>
      <c r="H45" s="264">
        <v>6.9306930693069313E-2</v>
      </c>
      <c r="I45" s="265">
        <v>2.5937609533824044E-2</v>
      </c>
      <c r="J45" s="266">
        <v>2.4840575411537891E-2</v>
      </c>
    </row>
    <row r="46" spans="2:10" ht="22.15" customHeight="1" x14ac:dyDescent="0.25">
      <c r="B46" s="366">
        <v>64</v>
      </c>
      <c r="C46" s="166" t="s">
        <v>253</v>
      </c>
      <c r="D46" s="263">
        <v>7.6045627376425851E-4</v>
      </c>
      <c r="E46" s="265">
        <v>7.7827068254338863E-4</v>
      </c>
      <c r="F46" s="264">
        <v>2.0312817387771684E-4</v>
      </c>
      <c r="G46" s="265">
        <v>6.0839586290813217E-4</v>
      </c>
      <c r="H46" s="264">
        <v>0</v>
      </c>
      <c r="I46" s="265">
        <v>1.4020329477742728E-3</v>
      </c>
      <c r="J46" s="266">
        <v>7.0443422808838801E-4</v>
      </c>
    </row>
    <row r="47" spans="2:10" ht="22.15" customHeight="1" thickBot="1" x14ac:dyDescent="0.3">
      <c r="B47" s="366">
        <v>69</v>
      </c>
      <c r="C47" s="166" t="s">
        <v>254</v>
      </c>
      <c r="D47" s="263">
        <v>3.8022813688212928E-3</v>
      </c>
      <c r="E47" s="265">
        <v>1.1674060238150829E-3</v>
      </c>
      <c r="F47" s="264">
        <v>1.6250253910217347E-3</v>
      </c>
      <c r="G47" s="265">
        <v>1.013993104846887E-3</v>
      </c>
      <c r="H47" s="264">
        <v>0</v>
      </c>
      <c r="I47" s="265">
        <v>2.4535576586049773E-3</v>
      </c>
      <c r="J47" s="266">
        <v>1.4830194275545011E-3</v>
      </c>
    </row>
    <row r="48" spans="2:10" ht="22.15" customHeight="1" thickTop="1" thickBot="1" x14ac:dyDescent="0.3">
      <c r="B48" s="364">
        <v>7</v>
      </c>
      <c r="C48" s="365" t="s">
        <v>255</v>
      </c>
      <c r="D48" s="316">
        <v>0.35969581749049429</v>
      </c>
      <c r="E48" s="189">
        <v>0.24873531014086697</v>
      </c>
      <c r="F48" s="308">
        <v>0.18708104814137722</v>
      </c>
      <c r="G48" s="189">
        <v>0.20360981545325493</v>
      </c>
      <c r="H48" s="308">
        <v>0.17821782178217824</v>
      </c>
      <c r="I48" s="189">
        <v>0.21801612337889936</v>
      </c>
      <c r="J48" s="291">
        <v>0.23112857778436902</v>
      </c>
    </row>
    <row r="49" spans="2:11" ht="22.15" customHeight="1" thickTop="1" x14ac:dyDescent="0.25">
      <c r="B49" s="366">
        <v>70</v>
      </c>
      <c r="C49" s="166" t="s">
        <v>256</v>
      </c>
      <c r="D49" s="263">
        <v>9.125475285171103E-3</v>
      </c>
      <c r="E49" s="265">
        <v>4.4361428904973146E-2</v>
      </c>
      <c r="F49" s="264">
        <v>4.7125736339630304E-2</v>
      </c>
      <c r="G49" s="265">
        <v>3.9140133847089836E-2</v>
      </c>
      <c r="H49" s="264">
        <v>3.9603960396039604E-2</v>
      </c>
      <c r="I49" s="265">
        <v>4.9071153172099542E-2</v>
      </c>
      <c r="J49" s="266">
        <v>4.2673884027880762E-2</v>
      </c>
    </row>
    <row r="50" spans="2:11" ht="22.15" customHeight="1" x14ac:dyDescent="0.25">
      <c r="B50" s="366">
        <v>71</v>
      </c>
      <c r="C50" s="166" t="s">
        <v>257</v>
      </c>
      <c r="D50" s="263">
        <v>0.1338403041825095</v>
      </c>
      <c r="E50" s="265">
        <v>0.17892442991672503</v>
      </c>
      <c r="F50" s="264">
        <v>0.11679869997968718</v>
      </c>
      <c r="G50" s="265">
        <v>0.14581220847698237</v>
      </c>
      <c r="H50" s="264">
        <v>9.9009900990099015E-2</v>
      </c>
      <c r="I50" s="265">
        <v>0.1496670171749036</v>
      </c>
      <c r="J50" s="266">
        <v>0.15593949280735578</v>
      </c>
    </row>
    <row r="51" spans="2:11" ht="22.15" customHeight="1" x14ac:dyDescent="0.25">
      <c r="B51" s="366">
        <v>72</v>
      </c>
      <c r="C51" s="166" t="s">
        <v>258</v>
      </c>
      <c r="D51" s="263">
        <v>7.6045627376425855E-3</v>
      </c>
      <c r="E51" s="265">
        <v>5.2922406412950424E-3</v>
      </c>
      <c r="F51" s="264">
        <v>3.4531789559211863E-3</v>
      </c>
      <c r="G51" s="265">
        <v>1.6223889677550193E-3</v>
      </c>
      <c r="H51" s="264">
        <v>9.9009900990099011E-3</v>
      </c>
      <c r="I51" s="265">
        <v>3.5050823694356818E-3</v>
      </c>
      <c r="J51" s="266">
        <v>4.2266053685303274E-3</v>
      </c>
    </row>
    <row r="52" spans="2:11" ht="22.15" customHeight="1" x14ac:dyDescent="0.25">
      <c r="B52" s="366">
        <v>73</v>
      </c>
      <c r="C52" s="166" t="s">
        <v>259</v>
      </c>
      <c r="D52" s="263">
        <v>0.19543726235741446</v>
      </c>
      <c r="E52" s="265">
        <v>1.5176278309596078E-2</v>
      </c>
      <c r="F52" s="264">
        <v>1.2187690432663011E-2</v>
      </c>
      <c r="G52" s="265">
        <v>1.2776313121070776E-2</v>
      </c>
      <c r="H52" s="264">
        <v>2.9702970297029702E-2</v>
      </c>
      <c r="I52" s="265">
        <v>9.1132141605327725E-3</v>
      </c>
      <c r="J52" s="266">
        <v>2.2393593356072966E-2</v>
      </c>
    </row>
    <row r="53" spans="2:11" ht="22.15" customHeight="1" thickBot="1" x14ac:dyDescent="0.3">
      <c r="B53" s="366">
        <v>79</v>
      </c>
      <c r="C53" s="166" t="s">
        <v>260</v>
      </c>
      <c r="D53" s="263">
        <v>1.3688212927756654E-2</v>
      </c>
      <c r="E53" s="265">
        <v>4.9809323682776874E-3</v>
      </c>
      <c r="F53" s="264">
        <v>7.5157424334755234E-3</v>
      </c>
      <c r="G53" s="265">
        <v>4.2587710403569259E-3</v>
      </c>
      <c r="H53" s="264">
        <v>0</v>
      </c>
      <c r="I53" s="265">
        <v>6.6596565019277952E-3</v>
      </c>
      <c r="J53" s="266">
        <v>5.8950022245291417E-3</v>
      </c>
    </row>
    <row r="54" spans="2:11" ht="22.15" customHeight="1" thickTop="1" thickBot="1" x14ac:dyDescent="0.3">
      <c r="B54" s="364">
        <v>8</v>
      </c>
      <c r="C54" s="365" t="s">
        <v>261</v>
      </c>
      <c r="D54" s="316">
        <v>6.8441064638783272E-2</v>
      </c>
      <c r="E54" s="189">
        <v>0.14460269281656157</v>
      </c>
      <c r="F54" s="308">
        <v>4.2656916514320534E-2</v>
      </c>
      <c r="G54" s="189">
        <v>8.3553031839383493E-2</v>
      </c>
      <c r="H54" s="308">
        <v>6.9306930693069299E-2</v>
      </c>
      <c r="I54" s="189">
        <v>7.1153172099544332E-2</v>
      </c>
      <c r="J54" s="291">
        <v>0.10306985021503783</v>
      </c>
    </row>
    <row r="55" spans="2:11" ht="22.15" customHeight="1" thickTop="1" x14ac:dyDescent="0.25">
      <c r="B55" s="366">
        <v>80</v>
      </c>
      <c r="C55" s="166" t="s">
        <v>262</v>
      </c>
      <c r="D55" s="263">
        <v>1.520912547528517E-3</v>
      </c>
      <c r="E55" s="265">
        <v>1.7121955015954548E-2</v>
      </c>
      <c r="F55" s="264">
        <v>2.640666260410319E-3</v>
      </c>
      <c r="G55" s="265">
        <v>1.3181910363009532E-2</v>
      </c>
      <c r="H55" s="264">
        <v>0</v>
      </c>
      <c r="I55" s="265">
        <v>1.2968804766912022E-2</v>
      </c>
      <c r="J55" s="266">
        <v>1.249443867714667E-2</v>
      </c>
    </row>
    <row r="56" spans="2:11" ht="22.15" customHeight="1" x14ac:dyDescent="0.25">
      <c r="B56" s="366">
        <v>81</v>
      </c>
      <c r="C56" s="166" t="s">
        <v>263</v>
      </c>
      <c r="D56" s="263">
        <v>4.5627376425855515E-3</v>
      </c>
      <c r="E56" s="265">
        <v>1.4553661763561366E-2</v>
      </c>
      <c r="F56" s="264">
        <v>3.2500507820434695E-3</v>
      </c>
      <c r="G56" s="265">
        <v>3.8531737984181707E-3</v>
      </c>
      <c r="H56" s="264">
        <v>0</v>
      </c>
      <c r="I56" s="265">
        <v>6.3091482649842269E-3</v>
      </c>
      <c r="J56" s="266">
        <v>9.1205694794601801E-3</v>
      </c>
    </row>
    <row r="57" spans="2:11" ht="22.15" customHeight="1" x14ac:dyDescent="0.25">
      <c r="B57" s="366">
        <v>82</v>
      </c>
      <c r="C57" s="166" t="s">
        <v>264</v>
      </c>
      <c r="D57" s="263">
        <v>4.5627376425855515E-3</v>
      </c>
      <c r="E57" s="265">
        <v>5.9148571873297532E-3</v>
      </c>
      <c r="F57" s="264">
        <v>2.0719073735527116E-2</v>
      </c>
      <c r="G57" s="265">
        <v>4.461569661326303E-3</v>
      </c>
      <c r="H57" s="264">
        <v>0</v>
      </c>
      <c r="I57" s="265">
        <v>1.8927444794952682E-2</v>
      </c>
      <c r="J57" s="266">
        <v>9.6396262791042554E-3</v>
      </c>
    </row>
    <row r="58" spans="2:11" ht="22.15" customHeight="1" x14ac:dyDescent="0.25">
      <c r="B58" s="366">
        <v>83</v>
      </c>
      <c r="C58" s="166" t="s">
        <v>265</v>
      </c>
      <c r="D58" s="263">
        <v>4.1825095057034217E-2</v>
      </c>
      <c r="E58" s="265">
        <v>9.1991594676628527E-2</v>
      </c>
      <c r="F58" s="264">
        <v>1.0765793215518992E-2</v>
      </c>
      <c r="G58" s="265">
        <v>5.0699655242344349E-2</v>
      </c>
      <c r="H58" s="264">
        <v>5.9405940594059403E-2</v>
      </c>
      <c r="I58" s="265">
        <v>2.7690150718541886E-2</v>
      </c>
      <c r="J58" s="266">
        <v>6.0247664244401603E-2</v>
      </c>
    </row>
    <row r="59" spans="2:11" ht="22.15" customHeight="1" thickBot="1" x14ac:dyDescent="0.3">
      <c r="B59" s="366">
        <v>89</v>
      </c>
      <c r="C59" s="166" t="s">
        <v>266</v>
      </c>
      <c r="D59" s="263">
        <v>1.596958174904943E-2</v>
      </c>
      <c r="E59" s="265">
        <v>1.50206241730874E-2</v>
      </c>
      <c r="F59" s="264">
        <v>5.281332520820638E-3</v>
      </c>
      <c r="G59" s="265">
        <v>1.1356722774285136E-2</v>
      </c>
      <c r="H59" s="264">
        <v>9.9009900990099011E-3</v>
      </c>
      <c r="I59" s="265">
        <v>5.2576235541535229E-3</v>
      </c>
      <c r="J59" s="266">
        <v>1.1567551534925108E-2</v>
      </c>
    </row>
    <row r="60" spans="2:11" ht="22.15" customHeight="1" thickTop="1" thickBot="1" x14ac:dyDescent="0.3">
      <c r="B60" s="364">
        <v>99</v>
      </c>
      <c r="C60" s="365" t="s">
        <v>267</v>
      </c>
      <c r="D60" s="316">
        <v>0.12699619771863119</v>
      </c>
      <c r="E60" s="189">
        <v>3.5956105533504555E-2</v>
      </c>
      <c r="F60" s="308">
        <v>4.2250660166565104E-2</v>
      </c>
      <c r="G60" s="189">
        <v>3.0622591766375988E-2</v>
      </c>
      <c r="H60" s="308">
        <v>0.10891089108910891</v>
      </c>
      <c r="I60" s="189">
        <v>4.2060988433228183E-2</v>
      </c>
      <c r="J60" s="291">
        <v>4.1487468485837162E-2</v>
      </c>
    </row>
    <row r="61" spans="2:11" ht="22.15" customHeight="1" thickTop="1" thickBot="1" x14ac:dyDescent="0.3">
      <c r="B61" s="392" t="s">
        <v>49</v>
      </c>
      <c r="C61" s="393" t="s">
        <v>451</v>
      </c>
      <c r="D61" s="316">
        <v>6.692015209125475E-2</v>
      </c>
      <c r="E61" s="189">
        <v>3.9847458946221499E-2</v>
      </c>
      <c r="F61" s="308">
        <v>6.8454194596790571E-2</v>
      </c>
      <c r="G61" s="189">
        <v>3.1028189008314742E-2</v>
      </c>
      <c r="H61" s="308">
        <v>1.9801980198019802E-2</v>
      </c>
      <c r="I61" s="189">
        <v>3.9607430774623205E-2</v>
      </c>
      <c r="J61" s="291">
        <v>4.467596025507934E-2</v>
      </c>
      <c r="K61" s="156"/>
    </row>
    <row r="62" spans="2:11" ht="22.15" customHeight="1" thickTop="1" thickBot="1" x14ac:dyDescent="0.3">
      <c r="B62" s="657" t="s">
        <v>51</v>
      </c>
      <c r="C62" s="488"/>
      <c r="D62" s="267">
        <v>1.0000000000000002</v>
      </c>
      <c r="E62" s="269">
        <v>1</v>
      </c>
      <c r="F62" s="268">
        <v>1</v>
      </c>
      <c r="G62" s="269">
        <v>0.99999999999999989</v>
      </c>
      <c r="H62" s="268">
        <v>1</v>
      </c>
      <c r="I62" s="269">
        <v>0.99999999999999989</v>
      </c>
      <c r="J62" s="270">
        <v>1</v>
      </c>
    </row>
    <row r="63" spans="2:11" ht="15.75" thickTop="1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1" x14ac:dyDescent="0.25">
      <c r="B64" s="154"/>
      <c r="C64" s="154"/>
      <c r="D64" s="275"/>
      <c r="E64" s="154"/>
      <c r="F64" s="154"/>
      <c r="G64" s="154"/>
      <c r="H64" s="154"/>
      <c r="I64" s="154"/>
      <c r="J64" s="154"/>
    </row>
    <row r="65" spans="2:10" x14ac:dyDescent="0.25">
      <c r="B65" s="179"/>
      <c r="C65" s="179"/>
      <c r="D65" s="311"/>
      <c r="E65" s="311"/>
      <c r="F65" s="154"/>
      <c r="G65" s="154"/>
      <c r="H65" s="154"/>
      <c r="I65" s="154"/>
      <c r="J65" s="154"/>
    </row>
    <row r="66" spans="2:10" x14ac:dyDescent="0.25">
      <c r="B66" s="397"/>
      <c r="C66" s="272"/>
      <c r="D66" s="273"/>
      <c r="E66" s="274"/>
      <c r="F66" s="154"/>
      <c r="G66" s="154"/>
      <c r="H66" s="154"/>
      <c r="I66" s="154"/>
      <c r="J66" s="154"/>
    </row>
    <row r="67" spans="2:10" ht="32.450000000000003" customHeight="1" x14ac:dyDescent="0.25">
      <c r="B67" s="666"/>
      <c r="C67" s="538"/>
      <c r="D67" s="538"/>
      <c r="E67" s="538"/>
      <c r="F67" s="154"/>
      <c r="G67" s="154"/>
      <c r="H67" s="154"/>
      <c r="I67" s="154"/>
      <c r="J67" s="154"/>
    </row>
    <row r="68" spans="2:10" ht="15" customHeight="1" x14ac:dyDescent="0.25">
      <c r="B68" s="666"/>
      <c r="C68" s="538"/>
      <c r="D68" s="538"/>
      <c r="E68" s="538"/>
      <c r="F68" s="154"/>
      <c r="G68" s="154"/>
      <c r="H68" s="154"/>
      <c r="I68" s="154"/>
      <c r="J68" s="154"/>
    </row>
    <row r="69" spans="2:10" x14ac:dyDescent="0.25">
      <c r="B69" s="184"/>
      <c r="C69" s="184"/>
      <c r="D69" s="398"/>
      <c r="E69" s="398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</row>
    <row r="538" spans="2:10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</row>
    <row r="539" spans="2:10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</row>
    <row r="551" spans="2:10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</row>
    <row r="552" spans="2:10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</row>
    <row r="564" spans="2:10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</row>
    <row r="565" spans="2:10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</row>
  </sheetData>
  <mergeCells count="13">
    <mergeCell ref="H3:H5"/>
    <mergeCell ref="B62:C62"/>
    <mergeCell ref="B67:E67"/>
    <mergeCell ref="I3:I5"/>
    <mergeCell ref="B2:J2"/>
    <mergeCell ref="B3:B5"/>
    <mergeCell ref="C3:C5"/>
    <mergeCell ref="J3:J5"/>
    <mergeCell ref="B68:E68"/>
    <mergeCell ref="D3:D5"/>
    <mergeCell ref="E3:E5"/>
    <mergeCell ref="F3:F5"/>
    <mergeCell ref="G3:G5"/>
  </mergeCells>
  <printOptions horizontalCentered="1"/>
  <pageMargins left="0.7" right="0.7" top="0.75" bottom="0.75" header="0.3" footer="0.3"/>
  <pageSetup paperSize="9" scale="4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B1:V708"/>
  <sheetViews>
    <sheetView tabSelected="1" zoomScale="70" zoomScaleNormal="70" workbookViewId="0">
      <selection activeCell="D6" sqref="D6:S62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4" style="101" customWidth="1"/>
    <col min="4" max="21" width="10.7109375" style="101" customWidth="1"/>
    <col min="22" max="22" width="11.42578125" style="479"/>
    <col min="23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2.15" customHeight="1" thickTop="1" thickBot="1" x14ac:dyDescent="0.3">
      <c r="B2" s="506" t="s">
        <v>579</v>
      </c>
      <c r="C2" s="50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8"/>
    </row>
    <row r="3" spans="2:22" ht="22.15" customHeight="1" thickTop="1" thickBot="1" x14ac:dyDescent="0.3">
      <c r="B3" s="492" t="s">
        <v>496</v>
      </c>
      <c r="C3" s="495" t="s">
        <v>514</v>
      </c>
      <c r="D3" s="517" t="s">
        <v>71</v>
      </c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9"/>
    </row>
    <row r="4" spans="2:22" ht="22.15" customHeight="1" thickTop="1" x14ac:dyDescent="0.25">
      <c r="B4" s="596"/>
      <c r="C4" s="598"/>
      <c r="D4" s="523" t="s">
        <v>205</v>
      </c>
      <c r="E4" s="669"/>
      <c r="F4" s="621" t="s">
        <v>206</v>
      </c>
      <c r="G4" s="669"/>
      <c r="H4" s="621" t="s">
        <v>207</v>
      </c>
      <c r="I4" s="669"/>
      <c r="J4" s="621" t="s">
        <v>208</v>
      </c>
      <c r="K4" s="669"/>
      <c r="L4" s="621" t="s">
        <v>209</v>
      </c>
      <c r="M4" s="669"/>
      <c r="N4" s="621" t="s">
        <v>210</v>
      </c>
      <c r="O4" s="669"/>
      <c r="P4" s="621" t="s">
        <v>211</v>
      </c>
      <c r="Q4" s="669"/>
      <c r="R4" s="621" t="s">
        <v>212</v>
      </c>
      <c r="S4" s="662"/>
      <c r="T4" s="519" t="s">
        <v>80</v>
      </c>
      <c r="U4" s="670"/>
    </row>
    <row r="5" spans="2:22" ht="22.15" customHeight="1" thickBot="1" x14ac:dyDescent="0.3">
      <c r="B5" s="597"/>
      <c r="C5" s="599"/>
      <c r="D5" s="478" t="s">
        <v>5</v>
      </c>
      <c r="E5" s="474" t="s">
        <v>6</v>
      </c>
      <c r="F5" s="472" t="s">
        <v>5</v>
      </c>
      <c r="G5" s="474" t="s">
        <v>6</v>
      </c>
      <c r="H5" s="472" t="s">
        <v>5</v>
      </c>
      <c r="I5" s="474" t="s">
        <v>6</v>
      </c>
      <c r="J5" s="472" t="s">
        <v>5</v>
      </c>
      <c r="K5" s="474" t="s">
        <v>6</v>
      </c>
      <c r="L5" s="472" t="s">
        <v>5</v>
      </c>
      <c r="M5" s="474" t="s">
        <v>6</v>
      </c>
      <c r="N5" s="472" t="s">
        <v>5</v>
      </c>
      <c r="O5" s="474" t="s">
        <v>6</v>
      </c>
      <c r="P5" s="473" t="s">
        <v>5</v>
      </c>
      <c r="Q5" s="474" t="s">
        <v>6</v>
      </c>
      <c r="R5" s="472" t="s">
        <v>5</v>
      </c>
      <c r="S5" s="475" t="s">
        <v>6</v>
      </c>
      <c r="T5" s="478" t="s">
        <v>5</v>
      </c>
      <c r="U5" s="476" t="s">
        <v>6</v>
      </c>
    </row>
    <row r="6" spans="2:22" ht="22.15" customHeight="1" thickTop="1" thickBot="1" x14ac:dyDescent="0.3">
      <c r="B6" s="387">
        <v>1</v>
      </c>
      <c r="C6" s="388" t="s">
        <v>213</v>
      </c>
      <c r="D6" s="188">
        <v>733</v>
      </c>
      <c r="E6" s="162">
        <v>7.9604691572545613E-2</v>
      </c>
      <c r="F6" s="163">
        <v>197</v>
      </c>
      <c r="G6" s="162">
        <v>5.9462722607908233E-2</v>
      </c>
      <c r="H6" s="163">
        <v>108</v>
      </c>
      <c r="I6" s="162">
        <v>3.0707989764003411E-2</v>
      </c>
      <c r="J6" s="163">
        <v>91</v>
      </c>
      <c r="K6" s="162">
        <v>2.3759791122715403E-2</v>
      </c>
      <c r="L6" s="163">
        <v>46</v>
      </c>
      <c r="M6" s="162">
        <v>2.0702070207020702E-2</v>
      </c>
      <c r="N6" s="163">
        <v>28</v>
      </c>
      <c r="O6" s="162">
        <v>1.0014306151645207E-2</v>
      </c>
      <c r="P6" s="163">
        <v>9</v>
      </c>
      <c r="Q6" s="162">
        <v>8.241758241758242E-3</v>
      </c>
      <c r="R6" s="163">
        <v>4</v>
      </c>
      <c r="S6" s="189">
        <v>4.0241448692152921E-3</v>
      </c>
      <c r="T6" s="188">
        <v>1216</v>
      </c>
      <c r="U6" s="164">
        <v>4.5083790597656825E-2</v>
      </c>
    </row>
    <row r="7" spans="2:22" ht="22.15" customHeight="1" thickTop="1" x14ac:dyDescent="0.25">
      <c r="B7" s="366">
        <v>10</v>
      </c>
      <c r="C7" s="166" t="s">
        <v>214</v>
      </c>
      <c r="D7" s="190">
        <v>11</v>
      </c>
      <c r="E7" s="191">
        <v>1.1946133796698524E-3</v>
      </c>
      <c r="F7" s="169">
        <v>2</v>
      </c>
      <c r="G7" s="191">
        <v>6.036824630244491E-4</v>
      </c>
      <c r="H7" s="399">
        <v>8</v>
      </c>
      <c r="I7" s="191">
        <v>2.274665908444697E-3</v>
      </c>
      <c r="J7" s="169">
        <v>4</v>
      </c>
      <c r="K7" s="191">
        <v>1.0443864229765013E-3</v>
      </c>
      <c r="L7" s="169">
        <v>0</v>
      </c>
      <c r="M7" s="191">
        <v>0</v>
      </c>
      <c r="N7" s="314">
        <v>2</v>
      </c>
      <c r="O7" s="168">
        <v>7.1530758226037196E-4</v>
      </c>
      <c r="P7" s="314">
        <v>0</v>
      </c>
      <c r="Q7" s="168">
        <v>0</v>
      </c>
      <c r="R7" s="314">
        <v>0</v>
      </c>
      <c r="S7" s="293">
        <v>0</v>
      </c>
      <c r="T7" s="333">
        <v>27</v>
      </c>
      <c r="U7" s="171">
        <v>1.0010381135992881E-3</v>
      </c>
      <c r="V7" s="479" t="s">
        <v>392</v>
      </c>
    </row>
    <row r="8" spans="2:22" ht="22.15" customHeight="1" x14ac:dyDescent="0.25">
      <c r="B8" s="366">
        <v>11</v>
      </c>
      <c r="C8" s="166" t="s">
        <v>215</v>
      </c>
      <c r="D8" s="190">
        <v>4</v>
      </c>
      <c r="E8" s="191">
        <v>4.3440486533449172E-4</v>
      </c>
      <c r="F8" s="169">
        <v>3</v>
      </c>
      <c r="G8" s="191">
        <v>9.0552369453667371E-4</v>
      </c>
      <c r="H8" s="399">
        <v>2</v>
      </c>
      <c r="I8" s="191">
        <v>5.6866647711117425E-4</v>
      </c>
      <c r="J8" s="169">
        <v>0</v>
      </c>
      <c r="K8" s="191">
        <v>0</v>
      </c>
      <c r="L8" s="169">
        <v>1</v>
      </c>
      <c r="M8" s="191">
        <v>4.5004500450045003E-4</v>
      </c>
      <c r="N8" s="314">
        <v>0</v>
      </c>
      <c r="O8" s="168">
        <v>0</v>
      </c>
      <c r="P8" s="314">
        <v>1</v>
      </c>
      <c r="Q8" s="168">
        <v>9.1575091575091575E-4</v>
      </c>
      <c r="R8" s="314">
        <v>1</v>
      </c>
      <c r="S8" s="293">
        <v>1.006036217303823E-3</v>
      </c>
      <c r="T8" s="333">
        <v>12</v>
      </c>
      <c r="U8" s="171">
        <v>4.449058282663503E-4</v>
      </c>
      <c r="V8" s="479" t="s">
        <v>393</v>
      </c>
    </row>
    <row r="9" spans="2:22" ht="22.15" customHeight="1" x14ac:dyDescent="0.25">
      <c r="B9" s="366">
        <v>12</v>
      </c>
      <c r="C9" s="166" t="s">
        <v>216</v>
      </c>
      <c r="D9" s="190">
        <v>12</v>
      </c>
      <c r="E9" s="191">
        <v>1.3032145960034753E-3</v>
      </c>
      <c r="F9" s="169">
        <v>10</v>
      </c>
      <c r="G9" s="191">
        <v>3.0184123151222458E-3</v>
      </c>
      <c r="H9" s="399">
        <v>1</v>
      </c>
      <c r="I9" s="191">
        <v>2.8433323855558713E-4</v>
      </c>
      <c r="J9" s="169">
        <v>2</v>
      </c>
      <c r="K9" s="191">
        <v>5.2219321148825064E-4</v>
      </c>
      <c r="L9" s="169">
        <v>0</v>
      </c>
      <c r="M9" s="191">
        <v>0</v>
      </c>
      <c r="N9" s="314">
        <v>1</v>
      </c>
      <c r="O9" s="168">
        <v>3.5765379113018598E-4</v>
      </c>
      <c r="P9" s="314">
        <v>0</v>
      </c>
      <c r="Q9" s="168">
        <v>0</v>
      </c>
      <c r="R9" s="314">
        <v>0</v>
      </c>
      <c r="S9" s="293">
        <v>0</v>
      </c>
      <c r="T9" s="333">
        <v>26</v>
      </c>
      <c r="U9" s="171">
        <v>9.6396262791042565E-4</v>
      </c>
      <c r="V9" s="479" t="s">
        <v>394</v>
      </c>
    </row>
    <row r="10" spans="2:22" ht="22.15" customHeight="1" x14ac:dyDescent="0.25">
      <c r="B10" s="366">
        <v>13</v>
      </c>
      <c r="C10" s="166" t="s">
        <v>217</v>
      </c>
      <c r="D10" s="190">
        <v>72</v>
      </c>
      <c r="E10" s="191">
        <v>7.819287576020852E-3</v>
      </c>
      <c r="F10" s="169">
        <v>33</v>
      </c>
      <c r="G10" s="191">
        <v>9.9607606399034106E-3</v>
      </c>
      <c r="H10" s="399">
        <v>32</v>
      </c>
      <c r="I10" s="191">
        <v>9.098663633778788E-3</v>
      </c>
      <c r="J10" s="169">
        <v>28</v>
      </c>
      <c r="K10" s="191">
        <v>7.3107049608355087E-3</v>
      </c>
      <c r="L10" s="169">
        <v>10</v>
      </c>
      <c r="M10" s="191">
        <v>4.5004500450045006E-3</v>
      </c>
      <c r="N10" s="314">
        <v>5</v>
      </c>
      <c r="O10" s="168">
        <v>1.7882689556509299E-3</v>
      </c>
      <c r="P10" s="314">
        <v>0</v>
      </c>
      <c r="Q10" s="168">
        <v>0</v>
      </c>
      <c r="R10" s="314">
        <v>1</v>
      </c>
      <c r="S10" s="293">
        <v>1.006036217303823E-3</v>
      </c>
      <c r="T10" s="333">
        <v>181</v>
      </c>
      <c r="U10" s="171">
        <v>6.7106629096841171E-3</v>
      </c>
      <c r="V10" s="479" t="s">
        <v>395</v>
      </c>
    </row>
    <row r="11" spans="2:22" ht="22.15" customHeight="1" x14ac:dyDescent="0.25">
      <c r="B11" s="366">
        <v>14</v>
      </c>
      <c r="C11" s="166" t="s">
        <v>218</v>
      </c>
      <c r="D11" s="190">
        <v>43</v>
      </c>
      <c r="E11" s="191">
        <v>4.6698523023457859E-3</v>
      </c>
      <c r="F11" s="169">
        <v>23</v>
      </c>
      <c r="G11" s="191">
        <v>6.9423483247811647E-3</v>
      </c>
      <c r="H11" s="399">
        <v>19</v>
      </c>
      <c r="I11" s="191">
        <v>5.4023315325561561E-3</v>
      </c>
      <c r="J11" s="169">
        <v>20</v>
      </c>
      <c r="K11" s="191">
        <v>5.2219321148825066E-3</v>
      </c>
      <c r="L11" s="169">
        <v>15</v>
      </c>
      <c r="M11" s="191">
        <v>6.7506750675067504E-3</v>
      </c>
      <c r="N11" s="314">
        <v>9</v>
      </c>
      <c r="O11" s="168">
        <v>3.2188841201716738E-3</v>
      </c>
      <c r="P11" s="314">
        <v>6</v>
      </c>
      <c r="Q11" s="168">
        <v>5.4945054945054949E-3</v>
      </c>
      <c r="R11" s="314">
        <v>2</v>
      </c>
      <c r="S11" s="293">
        <v>2.012072434607646E-3</v>
      </c>
      <c r="T11" s="333">
        <v>137</v>
      </c>
      <c r="U11" s="171">
        <v>5.0793415393741662E-3</v>
      </c>
      <c r="V11" s="479" t="s">
        <v>396</v>
      </c>
    </row>
    <row r="12" spans="2:22" ht="22.15" customHeight="1" x14ac:dyDescent="0.25">
      <c r="B12" s="366">
        <v>15</v>
      </c>
      <c r="C12" s="166" t="s">
        <v>219</v>
      </c>
      <c r="D12" s="190">
        <v>100</v>
      </c>
      <c r="E12" s="191">
        <v>1.0860121633362294E-2</v>
      </c>
      <c r="F12" s="169">
        <v>13</v>
      </c>
      <c r="G12" s="191">
        <v>3.9239360096589198E-3</v>
      </c>
      <c r="H12" s="399">
        <v>9</v>
      </c>
      <c r="I12" s="191">
        <v>2.5589991470002845E-3</v>
      </c>
      <c r="J12" s="169">
        <v>10</v>
      </c>
      <c r="K12" s="191">
        <v>2.6109660574412533E-3</v>
      </c>
      <c r="L12" s="169">
        <v>5</v>
      </c>
      <c r="M12" s="191">
        <v>2.2502250225022503E-3</v>
      </c>
      <c r="N12" s="314">
        <v>4</v>
      </c>
      <c r="O12" s="168">
        <v>1.4306151645207439E-3</v>
      </c>
      <c r="P12" s="314">
        <v>0</v>
      </c>
      <c r="Q12" s="168">
        <v>0</v>
      </c>
      <c r="R12" s="314">
        <v>0</v>
      </c>
      <c r="S12" s="293">
        <v>0</v>
      </c>
      <c r="T12" s="333">
        <v>141</v>
      </c>
      <c r="U12" s="171">
        <v>5.2276434821296163E-3</v>
      </c>
      <c r="V12" s="479" t="s">
        <v>397</v>
      </c>
    </row>
    <row r="13" spans="2:22" ht="22.15" customHeight="1" x14ac:dyDescent="0.25">
      <c r="B13" s="366">
        <v>16</v>
      </c>
      <c r="C13" s="166" t="s">
        <v>220</v>
      </c>
      <c r="D13" s="190">
        <v>398</v>
      </c>
      <c r="E13" s="191">
        <v>4.3223284100781932E-2</v>
      </c>
      <c r="F13" s="169">
        <v>70</v>
      </c>
      <c r="G13" s="191">
        <v>2.1128886205855721E-2</v>
      </c>
      <c r="H13" s="399">
        <v>22</v>
      </c>
      <c r="I13" s="191">
        <v>6.2553312482229173E-3</v>
      </c>
      <c r="J13" s="169">
        <v>14</v>
      </c>
      <c r="K13" s="191">
        <v>3.6553524804177544E-3</v>
      </c>
      <c r="L13" s="169">
        <v>9</v>
      </c>
      <c r="M13" s="191">
        <v>4.0504050405040506E-3</v>
      </c>
      <c r="N13" s="314">
        <v>3</v>
      </c>
      <c r="O13" s="168">
        <v>1.0729613733905579E-3</v>
      </c>
      <c r="P13" s="314">
        <v>0</v>
      </c>
      <c r="Q13" s="168">
        <v>0</v>
      </c>
      <c r="R13" s="314">
        <v>0</v>
      </c>
      <c r="S13" s="293">
        <v>0</v>
      </c>
      <c r="T13" s="333">
        <v>516</v>
      </c>
      <c r="U13" s="171">
        <v>1.9130950615453061E-2</v>
      </c>
      <c r="V13" s="479" t="s">
        <v>398</v>
      </c>
    </row>
    <row r="14" spans="2:22" ht="22.15" customHeight="1" x14ac:dyDescent="0.25">
      <c r="B14" s="366">
        <v>17</v>
      </c>
      <c r="C14" s="166" t="s">
        <v>221</v>
      </c>
      <c r="D14" s="190">
        <v>3</v>
      </c>
      <c r="E14" s="191">
        <v>3.2580364900086883E-4</v>
      </c>
      <c r="F14" s="169">
        <v>1</v>
      </c>
      <c r="G14" s="191">
        <v>3.0184123151222455E-4</v>
      </c>
      <c r="H14" s="399">
        <v>0</v>
      </c>
      <c r="I14" s="191">
        <v>0</v>
      </c>
      <c r="J14" s="169">
        <v>0</v>
      </c>
      <c r="K14" s="191">
        <v>0</v>
      </c>
      <c r="L14" s="169">
        <v>0</v>
      </c>
      <c r="M14" s="191">
        <v>0</v>
      </c>
      <c r="N14" s="314">
        <v>0</v>
      </c>
      <c r="O14" s="168">
        <v>0</v>
      </c>
      <c r="P14" s="314">
        <v>0</v>
      </c>
      <c r="Q14" s="168">
        <v>0</v>
      </c>
      <c r="R14" s="314">
        <v>0</v>
      </c>
      <c r="S14" s="293">
        <v>0</v>
      </c>
      <c r="T14" s="333">
        <v>4</v>
      </c>
      <c r="U14" s="171">
        <v>1.4830194275545008E-4</v>
      </c>
      <c r="V14" s="479" t="s">
        <v>399</v>
      </c>
    </row>
    <row r="15" spans="2:22" ht="22.15" customHeight="1" thickBot="1" x14ac:dyDescent="0.3">
      <c r="B15" s="366">
        <v>19</v>
      </c>
      <c r="C15" s="166" t="s">
        <v>222</v>
      </c>
      <c r="D15" s="190">
        <v>90</v>
      </c>
      <c r="E15" s="191">
        <v>9.7741094700260645E-3</v>
      </c>
      <c r="F15" s="169">
        <v>42</v>
      </c>
      <c r="G15" s="191">
        <v>1.2677331723513431E-2</v>
      </c>
      <c r="H15" s="399">
        <v>15</v>
      </c>
      <c r="I15" s="191">
        <v>4.2649985783338069E-3</v>
      </c>
      <c r="J15" s="169">
        <v>13</v>
      </c>
      <c r="K15" s="191">
        <v>3.3942558746736292E-3</v>
      </c>
      <c r="L15" s="169">
        <v>6</v>
      </c>
      <c r="M15" s="191">
        <v>2.7002700270027003E-3</v>
      </c>
      <c r="N15" s="314">
        <v>4</v>
      </c>
      <c r="O15" s="168">
        <v>1.4306151645207439E-3</v>
      </c>
      <c r="P15" s="314">
        <v>2</v>
      </c>
      <c r="Q15" s="168">
        <v>1.8315018315018315E-3</v>
      </c>
      <c r="R15" s="314">
        <v>0</v>
      </c>
      <c r="S15" s="293">
        <v>0</v>
      </c>
      <c r="T15" s="333">
        <v>172</v>
      </c>
      <c r="U15" s="171">
        <v>6.3769835384843545E-3</v>
      </c>
      <c r="V15" s="479" t="s">
        <v>400</v>
      </c>
    </row>
    <row r="16" spans="2:22" ht="22.15" customHeight="1" thickTop="1" thickBot="1" x14ac:dyDescent="0.3">
      <c r="B16" s="364">
        <v>2</v>
      </c>
      <c r="C16" s="365" t="s">
        <v>223</v>
      </c>
      <c r="D16" s="188">
        <v>13</v>
      </c>
      <c r="E16" s="162">
        <v>1.4118158123370983E-3</v>
      </c>
      <c r="F16" s="163">
        <v>7</v>
      </c>
      <c r="G16" s="162">
        <v>2.1128886205855719E-3</v>
      </c>
      <c r="H16" s="163">
        <v>5</v>
      </c>
      <c r="I16" s="162">
        <v>1.4216661927779356E-3</v>
      </c>
      <c r="J16" s="163">
        <v>3</v>
      </c>
      <c r="K16" s="162">
        <v>7.832898172323759E-4</v>
      </c>
      <c r="L16" s="163">
        <v>2</v>
      </c>
      <c r="M16" s="162">
        <v>9.0009000900090005E-4</v>
      </c>
      <c r="N16" s="163">
        <v>2</v>
      </c>
      <c r="O16" s="162">
        <v>7.1530758226037196E-4</v>
      </c>
      <c r="P16" s="163">
        <v>1</v>
      </c>
      <c r="Q16" s="162">
        <v>9.1575091575091575E-4</v>
      </c>
      <c r="R16" s="163">
        <v>1</v>
      </c>
      <c r="S16" s="189">
        <v>1.006036217303823E-3</v>
      </c>
      <c r="T16" s="188">
        <v>34</v>
      </c>
      <c r="U16" s="164">
        <v>1.2605665134213257E-3</v>
      </c>
    </row>
    <row r="17" spans="2:22" ht="22.15" customHeight="1" thickTop="1" x14ac:dyDescent="0.25">
      <c r="B17" s="366">
        <v>20</v>
      </c>
      <c r="C17" s="166" t="s">
        <v>224</v>
      </c>
      <c r="D17" s="190">
        <v>0</v>
      </c>
      <c r="E17" s="191">
        <v>0</v>
      </c>
      <c r="F17" s="169">
        <v>0</v>
      </c>
      <c r="G17" s="191">
        <v>0</v>
      </c>
      <c r="H17" s="399">
        <v>2</v>
      </c>
      <c r="I17" s="191">
        <v>5.6866647711117425E-4</v>
      </c>
      <c r="J17" s="169">
        <v>0</v>
      </c>
      <c r="K17" s="191">
        <v>0</v>
      </c>
      <c r="L17" s="169">
        <v>0</v>
      </c>
      <c r="M17" s="191">
        <v>0</v>
      </c>
      <c r="N17" s="314">
        <v>0</v>
      </c>
      <c r="O17" s="168">
        <v>0</v>
      </c>
      <c r="P17" s="314">
        <v>0</v>
      </c>
      <c r="Q17" s="168">
        <v>0</v>
      </c>
      <c r="R17" s="314">
        <v>0</v>
      </c>
      <c r="S17" s="293">
        <v>0</v>
      </c>
      <c r="T17" s="333">
        <v>2</v>
      </c>
      <c r="U17" s="171">
        <v>7.4150971377725042E-5</v>
      </c>
      <c r="V17" s="479" t="s">
        <v>401</v>
      </c>
    </row>
    <row r="18" spans="2:22" ht="22.15" customHeight="1" x14ac:dyDescent="0.25">
      <c r="B18" s="366">
        <v>21</v>
      </c>
      <c r="C18" s="166" t="s">
        <v>225</v>
      </c>
      <c r="D18" s="190">
        <v>0</v>
      </c>
      <c r="E18" s="191">
        <v>0</v>
      </c>
      <c r="F18" s="169">
        <v>0</v>
      </c>
      <c r="G18" s="191">
        <v>0</v>
      </c>
      <c r="H18" s="399">
        <v>0</v>
      </c>
      <c r="I18" s="191">
        <v>0</v>
      </c>
      <c r="J18" s="169">
        <v>0</v>
      </c>
      <c r="K18" s="191">
        <v>0</v>
      </c>
      <c r="L18" s="169">
        <v>0</v>
      </c>
      <c r="M18" s="191">
        <v>0</v>
      </c>
      <c r="N18" s="314">
        <v>0</v>
      </c>
      <c r="O18" s="168">
        <v>0</v>
      </c>
      <c r="P18" s="314">
        <v>0</v>
      </c>
      <c r="Q18" s="168">
        <v>0</v>
      </c>
      <c r="R18" s="314">
        <v>0</v>
      </c>
      <c r="S18" s="293">
        <v>0</v>
      </c>
      <c r="T18" s="333">
        <v>0</v>
      </c>
      <c r="U18" s="171">
        <v>0</v>
      </c>
      <c r="V18" s="479" t="s">
        <v>402</v>
      </c>
    </row>
    <row r="19" spans="2:22" ht="22.15" customHeight="1" x14ac:dyDescent="0.25">
      <c r="B19" s="366">
        <v>22</v>
      </c>
      <c r="C19" s="166" t="s">
        <v>226</v>
      </c>
      <c r="D19" s="190">
        <v>0</v>
      </c>
      <c r="E19" s="191">
        <v>0</v>
      </c>
      <c r="F19" s="169">
        <v>0</v>
      </c>
      <c r="G19" s="191">
        <v>0</v>
      </c>
      <c r="H19" s="399">
        <v>1</v>
      </c>
      <c r="I19" s="191">
        <v>2.8433323855558713E-4</v>
      </c>
      <c r="J19" s="169">
        <v>1</v>
      </c>
      <c r="K19" s="191">
        <v>2.6109660574412532E-4</v>
      </c>
      <c r="L19" s="169">
        <v>0</v>
      </c>
      <c r="M19" s="191">
        <v>0</v>
      </c>
      <c r="N19" s="314">
        <v>1</v>
      </c>
      <c r="O19" s="168">
        <v>3.5765379113018598E-4</v>
      </c>
      <c r="P19" s="314">
        <v>0</v>
      </c>
      <c r="Q19" s="168">
        <v>0</v>
      </c>
      <c r="R19" s="314">
        <v>1</v>
      </c>
      <c r="S19" s="293">
        <v>1.006036217303823E-3</v>
      </c>
      <c r="T19" s="333">
        <v>4</v>
      </c>
      <c r="U19" s="171">
        <v>1.4830194275545008E-4</v>
      </c>
      <c r="V19" s="479" t="s">
        <v>403</v>
      </c>
    </row>
    <row r="20" spans="2:22" ht="22.15" customHeight="1" x14ac:dyDescent="0.25">
      <c r="B20" s="366">
        <v>23</v>
      </c>
      <c r="C20" s="166" t="s">
        <v>227</v>
      </c>
      <c r="D20" s="190">
        <v>10</v>
      </c>
      <c r="E20" s="191">
        <v>1.0860121633362294E-3</v>
      </c>
      <c r="F20" s="169">
        <v>3</v>
      </c>
      <c r="G20" s="191">
        <v>9.0552369453667371E-4</v>
      </c>
      <c r="H20" s="399">
        <v>1</v>
      </c>
      <c r="I20" s="191">
        <v>2.8433323855558713E-4</v>
      </c>
      <c r="J20" s="169">
        <v>0</v>
      </c>
      <c r="K20" s="191">
        <v>0</v>
      </c>
      <c r="L20" s="169">
        <v>0</v>
      </c>
      <c r="M20" s="191">
        <v>0</v>
      </c>
      <c r="N20" s="314">
        <v>1</v>
      </c>
      <c r="O20" s="168">
        <v>3.5765379113018598E-4</v>
      </c>
      <c r="P20" s="314">
        <v>0</v>
      </c>
      <c r="Q20" s="168">
        <v>0</v>
      </c>
      <c r="R20" s="314">
        <v>0</v>
      </c>
      <c r="S20" s="293">
        <v>0</v>
      </c>
      <c r="T20" s="333">
        <v>15</v>
      </c>
      <c r="U20" s="171">
        <v>5.5613228533293781E-4</v>
      </c>
      <c r="V20" s="479" t="s">
        <v>404</v>
      </c>
    </row>
    <row r="21" spans="2:22" ht="22.15" customHeight="1" thickBot="1" x14ac:dyDescent="0.3">
      <c r="B21" s="366">
        <v>29</v>
      </c>
      <c r="C21" s="166" t="s">
        <v>228</v>
      </c>
      <c r="D21" s="190">
        <v>3</v>
      </c>
      <c r="E21" s="191">
        <v>3.2580364900086883E-4</v>
      </c>
      <c r="F21" s="169">
        <v>4</v>
      </c>
      <c r="G21" s="191">
        <v>1.2073649260488982E-3</v>
      </c>
      <c r="H21" s="399">
        <v>1</v>
      </c>
      <c r="I21" s="191">
        <v>2.8433323855558713E-4</v>
      </c>
      <c r="J21" s="169">
        <v>2</v>
      </c>
      <c r="K21" s="191">
        <v>5.2219321148825064E-4</v>
      </c>
      <c r="L21" s="169">
        <v>2</v>
      </c>
      <c r="M21" s="191">
        <v>9.0009000900090005E-4</v>
      </c>
      <c r="N21" s="314">
        <v>0</v>
      </c>
      <c r="O21" s="168">
        <v>0</v>
      </c>
      <c r="P21" s="314">
        <v>1</v>
      </c>
      <c r="Q21" s="168">
        <v>9.1575091575091575E-4</v>
      </c>
      <c r="R21" s="314">
        <v>0</v>
      </c>
      <c r="S21" s="293">
        <v>0</v>
      </c>
      <c r="T21" s="333">
        <v>13</v>
      </c>
      <c r="U21" s="171">
        <v>4.8198131395521283E-4</v>
      </c>
      <c r="V21" s="479" t="s">
        <v>405</v>
      </c>
    </row>
    <row r="22" spans="2:22" ht="22.15" customHeight="1" thickTop="1" thickBot="1" x14ac:dyDescent="0.3">
      <c r="B22" s="364">
        <v>3</v>
      </c>
      <c r="C22" s="365" t="s">
        <v>229</v>
      </c>
      <c r="D22" s="188">
        <v>1563</v>
      </c>
      <c r="E22" s="162">
        <v>0.16974370112945264</v>
      </c>
      <c r="F22" s="163">
        <v>587</v>
      </c>
      <c r="G22" s="162">
        <v>0.17718080289767582</v>
      </c>
      <c r="H22" s="163">
        <v>690</v>
      </c>
      <c r="I22" s="162">
        <v>0.19618993460335513</v>
      </c>
      <c r="J22" s="163">
        <v>751</v>
      </c>
      <c r="K22" s="162">
        <v>0.19608355091383811</v>
      </c>
      <c r="L22" s="163">
        <v>482</v>
      </c>
      <c r="M22" s="162">
        <v>0.21692169216921692</v>
      </c>
      <c r="N22" s="163">
        <v>771</v>
      </c>
      <c r="O22" s="162">
        <v>0.27575107296137341</v>
      </c>
      <c r="P22" s="163">
        <v>331</v>
      </c>
      <c r="Q22" s="162">
        <v>0.30311355311355309</v>
      </c>
      <c r="R22" s="163">
        <v>260</v>
      </c>
      <c r="S22" s="189">
        <v>0.26156941649899396</v>
      </c>
      <c r="T22" s="188">
        <v>5435</v>
      </c>
      <c r="U22" s="164">
        <v>0.20150526471896782</v>
      </c>
    </row>
    <row r="23" spans="2:22" ht="22.15" customHeight="1" thickTop="1" x14ac:dyDescent="0.25">
      <c r="B23" s="366">
        <v>30</v>
      </c>
      <c r="C23" s="166" t="s">
        <v>230</v>
      </c>
      <c r="D23" s="190">
        <v>219</v>
      </c>
      <c r="E23" s="191">
        <v>2.3783666377063424E-2</v>
      </c>
      <c r="F23" s="169">
        <v>64</v>
      </c>
      <c r="G23" s="191">
        <v>1.9317838816782371E-2</v>
      </c>
      <c r="H23" s="399">
        <v>84</v>
      </c>
      <c r="I23" s="191">
        <v>2.3883992038669321E-2</v>
      </c>
      <c r="J23" s="169">
        <v>100</v>
      </c>
      <c r="K23" s="191">
        <v>2.6109660574412531E-2</v>
      </c>
      <c r="L23" s="169">
        <v>53</v>
      </c>
      <c r="M23" s="191">
        <v>2.3852385238523854E-2</v>
      </c>
      <c r="N23" s="314">
        <v>89</v>
      </c>
      <c r="O23" s="168">
        <v>3.1831187410586555E-2</v>
      </c>
      <c r="P23" s="314">
        <v>34</v>
      </c>
      <c r="Q23" s="168">
        <v>3.1135531135531136E-2</v>
      </c>
      <c r="R23" s="314">
        <v>24</v>
      </c>
      <c r="S23" s="293">
        <v>2.4144869215291749E-2</v>
      </c>
      <c r="T23" s="333">
        <v>667</v>
      </c>
      <c r="U23" s="171">
        <v>2.4729348954471302E-2</v>
      </c>
      <c r="V23" s="479" t="s">
        <v>406</v>
      </c>
    </row>
    <row r="24" spans="2:22" ht="22.15" customHeight="1" x14ac:dyDescent="0.25">
      <c r="B24" s="366">
        <v>31</v>
      </c>
      <c r="C24" s="166" t="s">
        <v>231</v>
      </c>
      <c r="D24" s="190">
        <v>1073</v>
      </c>
      <c r="E24" s="191">
        <v>0.11652910512597742</v>
      </c>
      <c r="F24" s="169">
        <v>409</v>
      </c>
      <c r="G24" s="191">
        <v>0.12345306368849984</v>
      </c>
      <c r="H24" s="399">
        <v>466</v>
      </c>
      <c r="I24" s="191">
        <v>0.13249928916690362</v>
      </c>
      <c r="J24" s="169">
        <v>504</v>
      </c>
      <c r="K24" s="191">
        <v>0.13159268929503917</v>
      </c>
      <c r="L24" s="169">
        <v>345</v>
      </c>
      <c r="M24" s="191">
        <v>0.15526552655265527</v>
      </c>
      <c r="N24" s="314">
        <v>551</v>
      </c>
      <c r="O24" s="168">
        <v>0.19706723891273248</v>
      </c>
      <c r="P24" s="314">
        <v>245</v>
      </c>
      <c r="Q24" s="168">
        <v>0.22435897435897437</v>
      </c>
      <c r="R24" s="314">
        <v>203</v>
      </c>
      <c r="S24" s="293">
        <v>0.20422535211267606</v>
      </c>
      <c r="T24" s="333">
        <v>3796</v>
      </c>
      <c r="U24" s="171">
        <v>0.14073854367492214</v>
      </c>
      <c r="V24" s="479" t="s">
        <v>407</v>
      </c>
    </row>
    <row r="25" spans="2:22" ht="22.15" customHeight="1" x14ac:dyDescent="0.25">
      <c r="B25" s="366">
        <v>32</v>
      </c>
      <c r="C25" s="166" t="s">
        <v>232</v>
      </c>
      <c r="D25" s="190">
        <v>220</v>
      </c>
      <c r="E25" s="191">
        <v>2.3892267593397045E-2</v>
      </c>
      <c r="F25" s="169">
        <v>95</v>
      </c>
      <c r="G25" s="191">
        <v>2.8674916993661335E-2</v>
      </c>
      <c r="H25" s="399">
        <v>111</v>
      </c>
      <c r="I25" s="191">
        <v>3.1560989479670176E-2</v>
      </c>
      <c r="J25" s="169">
        <v>112</v>
      </c>
      <c r="K25" s="191">
        <v>2.9242819843342035E-2</v>
      </c>
      <c r="L25" s="169">
        <v>65</v>
      </c>
      <c r="M25" s="191">
        <v>2.9252925292529253E-2</v>
      </c>
      <c r="N25" s="314">
        <v>98</v>
      </c>
      <c r="O25" s="168">
        <v>3.5050071530758224E-2</v>
      </c>
      <c r="P25" s="314">
        <v>35</v>
      </c>
      <c r="Q25" s="168">
        <v>3.2051282051282048E-2</v>
      </c>
      <c r="R25" s="314">
        <v>28</v>
      </c>
      <c r="S25" s="293">
        <v>2.8169014084507043E-2</v>
      </c>
      <c r="T25" s="333">
        <v>764</v>
      </c>
      <c r="U25" s="171">
        <v>2.8325671066290969E-2</v>
      </c>
      <c r="V25" s="479" t="s">
        <v>408</v>
      </c>
    </row>
    <row r="26" spans="2:22" ht="22.15" customHeight="1" thickBot="1" x14ac:dyDescent="0.3">
      <c r="B26" s="366">
        <v>39</v>
      </c>
      <c r="C26" s="166" t="s">
        <v>233</v>
      </c>
      <c r="D26" s="190">
        <v>51</v>
      </c>
      <c r="E26" s="191">
        <v>5.5386620330147695E-3</v>
      </c>
      <c r="F26" s="169">
        <v>19</v>
      </c>
      <c r="G26" s="191">
        <v>5.7349833987322667E-3</v>
      </c>
      <c r="H26" s="399">
        <v>29</v>
      </c>
      <c r="I26" s="191">
        <v>8.2456639181120277E-3</v>
      </c>
      <c r="J26" s="169">
        <v>35</v>
      </c>
      <c r="K26" s="191">
        <v>9.138381201044387E-3</v>
      </c>
      <c r="L26" s="169">
        <v>19</v>
      </c>
      <c r="M26" s="191">
        <v>8.5508550855085512E-3</v>
      </c>
      <c r="N26" s="314">
        <v>33</v>
      </c>
      <c r="O26" s="168">
        <v>1.1802575107296138E-2</v>
      </c>
      <c r="P26" s="314">
        <v>17</v>
      </c>
      <c r="Q26" s="168">
        <v>1.5567765567765568E-2</v>
      </c>
      <c r="R26" s="314">
        <v>5</v>
      </c>
      <c r="S26" s="293">
        <v>5.0301810865191147E-3</v>
      </c>
      <c r="T26" s="333">
        <v>208</v>
      </c>
      <c r="U26" s="171">
        <v>7.7117010232834052E-3</v>
      </c>
      <c r="V26" s="479" t="s">
        <v>409</v>
      </c>
    </row>
    <row r="27" spans="2:22" ht="22.15" customHeight="1" thickTop="1" thickBot="1" x14ac:dyDescent="0.3">
      <c r="B27" s="364">
        <v>4</v>
      </c>
      <c r="C27" s="365" t="s">
        <v>234</v>
      </c>
      <c r="D27" s="188">
        <v>1015</v>
      </c>
      <c r="E27" s="162">
        <v>0.11023023457862728</v>
      </c>
      <c r="F27" s="163">
        <v>475</v>
      </c>
      <c r="G27" s="162">
        <v>0.14337458496830666</v>
      </c>
      <c r="H27" s="163">
        <v>427</v>
      </c>
      <c r="I27" s="162">
        <v>0.12141029286323571</v>
      </c>
      <c r="J27" s="163">
        <v>392</v>
      </c>
      <c r="K27" s="162">
        <v>0.10234986945169712</v>
      </c>
      <c r="L27" s="163">
        <v>214</v>
      </c>
      <c r="M27" s="162">
        <v>9.6309630963096304E-2</v>
      </c>
      <c r="N27" s="163">
        <v>240</v>
      </c>
      <c r="O27" s="162">
        <v>8.5836909871244635E-2</v>
      </c>
      <c r="P27" s="163">
        <v>83</v>
      </c>
      <c r="Q27" s="162">
        <v>7.6007326007326001E-2</v>
      </c>
      <c r="R27" s="163">
        <v>84</v>
      </c>
      <c r="S27" s="189">
        <v>8.4507042253521139E-2</v>
      </c>
      <c r="T27" s="188">
        <v>2930</v>
      </c>
      <c r="U27" s="164">
        <v>0.1086311730683672</v>
      </c>
    </row>
    <row r="28" spans="2:22" ht="22.15" customHeight="1" thickTop="1" x14ac:dyDescent="0.25">
      <c r="B28" s="366">
        <v>40</v>
      </c>
      <c r="C28" s="166" t="s">
        <v>235</v>
      </c>
      <c r="D28" s="190">
        <v>235</v>
      </c>
      <c r="E28" s="191">
        <v>2.5521285838401391E-2</v>
      </c>
      <c r="F28" s="169">
        <v>109</v>
      </c>
      <c r="G28" s="191">
        <v>3.2900694234832481E-2</v>
      </c>
      <c r="H28" s="399">
        <v>70</v>
      </c>
      <c r="I28" s="191">
        <v>1.99033266988911E-2</v>
      </c>
      <c r="J28" s="169">
        <v>73</v>
      </c>
      <c r="K28" s="191">
        <v>1.9060052219321149E-2</v>
      </c>
      <c r="L28" s="169">
        <v>45</v>
      </c>
      <c r="M28" s="191">
        <v>2.025202520252025E-2</v>
      </c>
      <c r="N28" s="314">
        <v>51</v>
      </c>
      <c r="O28" s="168">
        <v>1.8240343347639486E-2</v>
      </c>
      <c r="P28" s="314">
        <v>19</v>
      </c>
      <c r="Q28" s="168">
        <v>1.73992673992674E-2</v>
      </c>
      <c r="R28" s="314">
        <v>11</v>
      </c>
      <c r="S28" s="293">
        <v>1.1066398390342052E-2</v>
      </c>
      <c r="T28" s="333">
        <v>613</v>
      </c>
      <c r="U28" s="171">
        <v>2.2727272727272728E-2</v>
      </c>
      <c r="V28" s="479" t="s">
        <v>410</v>
      </c>
    </row>
    <row r="29" spans="2:22" ht="22.15" customHeight="1" x14ac:dyDescent="0.25">
      <c r="B29" s="366">
        <v>41</v>
      </c>
      <c r="C29" s="166" t="s">
        <v>236</v>
      </c>
      <c r="D29" s="190">
        <v>133</v>
      </c>
      <c r="E29" s="191">
        <v>1.444396177237185E-2</v>
      </c>
      <c r="F29" s="169">
        <v>69</v>
      </c>
      <c r="G29" s="191">
        <v>2.0827044974343494E-2</v>
      </c>
      <c r="H29" s="399">
        <v>38</v>
      </c>
      <c r="I29" s="191">
        <v>1.0804663065112312E-2</v>
      </c>
      <c r="J29" s="169">
        <v>42</v>
      </c>
      <c r="K29" s="191">
        <v>1.0966057441253264E-2</v>
      </c>
      <c r="L29" s="169">
        <v>19</v>
      </c>
      <c r="M29" s="191">
        <v>8.5508550855085512E-3</v>
      </c>
      <c r="N29" s="314">
        <v>26</v>
      </c>
      <c r="O29" s="168">
        <v>9.2989985693848354E-3</v>
      </c>
      <c r="P29" s="314">
        <v>7</v>
      </c>
      <c r="Q29" s="168">
        <v>6.41025641025641E-3</v>
      </c>
      <c r="R29" s="314">
        <v>7</v>
      </c>
      <c r="S29" s="293">
        <v>7.0422535211267607E-3</v>
      </c>
      <c r="T29" s="333">
        <v>341</v>
      </c>
      <c r="U29" s="171">
        <v>1.264274061990212E-2</v>
      </c>
      <c r="V29" s="479" t="s">
        <v>411</v>
      </c>
    </row>
    <row r="30" spans="2:22" ht="22.15" customHeight="1" x14ac:dyDescent="0.25">
      <c r="B30" s="366">
        <v>42</v>
      </c>
      <c r="C30" s="166" t="s">
        <v>237</v>
      </c>
      <c r="D30" s="190">
        <v>289</v>
      </c>
      <c r="E30" s="191">
        <v>3.1385751520417025E-2</v>
      </c>
      <c r="F30" s="169">
        <v>107</v>
      </c>
      <c r="G30" s="191">
        <v>3.2297011771808028E-2</v>
      </c>
      <c r="H30" s="399">
        <v>120</v>
      </c>
      <c r="I30" s="191">
        <v>3.4119988626670456E-2</v>
      </c>
      <c r="J30" s="169">
        <v>104</v>
      </c>
      <c r="K30" s="191">
        <v>2.7154046997389034E-2</v>
      </c>
      <c r="L30" s="169">
        <v>54</v>
      </c>
      <c r="M30" s="191">
        <v>2.4302430243024302E-2</v>
      </c>
      <c r="N30" s="314">
        <v>52</v>
      </c>
      <c r="O30" s="168">
        <v>1.8597997138769671E-2</v>
      </c>
      <c r="P30" s="314">
        <v>17</v>
      </c>
      <c r="Q30" s="168">
        <v>1.5567765567765568E-2</v>
      </c>
      <c r="R30" s="314">
        <v>25</v>
      </c>
      <c r="S30" s="293">
        <v>2.5150905432595575E-2</v>
      </c>
      <c r="T30" s="333">
        <v>768</v>
      </c>
      <c r="U30" s="171">
        <v>2.847397300904642E-2</v>
      </c>
      <c r="V30" s="479" t="s">
        <v>412</v>
      </c>
    </row>
    <row r="31" spans="2:22" ht="22.15" customHeight="1" x14ac:dyDescent="0.25">
      <c r="B31" s="366">
        <v>43</v>
      </c>
      <c r="C31" s="166" t="s">
        <v>238</v>
      </c>
      <c r="D31" s="190">
        <v>80</v>
      </c>
      <c r="E31" s="191">
        <v>8.6880973066898355E-3</v>
      </c>
      <c r="F31" s="169">
        <v>27</v>
      </c>
      <c r="G31" s="191">
        <v>8.1497132508300627E-3</v>
      </c>
      <c r="H31" s="399">
        <v>33</v>
      </c>
      <c r="I31" s="191">
        <v>9.382996872334376E-3</v>
      </c>
      <c r="J31" s="169">
        <v>23</v>
      </c>
      <c r="K31" s="191">
        <v>6.0052219321148825E-3</v>
      </c>
      <c r="L31" s="169">
        <v>7</v>
      </c>
      <c r="M31" s="191">
        <v>3.1503150315031502E-3</v>
      </c>
      <c r="N31" s="314">
        <v>14</v>
      </c>
      <c r="O31" s="168">
        <v>5.0071530758226037E-3</v>
      </c>
      <c r="P31" s="314">
        <v>1</v>
      </c>
      <c r="Q31" s="168">
        <v>9.1575091575091575E-4</v>
      </c>
      <c r="R31" s="314">
        <v>5</v>
      </c>
      <c r="S31" s="293">
        <v>5.0301810865191147E-3</v>
      </c>
      <c r="T31" s="333">
        <v>190</v>
      </c>
      <c r="U31" s="171">
        <v>7.0443422808838798E-3</v>
      </c>
      <c r="V31" s="479" t="s">
        <v>413</v>
      </c>
    </row>
    <row r="32" spans="2:22" ht="22.15" customHeight="1" x14ac:dyDescent="0.25">
      <c r="B32" s="366">
        <v>44</v>
      </c>
      <c r="C32" s="166" t="s">
        <v>239</v>
      </c>
      <c r="D32" s="190">
        <v>79</v>
      </c>
      <c r="E32" s="191">
        <v>8.5794960903562128E-3</v>
      </c>
      <c r="F32" s="169">
        <v>40</v>
      </c>
      <c r="G32" s="191">
        <v>1.2073649260488983E-2</v>
      </c>
      <c r="H32" s="399">
        <v>48</v>
      </c>
      <c r="I32" s="191">
        <v>1.3647995450668183E-2</v>
      </c>
      <c r="J32" s="169">
        <v>50</v>
      </c>
      <c r="K32" s="191">
        <v>1.3054830287206266E-2</v>
      </c>
      <c r="L32" s="169">
        <v>22</v>
      </c>
      <c r="M32" s="191">
        <v>9.9009900990099011E-3</v>
      </c>
      <c r="N32" s="314">
        <v>30</v>
      </c>
      <c r="O32" s="168">
        <v>1.0729613733905579E-2</v>
      </c>
      <c r="P32" s="314">
        <v>15</v>
      </c>
      <c r="Q32" s="168">
        <v>1.3736263736263736E-2</v>
      </c>
      <c r="R32" s="314">
        <v>14</v>
      </c>
      <c r="S32" s="293">
        <v>1.4084507042253521E-2</v>
      </c>
      <c r="T32" s="333">
        <v>298</v>
      </c>
      <c r="U32" s="171">
        <v>1.1048494735281033E-2</v>
      </c>
      <c r="V32" s="479" t="s">
        <v>414</v>
      </c>
    </row>
    <row r="33" spans="2:22" ht="22.15" customHeight="1" x14ac:dyDescent="0.25">
      <c r="B33" s="366">
        <v>45</v>
      </c>
      <c r="C33" s="166" t="s">
        <v>240</v>
      </c>
      <c r="D33" s="190">
        <v>148</v>
      </c>
      <c r="E33" s="191">
        <v>1.6072980017376195E-2</v>
      </c>
      <c r="F33" s="169">
        <v>100</v>
      </c>
      <c r="G33" s="191">
        <v>3.0184123151222458E-2</v>
      </c>
      <c r="H33" s="399">
        <v>96</v>
      </c>
      <c r="I33" s="191">
        <v>2.7295990901336366E-2</v>
      </c>
      <c r="J33" s="169">
        <v>81</v>
      </c>
      <c r="K33" s="191">
        <v>2.114882506527415E-2</v>
      </c>
      <c r="L33" s="169">
        <v>50</v>
      </c>
      <c r="M33" s="191">
        <v>2.2502250225022502E-2</v>
      </c>
      <c r="N33" s="314">
        <v>61</v>
      </c>
      <c r="O33" s="168">
        <v>2.1816881258941344E-2</v>
      </c>
      <c r="P33" s="314">
        <v>20</v>
      </c>
      <c r="Q33" s="168">
        <v>1.8315018315018316E-2</v>
      </c>
      <c r="R33" s="314">
        <v>19</v>
      </c>
      <c r="S33" s="293">
        <v>1.9114688128772636E-2</v>
      </c>
      <c r="T33" s="333">
        <v>575</v>
      </c>
      <c r="U33" s="171">
        <v>2.131840427109595E-2</v>
      </c>
      <c r="V33" s="479" t="s">
        <v>415</v>
      </c>
    </row>
    <row r="34" spans="2:22" ht="22.15" customHeight="1" thickBot="1" x14ac:dyDescent="0.3">
      <c r="B34" s="366">
        <v>49</v>
      </c>
      <c r="C34" s="166" t="s">
        <v>241</v>
      </c>
      <c r="D34" s="190">
        <v>51</v>
      </c>
      <c r="E34" s="191">
        <v>5.5386620330147695E-3</v>
      </c>
      <c r="F34" s="169">
        <v>23</v>
      </c>
      <c r="G34" s="191">
        <v>6.9423483247811647E-3</v>
      </c>
      <c r="H34" s="399">
        <v>22</v>
      </c>
      <c r="I34" s="191">
        <v>6.2553312482229173E-3</v>
      </c>
      <c r="J34" s="169">
        <v>19</v>
      </c>
      <c r="K34" s="191">
        <v>4.960835509138381E-3</v>
      </c>
      <c r="L34" s="169">
        <v>17</v>
      </c>
      <c r="M34" s="191">
        <v>7.6507650765076504E-3</v>
      </c>
      <c r="N34" s="314">
        <v>6</v>
      </c>
      <c r="O34" s="168">
        <v>2.1459227467811159E-3</v>
      </c>
      <c r="P34" s="314">
        <v>4</v>
      </c>
      <c r="Q34" s="168">
        <v>3.663003663003663E-3</v>
      </c>
      <c r="R34" s="314">
        <v>3</v>
      </c>
      <c r="S34" s="293">
        <v>3.0181086519114686E-3</v>
      </c>
      <c r="T34" s="333">
        <v>145</v>
      </c>
      <c r="U34" s="171">
        <v>5.3759454248850664E-3</v>
      </c>
      <c r="V34" s="479" t="s">
        <v>416</v>
      </c>
    </row>
    <row r="35" spans="2:22" ht="22.15" customHeight="1" thickTop="1" thickBot="1" x14ac:dyDescent="0.3">
      <c r="B35" s="364">
        <v>5</v>
      </c>
      <c r="C35" s="365" t="s">
        <v>242</v>
      </c>
      <c r="D35" s="188">
        <v>2197</v>
      </c>
      <c r="E35" s="162">
        <v>0.23859687228496959</v>
      </c>
      <c r="F35" s="163">
        <v>636</v>
      </c>
      <c r="G35" s="162">
        <v>0.19197102324177484</v>
      </c>
      <c r="H35" s="163">
        <v>536</v>
      </c>
      <c r="I35" s="162">
        <v>0.1524026158657947</v>
      </c>
      <c r="J35" s="163">
        <v>623</v>
      </c>
      <c r="K35" s="162">
        <v>0.16266318537859006</v>
      </c>
      <c r="L35" s="163">
        <v>282</v>
      </c>
      <c r="M35" s="162">
        <v>0.12691269126912694</v>
      </c>
      <c r="N35" s="163">
        <v>312</v>
      </c>
      <c r="O35" s="162">
        <v>0.11158798283261803</v>
      </c>
      <c r="P35" s="163">
        <v>123</v>
      </c>
      <c r="Q35" s="162">
        <v>0.11263736263736263</v>
      </c>
      <c r="R35" s="163">
        <v>84</v>
      </c>
      <c r="S35" s="189">
        <v>8.4507042253521139E-2</v>
      </c>
      <c r="T35" s="188">
        <v>4793</v>
      </c>
      <c r="U35" s="164">
        <v>0.17770280290671808</v>
      </c>
    </row>
    <row r="36" spans="2:22" ht="22.15" customHeight="1" thickTop="1" x14ac:dyDescent="0.25">
      <c r="B36" s="366">
        <v>50</v>
      </c>
      <c r="C36" s="166" t="s">
        <v>243</v>
      </c>
      <c r="D36" s="190">
        <v>314</v>
      </c>
      <c r="E36" s="191">
        <v>3.4100781928757602E-2</v>
      </c>
      <c r="F36" s="169">
        <v>105</v>
      </c>
      <c r="G36" s="191">
        <v>3.1693329308783581E-2</v>
      </c>
      <c r="H36" s="399">
        <v>63</v>
      </c>
      <c r="I36" s="191">
        <v>1.791299402900199E-2</v>
      </c>
      <c r="J36" s="169">
        <v>72</v>
      </c>
      <c r="K36" s="191">
        <v>1.8798955613577025E-2</v>
      </c>
      <c r="L36" s="169">
        <v>20</v>
      </c>
      <c r="M36" s="191">
        <v>9.0009000900090012E-3</v>
      </c>
      <c r="N36" s="314">
        <v>28</v>
      </c>
      <c r="O36" s="168">
        <v>1.0014306151645207E-2</v>
      </c>
      <c r="P36" s="314">
        <v>6</v>
      </c>
      <c r="Q36" s="168">
        <v>5.4945054945054949E-3</v>
      </c>
      <c r="R36" s="314">
        <v>6</v>
      </c>
      <c r="S36" s="293">
        <v>6.0362173038229373E-3</v>
      </c>
      <c r="T36" s="333">
        <v>614</v>
      </c>
      <c r="U36" s="171">
        <v>2.276434821296159E-2</v>
      </c>
      <c r="V36" s="479" t="s">
        <v>417</v>
      </c>
    </row>
    <row r="37" spans="2:22" ht="22.15" customHeight="1" x14ac:dyDescent="0.25">
      <c r="B37" s="366">
        <v>51</v>
      </c>
      <c r="C37" s="166" t="s">
        <v>244</v>
      </c>
      <c r="D37" s="190">
        <v>306</v>
      </c>
      <c r="E37" s="191">
        <v>3.323197219808862E-2</v>
      </c>
      <c r="F37" s="169">
        <v>99</v>
      </c>
      <c r="G37" s="191">
        <v>2.9882281919710232E-2</v>
      </c>
      <c r="H37" s="399">
        <v>97</v>
      </c>
      <c r="I37" s="191">
        <v>2.7580324139891952E-2</v>
      </c>
      <c r="J37" s="169">
        <v>171</v>
      </c>
      <c r="K37" s="191">
        <v>4.4647519582245429E-2</v>
      </c>
      <c r="L37" s="169">
        <v>49</v>
      </c>
      <c r="M37" s="191">
        <v>2.2052205220522054E-2</v>
      </c>
      <c r="N37" s="314">
        <v>34</v>
      </c>
      <c r="O37" s="168">
        <v>1.2160228898426323E-2</v>
      </c>
      <c r="P37" s="314">
        <v>10</v>
      </c>
      <c r="Q37" s="168">
        <v>9.1575091575091579E-3</v>
      </c>
      <c r="R37" s="314">
        <v>10</v>
      </c>
      <c r="S37" s="293">
        <v>1.0060362173038229E-2</v>
      </c>
      <c r="T37" s="333">
        <v>776</v>
      </c>
      <c r="U37" s="171">
        <v>2.877057689455732E-2</v>
      </c>
      <c r="V37" s="479" t="s">
        <v>418</v>
      </c>
    </row>
    <row r="38" spans="2:22" ht="22.15" customHeight="1" x14ac:dyDescent="0.25">
      <c r="B38" s="366">
        <v>52</v>
      </c>
      <c r="C38" s="166" t="s">
        <v>245</v>
      </c>
      <c r="D38" s="190">
        <v>813</v>
      </c>
      <c r="E38" s="191">
        <v>8.8292788879235445E-2</v>
      </c>
      <c r="F38" s="169">
        <v>56</v>
      </c>
      <c r="G38" s="191">
        <v>1.6903108964684575E-2</v>
      </c>
      <c r="H38" s="399">
        <v>36</v>
      </c>
      <c r="I38" s="191">
        <v>1.0235996588001138E-2</v>
      </c>
      <c r="J38" s="169">
        <v>30</v>
      </c>
      <c r="K38" s="191">
        <v>7.832898172323759E-3</v>
      </c>
      <c r="L38" s="169">
        <v>6</v>
      </c>
      <c r="M38" s="191">
        <v>2.7002700270027003E-3</v>
      </c>
      <c r="N38" s="314">
        <v>8</v>
      </c>
      <c r="O38" s="168">
        <v>2.8612303290414878E-3</v>
      </c>
      <c r="P38" s="314">
        <v>2</v>
      </c>
      <c r="Q38" s="168">
        <v>1.8315018315018315E-3</v>
      </c>
      <c r="R38" s="314">
        <v>1</v>
      </c>
      <c r="S38" s="293">
        <v>1.006036217303823E-3</v>
      </c>
      <c r="T38" s="333">
        <v>952</v>
      </c>
      <c r="U38" s="171">
        <v>3.529586237579712E-2</v>
      </c>
      <c r="V38" s="479" t="s">
        <v>419</v>
      </c>
    </row>
    <row r="39" spans="2:22" ht="22.15" customHeight="1" x14ac:dyDescent="0.25">
      <c r="B39" s="366">
        <v>53</v>
      </c>
      <c r="C39" s="166" t="s">
        <v>246</v>
      </c>
      <c r="D39" s="190">
        <v>682</v>
      </c>
      <c r="E39" s="191">
        <v>7.4066029539530842E-2</v>
      </c>
      <c r="F39" s="169">
        <v>335</v>
      </c>
      <c r="G39" s="191">
        <v>0.10111681255659523</v>
      </c>
      <c r="H39" s="399">
        <v>308</v>
      </c>
      <c r="I39" s="191">
        <v>8.7574637475120842E-2</v>
      </c>
      <c r="J39" s="169">
        <v>325</v>
      </c>
      <c r="K39" s="191">
        <v>8.4856396866840725E-2</v>
      </c>
      <c r="L39" s="169">
        <v>196</v>
      </c>
      <c r="M39" s="191">
        <v>8.8208820882088215E-2</v>
      </c>
      <c r="N39" s="314">
        <v>237</v>
      </c>
      <c r="O39" s="168">
        <v>8.4763948497854083E-2</v>
      </c>
      <c r="P39" s="314">
        <v>100</v>
      </c>
      <c r="Q39" s="168">
        <v>9.1575091575091569E-2</v>
      </c>
      <c r="R39" s="314">
        <v>60</v>
      </c>
      <c r="S39" s="293">
        <v>6.0362173038229376E-2</v>
      </c>
      <c r="T39" s="333">
        <v>2243</v>
      </c>
      <c r="U39" s="171">
        <v>8.3160314400118646E-2</v>
      </c>
      <c r="V39" s="479" t="s">
        <v>420</v>
      </c>
    </row>
    <row r="40" spans="2:22" ht="22.15" customHeight="1" thickBot="1" x14ac:dyDescent="0.3">
      <c r="B40" s="366">
        <v>59</v>
      </c>
      <c r="C40" s="166" t="s">
        <v>247</v>
      </c>
      <c r="D40" s="190">
        <v>82</v>
      </c>
      <c r="E40" s="191">
        <v>8.905299739357081E-3</v>
      </c>
      <c r="F40" s="169">
        <v>41</v>
      </c>
      <c r="G40" s="191">
        <v>1.2375490492001207E-2</v>
      </c>
      <c r="H40" s="399">
        <v>32</v>
      </c>
      <c r="I40" s="191">
        <v>9.098663633778788E-3</v>
      </c>
      <c r="J40" s="169">
        <v>25</v>
      </c>
      <c r="K40" s="191">
        <v>6.5274151436031328E-3</v>
      </c>
      <c r="L40" s="169">
        <v>11</v>
      </c>
      <c r="M40" s="191">
        <v>4.9504950495049506E-3</v>
      </c>
      <c r="N40" s="314">
        <v>5</v>
      </c>
      <c r="O40" s="168">
        <v>1.7882689556509299E-3</v>
      </c>
      <c r="P40" s="314">
        <v>5</v>
      </c>
      <c r="Q40" s="168">
        <v>4.578754578754579E-3</v>
      </c>
      <c r="R40" s="314">
        <v>7</v>
      </c>
      <c r="S40" s="293">
        <v>7.0422535211267607E-3</v>
      </c>
      <c r="T40" s="333">
        <v>208</v>
      </c>
      <c r="U40" s="171">
        <v>7.7117010232834052E-3</v>
      </c>
      <c r="V40" s="479" t="s">
        <v>421</v>
      </c>
    </row>
    <row r="41" spans="2:22" ht="22.15" customHeight="1" thickTop="1" thickBot="1" x14ac:dyDescent="0.3">
      <c r="B41" s="364">
        <v>6</v>
      </c>
      <c r="C41" s="365" t="s">
        <v>248</v>
      </c>
      <c r="D41" s="188">
        <v>339</v>
      </c>
      <c r="E41" s="162">
        <v>3.6815812337098179E-2</v>
      </c>
      <c r="F41" s="163">
        <v>192</v>
      </c>
      <c r="G41" s="162">
        <v>5.7953516450347117E-2</v>
      </c>
      <c r="H41" s="163">
        <v>174</v>
      </c>
      <c r="I41" s="162">
        <v>4.9473983508672166E-2</v>
      </c>
      <c r="J41" s="163">
        <v>206</v>
      </c>
      <c r="K41" s="162">
        <v>5.3785900783289813E-2</v>
      </c>
      <c r="L41" s="163">
        <v>107</v>
      </c>
      <c r="M41" s="162">
        <v>4.8154815481548159E-2</v>
      </c>
      <c r="N41" s="163">
        <v>137</v>
      </c>
      <c r="O41" s="162">
        <v>4.8998569384835475E-2</v>
      </c>
      <c r="P41" s="163">
        <v>35</v>
      </c>
      <c r="Q41" s="162">
        <v>3.2051282051282048E-2</v>
      </c>
      <c r="R41" s="163">
        <v>36</v>
      </c>
      <c r="S41" s="189">
        <v>3.6217303822937627E-2</v>
      </c>
      <c r="T41" s="188">
        <v>1226</v>
      </c>
      <c r="U41" s="164">
        <v>4.5454545454545449E-2</v>
      </c>
    </row>
    <row r="42" spans="2:22" ht="22.15" customHeight="1" thickTop="1" x14ac:dyDescent="0.25">
      <c r="B42" s="366">
        <v>60</v>
      </c>
      <c r="C42" s="166" t="s">
        <v>249</v>
      </c>
      <c r="D42" s="190">
        <v>59</v>
      </c>
      <c r="E42" s="191">
        <v>6.407471763683753E-3</v>
      </c>
      <c r="F42" s="169">
        <v>30</v>
      </c>
      <c r="G42" s="191">
        <v>9.0552369453667375E-3</v>
      </c>
      <c r="H42" s="399">
        <v>35</v>
      </c>
      <c r="I42" s="191">
        <v>9.9516633494455501E-3</v>
      </c>
      <c r="J42" s="169">
        <v>52</v>
      </c>
      <c r="K42" s="191">
        <v>1.3577023498694517E-2</v>
      </c>
      <c r="L42" s="169">
        <v>24</v>
      </c>
      <c r="M42" s="191">
        <v>1.0801080108010801E-2</v>
      </c>
      <c r="N42" s="314">
        <v>28</v>
      </c>
      <c r="O42" s="168">
        <v>1.0014306151645207E-2</v>
      </c>
      <c r="P42" s="314">
        <v>10</v>
      </c>
      <c r="Q42" s="168">
        <v>9.1575091575091579E-3</v>
      </c>
      <c r="R42" s="314">
        <v>10</v>
      </c>
      <c r="S42" s="293">
        <v>1.0060362173038229E-2</v>
      </c>
      <c r="T42" s="333">
        <v>248</v>
      </c>
      <c r="U42" s="171">
        <v>9.1947204508379052E-3</v>
      </c>
      <c r="V42" s="479" t="s">
        <v>422</v>
      </c>
    </row>
    <row r="43" spans="2:22" ht="22.15" customHeight="1" x14ac:dyDescent="0.25">
      <c r="B43" s="366">
        <v>61</v>
      </c>
      <c r="C43" s="166" t="s">
        <v>250</v>
      </c>
      <c r="D43" s="190">
        <v>22</v>
      </c>
      <c r="E43" s="191">
        <v>2.3892267593397048E-3</v>
      </c>
      <c r="F43" s="169">
        <v>8</v>
      </c>
      <c r="G43" s="191">
        <v>2.4147298520977964E-3</v>
      </c>
      <c r="H43" s="399">
        <v>7</v>
      </c>
      <c r="I43" s="191">
        <v>1.9903326698891099E-3</v>
      </c>
      <c r="J43" s="169">
        <v>10</v>
      </c>
      <c r="K43" s="191">
        <v>2.6109660574412533E-3</v>
      </c>
      <c r="L43" s="169">
        <v>8</v>
      </c>
      <c r="M43" s="191">
        <v>3.6003600360036002E-3</v>
      </c>
      <c r="N43" s="314">
        <v>2</v>
      </c>
      <c r="O43" s="168">
        <v>7.1530758226037196E-4</v>
      </c>
      <c r="P43" s="314">
        <v>6</v>
      </c>
      <c r="Q43" s="168">
        <v>5.4945054945054949E-3</v>
      </c>
      <c r="R43" s="314">
        <v>1</v>
      </c>
      <c r="S43" s="293">
        <v>1.006036217303823E-3</v>
      </c>
      <c r="T43" s="333">
        <v>64</v>
      </c>
      <c r="U43" s="171">
        <v>2.3728310840872013E-3</v>
      </c>
      <c r="V43" s="479" t="s">
        <v>423</v>
      </c>
    </row>
    <row r="44" spans="2:22" ht="22.15" customHeight="1" x14ac:dyDescent="0.25">
      <c r="B44" s="366">
        <v>62</v>
      </c>
      <c r="C44" s="166" t="s">
        <v>251</v>
      </c>
      <c r="D44" s="190">
        <v>48</v>
      </c>
      <c r="E44" s="191">
        <v>5.2128583840139013E-3</v>
      </c>
      <c r="F44" s="169">
        <v>20</v>
      </c>
      <c r="G44" s="191">
        <v>6.0368246302444917E-3</v>
      </c>
      <c r="H44" s="399">
        <v>27</v>
      </c>
      <c r="I44" s="191">
        <v>7.6769974410008527E-3</v>
      </c>
      <c r="J44" s="169">
        <v>30</v>
      </c>
      <c r="K44" s="191">
        <v>7.832898172323759E-3</v>
      </c>
      <c r="L44" s="169">
        <v>21</v>
      </c>
      <c r="M44" s="191">
        <v>9.4509450945094511E-3</v>
      </c>
      <c r="N44" s="314">
        <v>29</v>
      </c>
      <c r="O44" s="168">
        <v>1.0371959942775394E-2</v>
      </c>
      <c r="P44" s="314">
        <v>5</v>
      </c>
      <c r="Q44" s="168">
        <v>4.578754578754579E-3</v>
      </c>
      <c r="R44" s="314">
        <v>5</v>
      </c>
      <c r="S44" s="293">
        <v>5.0301810865191147E-3</v>
      </c>
      <c r="T44" s="333">
        <v>185</v>
      </c>
      <c r="U44" s="171">
        <v>6.8589648524395672E-3</v>
      </c>
      <c r="V44" s="479" t="s">
        <v>424</v>
      </c>
    </row>
    <row r="45" spans="2:22" ht="22.15" customHeight="1" x14ac:dyDescent="0.25">
      <c r="B45" s="366">
        <v>63</v>
      </c>
      <c r="C45" s="166" t="s">
        <v>252</v>
      </c>
      <c r="D45" s="190">
        <v>196</v>
      </c>
      <c r="E45" s="191">
        <v>2.1285838401390096E-2</v>
      </c>
      <c r="F45" s="169">
        <v>121</v>
      </c>
      <c r="G45" s="191">
        <v>3.6522789012979173E-2</v>
      </c>
      <c r="H45" s="399">
        <v>101</v>
      </c>
      <c r="I45" s="191">
        <v>2.87176570941143E-2</v>
      </c>
      <c r="J45" s="169">
        <v>108</v>
      </c>
      <c r="K45" s="191">
        <v>2.8198433420365536E-2</v>
      </c>
      <c r="L45" s="169">
        <v>46</v>
      </c>
      <c r="M45" s="191">
        <v>2.0702070207020702E-2</v>
      </c>
      <c r="N45" s="314">
        <v>68</v>
      </c>
      <c r="O45" s="168">
        <v>2.4320457796852647E-2</v>
      </c>
      <c r="P45" s="314">
        <v>13</v>
      </c>
      <c r="Q45" s="168">
        <v>1.1904761904761904E-2</v>
      </c>
      <c r="R45" s="314">
        <v>17</v>
      </c>
      <c r="S45" s="293">
        <v>1.7102615694164991E-2</v>
      </c>
      <c r="T45" s="333">
        <v>670</v>
      </c>
      <c r="U45" s="171">
        <v>2.4840575411537891E-2</v>
      </c>
      <c r="V45" s="479" t="s">
        <v>425</v>
      </c>
    </row>
    <row r="46" spans="2:22" ht="22.15" customHeight="1" x14ac:dyDescent="0.25">
      <c r="B46" s="366">
        <v>64</v>
      </c>
      <c r="C46" s="166" t="s">
        <v>253</v>
      </c>
      <c r="D46" s="190">
        <v>3</v>
      </c>
      <c r="E46" s="191">
        <v>3.2580364900086883E-4</v>
      </c>
      <c r="F46" s="169">
        <v>2</v>
      </c>
      <c r="G46" s="191">
        <v>6.036824630244491E-4</v>
      </c>
      <c r="H46" s="399">
        <v>1</v>
      </c>
      <c r="I46" s="191">
        <v>2.8433323855558713E-4</v>
      </c>
      <c r="J46" s="169">
        <v>1</v>
      </c>
      <c r="K46" s="191">
        <v>2.6109660574412532E-4</v>
      </c>
      <c r="L46" s="169">
        <v>2</v>
      </c>
      <c r="M46" s="191">
        <v>9.0009000900090005E-4</v>
      </c>
      <c r="N46" s="314">
        <v>6</v>
      </c>
      <c r="O46" s="168">
        <v>2.1459227467811159E-3</v>
      </c>
      <c r="P46" s="314">
        <v>1</v>
      </c>
      <c r="Q46" s="168">
        <v>9.1575091575091575E-4</v>
      </c>
      <c r="R46" s="314">
        <v>3</v>
      </c>
      <c r="S46" s="293">
        <v>3.0181086519114686E-3</v>
      </c>
      <c r="T46" s="333">
        <v>19</v>
      </c>
      <c r="U46" s="171">
        <v>7.0443422808838801E-4</v>
      </c>
      <c r="V46" s="479" t="s">
        <v>426</v>
      </c>
    </row>
    <row r="47" spans="2:22" ht="22.15" customHeight="1" thickBot="1" x14ac:dyDescent="0.3">
      <c r="B47" s="366">
        <v>69</v>
      </c>
      <c r="C47" s="166" t="s">
        <v>254</v>
      </c>
      <c r="D47" s="190">
        <v>11</v>
      </c>
      <c r="E47" s="191">
        <v>1.1946133796698524E-3</v>
      </c>
      <c r="F47" s="169">
        <v>11</v>
      </c>
      <c r="G47" s="191">
        <v>3.3202535466344703E-3</v>
      </c>
      <c r="H47" s="399">
        <v>3</v>
      </c>
      <c r="I47" s="191">
        <v>8.5299971566676143E-4</v>
      </c>
      <c r="J47" s="169">
        <v>5</v>
      </c>
      <c r="K47" s="191">
        <v>1.3054830287206266E-3</v>
      </c>
      <c r="L47" s="169">
        <v>6</v>
      </c>
      <c r="M47" s="191">
        <v>2.7002700270027003E-3</v>
      </c>
      <c r="N47" s="314">
        <v>4</v>
      </c>
      <c r="O47" s="168">
        <v>1.4306151645207439E-3</v>
      </c>
      <c r="P47" s="314">
        <v>0</v>
      </c>
      <c r="Q47" s="168">
        <v>0</v>
      </c>
      <c r="R47" s="314">
        <v>0</v>
      </c>
      <c r="S47" s="293">
        <v>0</v>
      </c>
      <c r="T47" s="333">
        <v>40</v>
      </c>
      <c r="U47" s="171">
        <v>1.4830194275545011E-3</v>
      </c>
      <c r="V47" s="479" t="s">
        <v>427</v>
      </c>
    </row>
    <row r="48" spans="2:22" ht="22.15" customHeight="1" thickTop="1" thickBot="1" x14ac:dyDescent="0.3">
      <c r="B48" s="364">
        <v>7</v>
      </c>
      <c r="C48" s="365" t="s">
        <v>255</v>
      </c>
      <c r="D48" s="188">
        <v>1412</v>
      </c>
      <c r="E48" s="162">
        <v>0.15334491746307563</v>
      </c>
      <c r="F48" s="163">
        <v>528</v>
      </c>
      <c r="G48" s="162">
        <v>0.15937217023845457</v>
      </c>
      <c r="H48" s="163">
        <v>925</v>
      </c>
      <c r="I48" s="162">
        <v>0.26300824566391812</v>
      </c>
      <c r="J48" s="163">
        <v>1147</v>
      </c>
      <c r="K48" s="162">
        <v>0.29947780678851171</v>
      </c>
      <c r="L48" s="163">
        <v>708</v>
      </c>
      <c r="M48" s="162">
        <v>0.31863186318631864</v>
      </c>
      <c r="N48" s="163">
        <v>873</v>
      </c>
      <c r="O48" s="162">
        <v>0.3122317596566524</v>
      </c>
      <c r="P48" s="163">
        <v>312</v>
      </c>
      <c r="Q48" s="162">
        <v>0.2857142857142857</v>
      </c>
      <c r="R48" s="163">
        <v>329</v>
      </c>
      <c r="S48" s="189">
        <v>0.33098591549295775</v>
      </c>
      <c r="T48" s="188">
        <v>6234</v>
      </c>
      <c r="U48" s="164">
        <v>0.23112857778436902</v>
      </c>
    </row>
    <row r="49" spans="2:22" ht="22.15" customHeight="1" thickTop="1" x14ac:dyDescent="0.25">
      <c r="B49" s="366">
        <v>70</v>
      </c>
      <c r="C49" s="166" t="s">
        <v>256</v>
      </c>
      <c r="D49" s="190">
        <v>214</v>
      </c>
      <c r="E49" s="191">
        <v>2.3240660295395309E-2</v>
      </c>
      <c r="F49" s="169">
        <v>102</v>
      </c>
      <c r="G49" s="191">
        <v>3.0787805614246905E-2</v>
      </c>
      <c r="H49" s="399">
        <v>183</v>
      </c>
      <c r="I49" s="191">
        <v>5.2032982655672445E-2</v>
      </c>
      <c r="J49" s="169">
        <v>199</v>
      </c>
      <c r="K49" s="191">
        <v>5.1958224543080939E-2</v>
      </c>
      <c r="L49" s="169">
        <v>139</v>
      </c>
      <c r="M49" s="191">
        <v>6.2556255625562551E-2</v>
      </c>
      <c r="N49" s="314">
        <v>173</v>
      </c>
      <c r="O49" s="168">
        <v>6.1874105865522173E-2</v>
      </c>
      <c r="P49" s="314">
        <v>72</v>
      </c>
      <c r="Q49" s="168">
        <v>6.5934065934065936E-2</v>
      </c>
      <c r="R49" s="314">
        <v>69</v>
      </c>
      <c r="S49" s="293">
        <v>6.9416498993963779E-2</v>
      </c>
      <c r="T49" s="333">
        <v>1151</v>
      </c>
      <c r="U49" s="171">
        <v>4.2673884027880762E-2</v>
      </c>
      <c r="V49" s="479" t="s">
        <v>428</v>
      </c>
    </row>
    <row r="50" spans="2:22" ht="22.15" customHeight="1" x14ac:dyDescent="0.25">
      <c r="B50" s="366">
        <v>71</v>
      </c>
      <c r="C50" s="166" t="s">
        <v>257</v>
      </c>
      <c r="D50" s="190">
        <v>978</v>
      </c>
      <c r="E50" s="191">
        <v>0.10621198957428324</v>
      </c>
      <c r="F50" s="169">
        <v>332</v>
      </c>
      <c r="G50" s="191">
        <v>0.10021128886205856</v>
      </c>
      <c r="H50" s="399">
        <v>592</v>
      </c>
      <c r="I50" s="191">
        <v>0.16832527722490759</v>
      </c>
      <c r="J50" s="169">
        <v>784</v>
      </c>
      <c r="K50" s="191">
        <v>0.20469973890339427</v>
      </c>
      <c r="L50" s="169">
        <v>485</v>
      </c>
      <c r="M50" s="191">
        <v>0.21827182718271826</v>
      </c>
      <c r="N50" s="314">
        <v>603</v>
      </c>
      <c r="O50" s="168">
        <v>0.21566523605150215</v>
      </c>
      <c r="P50" s="314">
        <v>220</v>
      </c>
      <c r="Q50" s="168">
        <v>0.20146520146520147</v>
      </c>
      <c r="R50" s="314">
        <v>212</v>
      </c>
      <c r="S50" s="293">
        <v>0.21327967806841047</v>
      </c>
      <c r="T50" s="333">
        <v>4206</v>
      </c>
      <c r="U50" s="171">
        <v>0.15593949280735578</v>
      </c>
      <c r="V50" s="479" t="s">
        <v>429</v>
      </c>
    </row>
    <row r="51" spans="2:22" ht="22.15" customHeight="1" x14ac:dyDescent="0.25">
      <c r="B51" s="366">
        <v>72</v>
      </c>
      <c r="C51" s="166" t="s">
        <v>258</v>
      </c>
      <c r="D51" s="190">
        <v>44</v>
      </c>
      <c r="E51" s="191">
        <v>4.7784535186794095E-3</v>
      </c>
      <c r="F51" s="169">
        <v>14</v>
      </c>
      <c r="G51" s="191">
        <v>4.2257772411711438E-3</v>
      </c>
      <c r="H51" s="399">
        <v>12</v>
      </c>
      <c r="I51" s="191">
        <v>3.4119988626670457E-3</v>
      </c>
      <c r="J51" s="169">
        <v>17</v>
      </c>
      <c r="K51" s="191">
        <v>4.4386422976501307E-3</v>
      </c>
      <c r="L51" s="169">
        <v>11</v>
      </c>
      <c r="M51" s="191">
        <v>4.9504950495049506E-3</v>
      </c>
      <c r="N51" s="314">
        <v>11</v>
      </c>
      <c r="O51" s="168">
        <v>3.9341917024320458E-3</v>
      </c>
      <c r="P51" s="314">
        <v>0</v>
      </c>
      <c r="Q51" s="168">
        <v>0</v>
      </c>
      <c r="R51" s="314">
        <v>5</v>
      </c>
      <c r="S51" s="293">
        <v>5.0301810865191147E-3</v>
      </c>
      <c r="T51" s="333">
        <v>114</v>
      </c>
      <c r="U51" s="171">
        <v>4.2266053685303274E-3</v>
      </c>
      <c r="V51" s="479" t="s">
        <v>430</v>
      </c>
    </row>
    <row r="52" spans="2:22" ht="22.15" customHeight="1" x14ac:dyDescent="0.25">
      <c r="B52" s="366">
        <v>73</v>
      </c>
      <c r="C52" s="166" t="s">
        <v>259</v>
      </c>
      <c r="D52" s="190">
        <v>145</v>
      </c>
      <c r="E52" s="191">
        <v>1.5747176368375325E-2</v>
      </c>
      <c r="F52" s="169">
        <v>70</v>
      </c>
      <c r="G52" s="191">
        <v>2.1128886205855721E-2</v>
      </c>
      <c r="H52" s="399">
        <v>108</v>
      </c>
      <c r="I52" s="191">
        <v>3.0707989764003411E-2</v>
      </c>
      <c r="J52" s="169">
        <v>112</v>
      </c>
      <c r="K52" s="191">
        <v>2.9242819843342035E-2</v>
      </c>
      <c r="L52" s="169">
        <v>59</v>
      </c>
      <c r="M52" s="191">
        <v>2.6552655265526554E-2</v>
      </c>
      <c r="N52" s="314">
        <v>54</v>
      </c>
      <c r="O52" s="168">
        <v>1.9313304721030045E-2</v>
      </c>
      <c r="P52" s="314">
        <v>16</v>
      </c>
      <c r="Q52" s="168">
        <v>1.4652014652014652E-2</v>
      </c>
      <c r="R52" s="314">
        <v>40</v>
      </c>
      <c r="S52" s="293">
        <v>4.0241448692152917E-2</v>
      </c>
      <c r="T52" s="333">
        <v>604</v>
      </c>
      <c r="U52" s="171">
        <v>2.2393593356072966E-2</v>
      </c>
      <c r="V52" s="479" t="s">
        <v>431</v>
      </c>
    </row>
    <row r="53" spans="2:22" ht="22.15" customHeight="1" thickBot="1" x14ac:dyDescent="0.3">
      <c r="B53" s="366">
        <v>79</v>
      </c>
      <c r="C53" s="166" t="s">
        <v>260</v>
      </c>
      <c r="D53" s="190">
        <v>31</v>
      </c>
      <c r="E53" s="191">
        <v>3.366637706342311E-3</v>
      </c>
      <c r="F53" s="169">
        <v>10</v>
      </c>
      <c r="G53" s="191">
        <v>3.0184123151222458E-3</v>
      </c>
      <c r="H53" s="399">
        <v>30</v>
      </c>
      <c r="I53" s="191">
        <v>8.5299971566676139E-3</v>
      </c>
      <c r="J53" s="169">
        <v>35</v>
      </c>
      <c r="K53" s="191">
        <v>9.138381201044387E-3</v>
      </c>
      <c r="L53" s="169">
        <v>14</v>
      </c>
      <c r="M53" s="191">
        <v>6.3006300630063005E-3</v>
      </c>
      <c r="N53" s="314">
        <v>32</v>
      </c>
      <c r="O53" s="168">
        <v>1.1444921316165951E-2</v>
      </c>
      <c r="P53" s="314">
        <v>4</v>
      </c>
      <c r="Q53" s="168">
        <v>3.663003663003663E-3</v>
      </c>
      <c r="R53" s="314">
        <v>3</v>
      </c>
      <c r="S53" s="293">
        <v>3.0181086519114686E-3</v>
      </c>
      <c r="T53" s="333">
        <v>159</v>
      </c>
      <c r="U53" s="171">
        <v>5.8950022245291417E-3</v>
      </c>
      <c r="V53" s="479" t="s">
        <v>432</v>
      </c>
    </row>
    <row r="54" spans="2:22" ht="22.15" customHeight="1" thickTop="1" thickBot="1" x14ac:dyDescent="0.3">
      <c r="B54" s="364">
        <v>8</v>
      </c>
      <c r="C54" s="365" t="s">
        <v>261</v>
      </c>
      <c r="D54" s="188">
        <v>1067</v>
      </c>
      <c r="E54" s="162">
        <v>0.11587749782797568</v>
      </c>
      <c r="F54" s="163">
        <v>427</v>
      </c>
      <c r="G54" s="162">
        <v>0.12888620585571992</v>
      </c>
      <c r="H54" s="163">
        <v>394</v>
      </c>
      <c r="I54" s="162">
        <v>0.11202729599090133</v>
      </c>
      <c r="J54" s="163">
        <v>309</v>
      </c>
      <c r="K54" s="162">
        <v>8.0678851174934729E-2</v>
      </c>
      <c r="L54" s="163">
        <v>187</v>
      </c>
      <c r="M54" s="162">
        <v>8.4158415841584164E-2</v>
      </c>
      <c r="N54" s="163">
        <v>203</v>
      </c>
      <c r="O54" s="162">
        <v>7.2603719599427755E-2</v>
      </c>
      <c r="P54" s="163">
        <v>89</v>
      </c>
      <c r="Q54" s="162">
        <v>8.1501831501831504E-2</v>
      </c>
      <c r="R54" s="163">
        <v>104</v>
      </c>
      <c r="S54" s="189">
        <v>0.10462776659959758</v>
      </c>
      <c r="T54" s="188">
        <v>2780</v>
      </c>
      <c r="U54" s="164">
        <v>0.10306985021503783</v>
      </c>
    </row>
    <row r="55" spans="2:22" ht="22.15" customHeight="1" thickTop="1" x14ac:dyDescent="0.25">
      <c r="B55" s="366">
        <v>80</v>
      </c>
      <c r="C55" s="166" t="s">
        <v>262</v>
      </c>
      <c r="D55" s="190">
        <v>190</v>
      </c>
      <c r="E55" s="191">
        <v>2.0634231103388356E-2</v>
      </c>
      <c r="F55" s="169">
        <v>35</v>
      </c>
      <c r="G55" s="191">
        <v>1.056444310292786E-2</v>
      </c>
      <c r="H55" s="399">
        <v>36</v>
      </c>
      <c r="I55" s="191">
        <v>1.0235996588001138E-2</v>
      </c>
      <c r="J55" s="169">
        <v>25</v>
      </c>
      <c r="K55" s="191">
        <v>6.5274151436031328E-3</v>
      </c>
      <c r="L55" s="169">
        <v>16</v>
      </c>
      <c r="M55" s="191">
        <v>7.2007200720072004E-3</v>
      </c>
      <c r="N55" s="314">
        <v>14</v>
      </c>
      <c r="O55" s="168">
        <v>5.0071530758226037E-3</v>
      </c>
      <c r="P55" s="314">
        <v>11</v>
      </c>
      <c r="Q55" s="168">
        <v>1.0073260073260074E-2</v>
      </c>
      <c r="R55" s="314">
        <v>10</v>
      </c>
      <c r="S55" s="293">
        <v>1.0060362173038229E-2</v>
      </c>
      <c r="T55" s="333">
        <v>337</v>
      </c>
      <c r="U55" s="171">
        <v>1.249443867714667E-2</v>
      </c>
      <c r="V55" s="479" t="s">
        <v>433</v>
      </c>
    </row>
    <row r="56" spans="2:22" ht="22.15" customHeight="1" x14ac:dyDescent="0.25">
      <c r="B56" s="366">
        <v>81</v>
      </c>
      <c r="C56" s="166" t="s">
        <v>263</v>
      </c>
      <c r="D56" s="190">
        <v>156</v>
      </c>
      <c r="E56" s="191">
        <v>1.6941789748045177E-2</v>
      </c>
      <c r="F56" s="169">
        <v>40</v>
      </c>
      <c r="G56" s="191">
        <v>1.2073649260488983E-2</v>
      </c>
      <c r="H56" s="399">
        <v>15</v>
      </c>
      <c r="I56" s="191">
        <v>4.2649985783338069E-3</v>
      </c>
      <c r="J56" s="169">
        <v>14</v>
      </c>
      <c r="K56" s="191">
        <v>3.6553524804177544E-3</v>
      </c>
      <c r="L56" s="169">
        <v>8</v>
      </c>
      <c r="M56" s="191">
        <v>3.6003600360036002E-3</v>
      </c>
      <c r="N56" s="314">
        <v>8</v>
      </c>
      <c r="O56" s="168">
        <v>2.8612303290414878E-3</v>
      </c>
      <c r="P56" s="314">
        <v>3</v>
      </c>
      <c r="Q56" s="168">
        <v>2.7472527472527475E-3</v>
      </c>
      <c r="R56" s="314">
        <v>2</v>
      </c>
      <c r="S56" s="293">
        <v>2.012072434607646E-3</v>
      </c>
      <c r="T56" s="333">
        <v>246</v>
      </c>
      <c r="U56" s="171">
        <v>9.1205694794601801E-3</v>
      </c>
      <c r="V56" s="479" t="s">
        <v>434</v>
      </c>
    </row>
    <row r="57" spans="2:22" ht="22.15" customHeight="1" x14ac:dyDescent="0.25">
      <c r="B57" s="366">
        <v>82</v>
      </c>
      <c r="C57" s="166" t="s">
        <v>264</v>
      </c>
      <c r="D57" s="190">
        <v>95</v>
      </c>
      <c r="E57" s="191">
        <v>1.0317115551694178E-2</v>
      </c>
      <c r="F57" s="169">
        <v>119</v>
      </c>
      <c r="G57" s="191">
        <v>3.5919106549954727E-2</v>
      </c>
      <c r="H57" s="399">
        <v>33</v>
      </c>
      <c r="I57" s="191">
        <v>9.382996872334376E-3</v>
      </c>
      <c r="J57" s="169">
        <v>7</v>
      </c>
      <c r="K57" s="191">
        <v>1.8276762402088772E-3</v>
      </c>
      <c r="L57" s="169">
        <v>3</v>
      </c>
      <c r="M57" s="191">
        <v>1.3501350135013501E-3</v>
      </c>
      <c r="N57" s="314">
        <v>1</v>
      </c>
      <c r="O57" s="168">
        <v>3.5765379113018598E-4</v>
      </c>
      <c r="P57" s="314">
        <v>2</v>
      </c>
      <c r="Q57" s="168">
        <v>1.8315018315018315E-3</v>
      </c>
      <c r="R57" s="314">
        <v>0</v>
      </c>
      <c r="S57" s="293">
        <v>0</v>
      </c>
      <c r="T57" s="333">
        <v>260</v>
      </c>
      <c r="U57" s="171">
        <v>9.6396262791042554E-3</v>
      </c>
      <c r="V57" s="479" t="s">
        <v>435</v>
      </c>
    </row>
    <row r="58" spans="2:22" ht="22.15" customHeight="1" x14ac:dyDescent="0.25">
      <c r="B58" s="366">
        <v>83</v>
      </c>
      <c r="C58" s="166" t="s">
        <v>265</v>
      </c>
      <c r="D58" s="190">
        <v>504</v>
      </c>
      <c r="E58" s="191">
        <v>5.4735013032145959E-2</v>
      </c>
      <c r="F58" s="169">
        <v>200</v>
      </c>
      <c r="G58" s="191">
        <v>6.0368246302444917E-2</v>
      </c>
      <c r="H58" s="399">
        <v>274</v>
      </c>
      <c r="I58" s="191">
        <v>7.7907307364230877E-2</v>
      </c>
      <c r="J58" s="169">
        <v>227</v>
      </c>
      <c r="K58" s="191">
        <v>5.9268929503916448E-2</v>
      </c>
      <c r="L58" s="169">
        <v>132</v>
      </c>
      <c r="M58" s="191">
        <v>5.9405940594059403E-2</v>
      </c>
      <c r="N58" s="314">
        <v>149</v>
      </c>
      <c r="O58" s="168">
        <v>5.329041487839771E-2</v>
      </c>
      <c r="P58" s="314">
        <v>59</v>
      </c>
      <c r="Q58" s="168">
        <v>5.4029304029304032E-2</v>
      </c>
      <c r="R58" s="314">
        <v>80</v>
      </c>
      <c r="S58" s="293">
        <v>8.0482897384305835E-2</v>
      </c>
      <c r="T58" s="333">
        <v>1625</v>
      </c>
      <c r="U58" s="171">
        <v>6.0247664244401603E-2</v>
      </c>
      <c r="V58" s="479" t="s">
        <v>436</v>
      </c>
    </row>
    <row r="59" spans="2:22" ht="22.15" customHeight="1" thickBot="1" x14ac:dyDescent="0.3">
      <c r="B59" s="366">
        <v>89</v>
      </c>
      <c r="C59" s="166" t="s">
        <v>266</v>
      </c>
      <c r="D59" s="190">
        <v>122</v>
      </c>
      <c r="E59" s="191">
        <v>1.3249348392701999E-2</v>
      </c>
      <c r="F59" s="169">
        <v>33</v>
      </c>
      <c r="G59" s="191">
        <v>9.9607606399034106E-3</v>
      </c>
      <c r="H59" s="399">
        <v>36</v>
      </c>
      <c r="I59" s="191">
        <v>1.0235996588001138E-2</v>
      </c>
      <c r="J59" s="169">
        <v>36</v>
      </c>
      <c r="K59" s="191">
        <v>9.3994778067885126E-3</v>
      </c>
      <c r="L59" s="169">
        <v>28</v>
      </c>
      <c r="M59" s="191">
        <v>1.2601260126012601E-2</v>
      </c>
      <c r="N59" s="314">
        <v>31</v>
      </c>
      <c r="O59" s="168">
        <v>1.1087267525035766E-2</v>
      </c>
      <c r="P59" s="314">
        <v>14</v>
      </c>
      <c r="Q59" s="168">
        <v>1.282051282051282E-2</v>
      </c>
      <c r="R59" s="314">
        <v>12</v>
      </c>
      <c r="S59" s="293">
        <v>1.2072434607645875E-2</v>
      </c>
      <c r="T59" s="333">
        <v>312</v>
      </c>
      <c r="U59" s="171">
        <v>1.1567551534925108E-2</v>
      </c>
      <c r="V59" s="479" t="s">
        <v>437</v>
      </c>
    </row>
    <row r="60" spans="2:22" ht="22.15" customHeight="1" thickTop="1" thickBot="1" x14ac:dyDescent="0.3">
      <c r="B60" s="364">
        <v>99</v>
      </c>
      <c r="C60" s="365" t="s">
        <v>267</v>
      </c>
      <c r="D60" s="188">
        <v>407</v>
      </c>
      <c r="E60" s="162">
        <v>4.4200695047784538E-2</v>
      </c>
      <c r="F60" s="163">
        <v>140</v>
      </c>
      <c r="G60" s="162">
        <v>4.2257772411711442E-2</v>
      </c>
      <c r="H60" s="163">
        <v>140</v>
      </c>
      <c r="I60" s="162">
        <v>3.98066533977822E-2</v>
      </c>
      <c r="J60" s="163">
        <v>148</v>
      </c>
      <c r="K60" s="162">
        <v>3.8642297650130546E-2</v>
      </c>
      <c r="L60" s="163">
        <v>97</v>
      </c>
      <c r="M60" s="162">
        <v>4.3654365436543656E-2</v>
      </c>
      <c r="N60" s="163">
        <v>97</v>
      </c>
      <c r="O60" s="162">
        <v>3.4692417739628043E-2</v>
      </c>
      <c r="P60" s="163">
        <v>60</v>
      </c>
      <c r="Q60" s="162">
        <v>5.4945054945054944E-2</v>
      </c>
      <c r="R60" s="163">
        <v>30</v>
      </c>
      <c r="S60" s="189">
        <v>3.0181086519114688E-2</v>
      </c>
      <c r="T60" s="188">
        <v>1119</v>
      </c>
      <c r="U60" s="164">
        <v>4.1487468485837162E-2</v>
      </c>
      <c r="V60" s="479" t="s">
        <v>438</v>
      </c>
    </row>
    <row r="61" spans="2:22" ht="22.15" customHeight="1" thickTop="1" thickBot="1" x14ac:dyDescent="0.3">
      <c r="B61" s="392" t="s">
        <v>49</v>
      </c>
      <c r="C61" s="393" t="s">
        <v>445</v>
      </c>
      <c r="D61" s="188">
        <v>462</v>
      </c>
      <c r="E61" s="162">
        <v>5.0173761946133794E-2</v>
      </c>
      <c r="F61" s="163">
        <v>124</v>
      </c>
      <c r="G61" s="162">
        <v>3.742831270751585E-2</v>
      </c>
      <c r="H61" s="163">
        <v>118</v>
      </c>
      <c r="I61" s="162">
        <v>3.3551322149559283E-2</v>
      </c>
      <c r="J61" s="163">
        <v>160</v>
      </c>
      <c r="K61" s="162">
        <v>4.1775456919060053E-2</v>
      </c>
      <c r="L61" s="163">
        <v>97</v>
      </c>
      <c r="M61" s="162">
        <v>4.3654365436543656E-2</v>
      </c>
      <c r="N61" s="163">
        <v>133</v>
      </c>
      <c r="O61" s="162">
        <v>4.7567954220314734E-2</v>
      </c>
      <c r="P61" s="163">
        <v>49</v>
      </c>
      <c r="Q61" s="162">
        <v>4.4871794871794872E-2</v>
      </c>
      <c r="R61" s="163">
        <v>62</v>
      </c>
      <c r="S61" s="189">
        <v>6.2374245472837021E-2</v>
      </c>
      <c r="T61" s="188">
        <v>1205</v>
      </c>
      <c r="U61" s="164">
        <v>4.467596025507934E-2</v>
      </c>
      <c r="V61" s="480" t="s">
        <v>439</v>
      </c>
    </row>
    <row r="62" spans="2:22" ht="22.15" customHeight="1" thickTop="1" thickBot="1" x14ac:dyDescent="0.3">
      <c r="B62" s="657" t="s">
        <v>51</v>
      </c>
      <c r="C62" s="488"/>
      <c r="D62" s="249">
        <v>9208</v>
      </c>
      <c r="E62" s="199">
        <v>1.0000000000000002</v>
      </c>
      <c r="F62" s="250">
        <v>3313</v>
      </c>
      <c r="G62" s="199">
        <v>1</v>
      </c>
      <c r="H62" s="250">
        <v>3517</v>
      </c>
      <c r="I62" s="199">
        <v>1</v>
      </c>
      <c r="J62" s="250">
        <v>3830</v>
      </c>
      <c r="K62" s="199">
        <v>0.99999999999999989</v>
      </c>
      <c r="L62" s="250">
        <v>2222</v>
      </c>
      <c r="M62" s="199">
        <v>1</v>
      </c>
      <c r="N62" s="250">
        <v>2796</v>
      </c>
      <c r="O62" s="199">
        <v>1.0000000000000002</v>
      </c>
      <c r="P62" s="250">
        <v>1092</v>
      </c>
      <c r="Q62" s="199">
        <v>1</v>
      </c>
      <c r="R62" s="250">
        <v>994</v>
      </c>
      <c r="S62" s="200">
        <v>1</v>
      </c>
      <c r="T62" s="249">
        <v>26972</v>
      </c>
      <c r="U62" s="201">
        <v>1</v>
      </c>
      <c r="V62" s="479" t="s">
        <v>80</v>
      </c>
    </row>
    <row r="63" spans="2:22" ht="15.75" thickTop="1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5"/>
      <c r="U63" s="154"/>
    </row>
    <row r="64" spans="2:22" x14ac:dyDescent="0.25">
      <c r="B64" s="154"/>
      <c r="C64" s="154"/>
      <c r="D64" s="155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2:21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</sheetData>
  <mergeCells count="14">
    <mergeCell ref="B62:C62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W64"/>
  <sheetViews>
    <sheetView zoomScaleNormal="100" workbookViewId="0">
      <selection activeCell="L80" sqref="L80"/>
    </sheetView>
  </sheetViews>
  <sheetFormatPr defaultColWidth="11.42578125" defaultRowHeight="15" x14ac:dyDescent="0.25"/>
  <cols>
    <col min="1" max="1" width="10.28515625" style="101" customWidth="1"/>
    <col min="2" max="2" width="81.140625" style="101" customWidth="1"/>
    <col min="3" max="22" width="10.85546875" style="101" customWidth="1"/>
    <col min="23" max="16384" width="11.42578125" style="101"/>
  </cols>
  <sheetData>
    <row r="1" spans="1:23" ht="25.15" customHeight="1" thickTop="1" thickBot="1" x14ac:dyDescent="0.3">
      <c r="A1" s="561" t="s">
        <v>443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3"/>
      <c r="N1" s="563"/>
      <c r="O1" s="563"/>
      <c r="P1" s="563"/>
      <c r="Q1" s="563"/>
      <c r="R1" s="563"/>
      <c r="S1" s="563"/>
      <c r="T1" s="563"/>
      <c r="U1" s="673"/>
      <c r="V1" s="674"/>
    </row>
    <row r="2" spans="1:23" ht="19.899999999999999" customHeight="1" thickTop="1" thickBot="1" x14ac:dyDescent="0.3">
      <c r="A2" s="646" t="s">
        <v>53</v>
      </c>
      <c r="B2" s="649" t="s">
        <v>3</v>
      </c>
      <c r="C2" s="613" t="s">
        <v>81</v>
      </c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75" t="s">
        <v>80</v>
      </c>
      <c r="V2" s="676"/>
    </row>
    <row r="3" spans="1:23" ht="19.899999999999999" customHeight="1" x14ac:dyDescent="0.25">
      <c r="A3" s="647"/>
      <c r="B3" s="649"/>
      <c r="C3" s="656">
        <v>0</v>
      </c>
      <c r="D3" s="602"/>
      <c r="E3" s="617" t="s">
        <v>82</v>
      </c>
      <c r="F3" s="617"/>
      <c r="G3" s="601" t="s">
        <v>83</v>
      </c>
      <c r="H3" s="602"/>
      <c r="I3" s="617" t="s">
        <v>84</v>
      </c>
      <c r="J3" s="617"/>
      <c r="K3" s="601" t="s">
        <v>85</v>
      </c>
      <c r="L3" s="602"/>
      <c r="M3" s="617" t="s">
        <v>86</v>
      </c>
      <c r="N3" s="617"/>
      <c r="O3" s="601" t="s">
        <v>87</v>
      </c>
      <c r="P3" s="602"/>
      <c r="Q3" s="617" t="s">
        <v>88</v>
      </c>
      <c r="R3" s="617"/>
      <c r="S3" s="601" t="s">
        <v>59</v>
      </c>
      <c r="T3" s="602"/>
      <c r="U3" s="677"/>
      <c r="V3" s="676"/>
    </row>
    <row r="4" spans="1:23" ht="19.899999999999999" customHeight="1" thickBot="1" x14ac:dyDescent="0.3">
      <c r="A4" s="647"/>
      <c r="B4" s="649"/>
      <c r="C4" s="15" t="s">
        <v>5</v>
      </c>
      <c r="D4" s="25" t="s">
        <v>6</v>
      </c>
      <c r="E4" s="4" t="s">
        <v>5</v>
      </c>
      <c r="F4" s="24" t="s">
        <v>6</v>
      </c>
      <c r="G4" s="78" t="s">
        <v>5</v>
      </c>
      <c r="H4" s="25" t="s">
        <v>6</v>
      </c>
      <c r="I4" s="4" t="s">
        <v>5</v>
      </c>
      <c r="J4" s="24" t="s">
        <v>6</v>
      </c>
      <c r="K4" s="15" t="s">
        <v>5</v>
      </c>
      <c r="L4" s="25" t="s">
        <v>6</v>
      </c>
      <c r="M4" s="4" t="s">
        <v>5</v>
      </c>
      <c r="N4" s="24" t="s">
        <v>6</v>
      </c>
      <c r="O4" s="15" t="s">
        <v>5</v>
      </c>
      <c r="P4" s="25" t="s">
        <v>6</v>
      </c>
      <c r="Q4" s="4" t="s">
        <v>5</v>
      </c>
      <c r="R4" s="24" t="s">
        <v>6</v>
      </c>
      <c r="S4" s="15" t="s">
        <v>5</v>
      </c>
      <c r="T4" s="87" t="s">
        <v>6</v>
      </c>
      <c r="U4" s="2" t="s">
        <v>5</v>
      </c>
      <c r="V4" s="3" t="s">
        <v>6</v>
      </c>
    </row>
    <row r="5" spans="1:23" ht="29.25" thickBot="1" x14ac:dyDescent="0.3">
      <c r="A5" s="93">
        <v>1</v>
      </c>
      <c r="B5" s="6" t="s">
        <v>213</v>
      </c>
      <c r="C5" s="110">
        <f>SUM(C6:C14)</f>
        <v>6933</v>
      </c>
      <c r="D5" s="111">
        <f>C5/$C$60</f>
        <v>7.3350331679344891E-2</v>
      </c>
      <c r="E5" s="112">
        <f>SUM(E6:E14)</f>
        <v>160</v>
      </c>
      <c r="F5" s="113">
        <f>E5/$E$60</f>
        <v>2.7624309392265192E-2</v>
      </c>
      <c r="G5" s="110">
        <f>SUM(G6:G14)</f>
        <v>92</v>
      </c>
      <c r="H5" s="111">
        <f>G5/$G$60</f>
        <v>2.4925494445949607E-2</v>
      </c>
      <c r="I5" s="112">
        <f>SUM(I6:I14)</f>
        <v>30</v>
      </c>
      <c r="J5" s="113">
        <f>I5/$I$60</f>
        <v>3.0333670374115267E-2</v>
      </c>
      <c r="K5" s="110">
        <f>SUM(K6:K14)</f>
        <v>8</v>
      </c>
      <c r="L5" s="111">
        <f>K5/$K$60</f>
        <v>0.11940298507462686</v>
      </c>
      <c r="M5" s="114">
        <f>SUM(M6:M14)</f>
        <v>7</v>
      </c>
      <c r="N5" s="115">
        <f>M5/$M$60</f>
        <v>5.2238805970149252E-2</v>
      </c>
      <c r="O5" s="116">
        <f>SUM(O6:O14)</f>
        <v>3</v>
      </c>
      <c r="P5" s="117">
        <f>O5/$O$60</f>
        <v>0.11538461538461539</v>
      </c>
      <c r="Q5" s="114">
        <f>SUM(Q6:Q14)</f>
        <v>0</v>
      </c>
      <c r="R5" s="115">
        <f>Q5/$Q$60</f>
        <v>0</v>
      </c>
      <c r="S5" s="116">
        <f>SUM(S6:S14)</f>
        <v>0</v>
      </c>
      <c r="T5" s="117">
        <f>S5/$S$60</f>
        <v>0</v>
      </c>
      <c r="U5" s="68">
        <f>SUM(U6:U14)</f>
        <v>7233</v>
      </c>
      <c r="V5" s="8">
        <f>U5/$U$60</f>
        <v>6.8688806374108513E-2</v>
      </c>
    </row>
    <row r="6" spans="1:23" ht="28.5" x14ac:dyDescent="0.25">
      <c r="A6" s="94">
        <v>10</v>
      </c>
      <c r="B6" s="71" t="s">
        <v>214</v>
      </c>
      <c r="C6" s="26">
        <v>123</v>
      </c>
      <c r="D6" s="118">
        <f>C6/$C$60</f>
        <v>1.3013256593912335E-3</v>
      </c>
      <c r="E6" s="29">
        <v>5</v>
      </c>
      <c r="F6" s="119">
        <f>E6/$E$60</f>
        <v>8.6325966850828726E-4</v>
      </c>
      <c r="G6" s="26">
        <v>3</v>
      </c>
      <c r="H6" s="118">
        <f>G6/$G$60</f>
        <v>8.1278786236792201E-4</v>
      </c>
      <c r="I6" s="29">
        <v>1</v>
      </c>
      <c r="J6" s="119">
        <f>I6/$I$60</f>
        <v>1.0111223458038423E-3</v>
      </c>
      <c r="K6" s="26">
        <v>0</v>
      </c>
      <c r="L6" s="118">
        <f>K6/$K$60</f>
        <v>0</v>
      </c>
      <c r="M6" s="85">
        <v>0</v>
      </c>
      <c r="N6" s="120">
        <f>M6/$M$60</f>
        <v>0</v>
      </c>
      <c r="O6" s="81">
        <v>0</v>
      </c>
      <c r="P6" s="121">
        <f>O6/$O$60</f>
        <v>0</v>
      </c>
      <c r="Q6" s="85">
        <v>0</v>
      </c>
      <c r="R6" s="120">
        <f>Q6/$Q$60</f>
        <v>0</v>
      </c>
      <c r="S6" s="81">
        <v>0</v>
      </c>
      <c r="T6" s="121">
        <f>S6/$S$60</f>
        <v>0</v>
      </c>
      <c r="U6" s="81">
        <v>132</v>
      </c>
      <c r="V6" s="64">
        <f t="shared" ref="V6:V61" si="0">U6/$U$60</f>
        <v>1.2535493490090312E-3</v>
      </c>
      <c r="W6" s="101" t="s">
        <v>392</v>
      </c>
    </row>
    <row r="7" spans="1:23" x14ac:dyDescent="0.25">
      <c r="A7" s="94">
        <v>11</v>
      </c>
      <c r="B7" s="71" t="s">
        <v>215</v>
      </c>
      <c r="C7" s="26">
        <v>144</v>
      </c>
      <c r="D7" s="118">
        <f t="shared" ref="D7:D14" si="1">C7/$C$60</f>
        <v>1.5235032109946148E-3</v>
      </c>
      <c r="E7" s="29">
        <v>8</v>
      </c>
      <c r="F7" s="119">
        <f t="shared" ref="F7:F14" si="2">E7/$E$60</f>
        <v>1.3812154696132596E-3</v>
      </c>
      <c r="G7" s="26">
        <v>1</v>
      </c>
      <c r="H7" s="118">
        <f t="shared" ref="H7:H14" si="3">G7/$G$60</f>
        <v>2.70929287455974E-4</v>
      </c>
      <c r="I7" s="29">
        <v>2</v>
      </c>
      <c r="J7" s="119">
        <f t="shared" ref="J7:J14" si="4">I7/$I$60</f>
        <v>2.0222446916076846E-3</v>
      </c>
      <c r="K7" s="26">
        <v>0</v>
      </c>
      <c r="L7" s="118">
        <f t="shared" ref="L7:L14" si="5">K7/$K$60</f>
        <v>0</v>
      </c>
      <c r="M7" s="85">
        <v>0</v>
      </c>
      <c r="N7" s="120">
        <f t="shared" ref="N7:N14" si="6">M7/$M$60</f>
        <v>0</v>
      </c>
      <c r="O7" s="81">
        <v>0</v>
      </c>
      <c r="P7" s="121">
        <f t="shared" ref="P7:P14" si="7">O7/$O$60</f>
        <v>0</v>
      </c>
      <c r="Q7" s="85">
        <v>0</v>
      </c>
      <c r="R7" s="120">
        <f t="shared" ref="R7:R14" si="8">Q7/$Q$60</f>
        <v>0</v>
      </c>
      <c r="S7" s="81">
        <v>0</v>
      </c>
      <c r="T7" s="121">
        <f t="shared" ref="T7:T14" si="9">S7/$S$60</f>
        <v>0</v>
      </c>
      <c r="U7" s="81">
        <v>155</v>
      </c>
      <c r="V7" s="64">
        <f t="shared" si="0"/>
        <v>1.4719708264878777E-3</v>
      </c>
      <c r="W7" s="101" t="s">
        <v>393</v>
      </c>
    </row>
    <row r="8" spans="1:23" ht="28.5" x14ac:dyDescent="0.25">
      <c r="A8" s="94">
        <v>12</v>
      </c>
      <c r="B8" s="71" t="s">
        <v>216</v>
      </c>
      <c r="C8" s="26">
        <v>140</v>
      </c>
      <c r="D8" s="118">
        <f t="shared" si="1"/>
        <v>1.4811836773558754E-3</v>
      </c>
      <c r="E8" s="29">
        <v>4</v>
      </c>
      <c r="F8" s="119">
        <f t="shared" si="2"/>
        <v>6.9060773480662981E-4</v>
      </c>
      <c r="G8" s="26">
        <v>7</v>
      </c>
      <c r="H8" s="118">
        <f t="shared" si="3"/>
        <v>1.896505012191818E-3</v>
      </c>
      <c r="I8" s="29">
        <v>0</v>
      </c>
      <c r="J8" s="119">
        <f t="shared" si="4"/>
        <v>0</v>
      </c>
      <c r="K8" s="26">
        <v>0</v>
      </c>
      <c r="L8" s="118">
        <f t="shared" si="5"/>
        <v>0</v>
      </c>
      <c r="M8" s="85">
        <v>0</v>
      </c>
      <c r="N8" s="120">
        <f t="shared" si="6"/>
        <v>0</v>
      </c>
      <c r="O8" s="81">
        <v>0</v>
      </c>
      <c r="P8" s="121">
        <f t="shared" si="7"/>
        <v>0</v>
      </c>
      <c r="Q8" s="85">
        <v>0</v>
      </c>
      <c r="R8" s="120">
        <f t="shared" si="8"/>
        <v>0</v>
      </c>
      <c r="S8" s="81">
        <v>0</v>
      </c>
      <c r="T8" s="121">
        <f t="shared" si="9"/>
        <v>0</v>
      </c>
      <c r="U8" s="81">
        <v>151</v>
      </c>
      <c r="V8" s="64">
        <f t="shared" si="0"/>
        <v>1.4339844825785131E-3</v>
      </c>
      <c r="W8" s="101" t="s">
        <v>394</v>
      </c>
    </row>
    <row r="9" spans="1:23" x14ac:dyDescent="0.25">
      <c r="A9" s="94">
        <v>13</v>
      </c>
      <c r="B9" s="71" t="s">
        <v>217</v>
      </c>
      <c r="C9" s="26">
        <v>1293</v>
      </c>
      <c r="D9" s="118">
        <f t="shared" si="1"/>
        <v>1.367978924872248E-2</v>
      </c>
      <c r="E9" s="29">
        <v>30</v>
      </c>
      <c r="F9" s="119">
        <f t="shared" si="2"/>
        <v>5.1795580110497235E-3</v>
      </c>
      <c r="G9" s="26">
        <v>10</v>
      </c>
      <c r="H9" s="118">
        <f t="shared" si="3"/>
        <v>2.70929287455974E-3</v>
      </c>
      <c r="I9" s="29">
        <v>6</v>
      </c>
      <c r="J9" s="119">
        <f t="shared" si="4"/>
        <v>6.0667340748230538E-3</v>
      </c>
      <c r="K9" s="26">
        <v>0</v>
      </c>
      <c r="L9" s="118">
        <f t="shared" si="5"/>
        <v>0</v>
      </c>
      <c r="M9" s="85">
        <v>0</v>
      </c>
      <c r="N9" s="120">
        <f t="shared" si="6"/>
        <v>0</v>
      </c>
      <c r="O9" s="81">
        <v>1</v>
      </c>
      <c r="P9" s="121">
        <f t="shared" si="7"/>
        <v>3.8461538461538464E-2</v>
      </c>
      <c r="Q9" s="85">
        <v>0</v>
      </c>
      <c r="R9" s="120">
        <f t="shared" si="8"/>
        <v>0</v>
      </c>
      <c r="S9" s="81">
        <v>0</v>
      </c>
      <c r="T9" s="121">
        <f t="shared" si="9"/>
        <v>0</v>
      </c>
      <c r="U9" s="81">
        <v>1340</v>
      </c>
      <c r="V9" s="64">
        <f t="shared" si="0"/>
        <v>1.2725425209637136E-2</v>
      </c>
      <c r="W9" s="101" t="s">
        <v>395</v>
      </c>
    </row>
    <row r="10" spans="1:23" x14ac:dyDescent="0.25">
      <c r="A10" s="94">
        <v>14</v>
      </c>
      <c r="B10" s="71" t="s">
        <v>218</v>
      </c>
      <c r="C10" s="26">
        <v>627</v>
      </c>
      <c r="D10" s="118">
        <f t="shared" si="1"/>
        <v>6.6335868978723853E-3</v>
      </c>
      <c r="E10" s="29">
        <v>29</v>
      </c>
      <c r="F10" s="119">
        <f t="shared" si="2"/>
        <v>5.0069060773480665E-3</v>
      </c>
      <c r="G10" s="26">
        <v>18</v>
      </c>
      <c r="H10" s="118">
        <f t="shared" si="3"/>
        <v>4.8767271742075321E-3</v>
      </c>
      <c r="I10" s="29">
        <v>5</v>
      </c>
      <c r="J10" s="119">
        <f t="shared" si="4"/>
        <v>5.0556117290192111E-3</v>
      </c>
      <c r="K10" s="26">
        <v>0</v>
      </c>
      <c r="L10" s="118">
        <f t="shared" si="5"/>
        <v>0</v>
      </c>
      <c r="M10" s="85">
        <v>1</v>
      </c>
      <c r="N10" s="120">
        <f t="shared" si="6"/>
        <v>7.462686567164179E-3</v>
      </c>
      <c r="O10" s="81">
        <v>0</v>
      </c>
      <c r="P10" s="121">
        <f t="shared" si="7"/>
        <v>0</v>
      </c>
      <c r="Q10" s="85">
        <v>0</v>
      </c>
      <c r="R10" s="120">
        <f t="shared" si="8"/>
        <v>0</v>
      </c>
      <c r="S10" s="81">
        <v>0</v>
      </c>
      <c r="T10" s="121">
        <f t="shared" si="9"/>
        <v>0</v>
      </c>
      <c r="U10" s="81">
        <v>680</v>
      </c>
      <c r="V10" s="64">
        <f t="shared" si="0"/>
        <v>6.4576784645919792E-3</v>
      </c>
      <c r="W10" s="101" t="s">
        <v>396</v>
      </c>
    </row>
    <row r="11" spans="1:23" ht="28.5" x14ac:dyDescent="0.25">
      <c r="A11" s="94">
        <v>15</v>
      </c>
      <c r="B11" s="71" t="s">
        <v>219</v>
      </c>
      <c r="C11" s="26">
        <v>511</v>
      </c>
      <c r="D11" s="118">
        <f t="shared" si="1"/>
        <v>5.4063204223489458E-3</v>
      </c>
      <c r="E11" s="29">
        <v>3</v>
      </c>
      <c r="F11" s="119">
        <f t="shared" si="2"/>
        <v>5.1795580110497235E-4</v>
      </c>
      <c r="G11" s="26">
        <v>4</v>
      </c>
      <c r="H11" s="118">
        <f t="shared" si="3"/>
        <v>1.083717149823896E-3</v>
      </c>
      <c r="I11" s="29">
        <v>0</v>
      </c>
      <c r="J11" s="119">
        <f t="shared" si="4"/>
        <v>0</v>
      </c>
      <c r="K11" s="26">
        <v>0</v>
      </c>
      <c r="L11" s="118">
        <f t="shared" si="5"/>
        <v>0</v>
      </c>
      <c r="M11" s="85">
        <v>0</v>
      </c>
      <c r="N11" s="120">
        <f t="shared" si="6"/>
        <v>0</v>
      </c>
      <c r="O11" s="81">
        <v>0</v>
      </c>
      <c r="P11" s="121">
        <f t="shared" si="7"/>
        <v>0</v>
      </c>
      <c r="Q11" s="85">
        <v>0</v>
      </c>
      <c r="R11" s="120">
        <f t="shared" si="8"/>
        <v>0</v>
      </c>
      <c r="S11" s="81">
        <v>0</v>
      </c>
      <c r="T11" s="121">
        <f t="shared" si="9"/>
        <v>0</v>
      </c>
      <c r="U11" s="81">
        <v>518</v>
      </c>
      <c r="V11" s="64">
        <f t="shared" si="0"/>
        <v>4.9192315362627135E-3</v>
      </c>
      <c r="W11" s="101" t="s">
        <v>397</v>
      </c>
    </row>
    <row r="12" spans="1:23" ht="28.5" x14ac:dyDescent="0.25">
      <c r="A12" s="94">
        <v>16</v>
      </c>
      <c r="B12" s="71" t="s">
        <v>220</v>
      </c>
      <c r="C12" s="26">
        <v>3434</v>
      </c>
      <c r="D12" s="118">
        <f t="shared" si="1"/>
        <v>3.6331319628857689E-2</v>
      </c>
      <c r="E12" s="29">
        <v>26</v>
      </c>
      <c r="F12" s="119">
        <f t="shared" si="2"/>
        <v>4.4889502762430937E-3</v>
      </c>
      <c r="G12" s="26">
        <v>19</v>
      </c>
      <c r="H12" s="118">
        <f t="shared" si="3"/>
        <v>5.1476564616635056E-3</v>
      </c>
      <c r="I12" s="29">
        <v>11</v>
      </c>
      <c r="J12" s="119">
        <f t="shared" si="4"/>
        <v>1.1122345803842264E-2</v>
      </c>
      <c r="K12" s="26">
        <v>3</v>
      </c>
      <c r="L12" s="118">
        <f t="shared" si="5"/>
        <v>4.4776119402985072E-2</v>
      </c>
      <c r="M12" s="85">
        <v>4</v>
      </c>
      <c r="N12" s="120">
        <f t="shared" si="6"/>
        <v>2.9850746268656716E-2</v>
      </c>
      <c r="O12" s="81">
        <v>1</v>
      </c>
      <c r="P12" s="121">
        <f t="shared" si="7"/>
        <v>3.8461538461538464E-2</v>
      </c>
      <c r="Q12" s="85">
        <v>0</v>
      </c>
      <c r="R12" s="120">
        <f t="shared" si="8"/>
        <v>0</v>
      </c>
      <c r="S12" s="81">
        <v>0</v>
      </c>
      <c r="T12" s="121">
        <f t="shared" si="9"/>
        <v>0</v>
      </c>
      <c r="U12" s="81">
        <v>3498</v>
      </c>
      <c r="V12" s="64">
        <f t="shared" si="0"/>
        <v>3.3219057748739331E-2</v>
      </c>
      <c r="W12" s="101" t="s">
        <v>398</v>
      </c>
    </row>
    <row r="13" spans="1:23" ht="28.5" x14ac:dyDescent="0.25">
      <c r="A13" s="94">
        <v>17</v>
      </c>
      <c r="B13" s="71" t="s">
        <v>221</v>
      </c>
      <c r="C13" s="26">
        <v>42</v>
      </c>
      <c r="D13" s="118">
        <f t="shared" si="1"/>
        <v>4.4435510320676265E-4</v>
      </c>
      <c r="E13" s="29">
        <v>0</v>
      </c>
      <c r="F13" s="119">
        <f t="shared" si="2"/>
        <v>0</v>
      </c>
      <c r="G13" s="26">
        <v>1</v>
      </c>
      <c r="H13" s="118">
        <f t="shared" si="3"/>
        <v>2.70929287455974E-4</v>
      </c>
      <c r="I13" s="29">
        <v>0</v>
      </c>
      <c r="J13" s="119">
        <f t="shared" si="4"/>
        <v>0</v>
      </c>
      <c r="K13" s="26">
        <v>0</v>
      </c>
      <c r="L13" s="118">
        <f t="shared" si="5"/>
        <v>0</v>
      </c>
      <c r="M13" s="85">
        <v>0</v>
      </c>
      <c r="N13" s="120">
        <f t="shared" si="6"/>
        <v>0</v>
      </c>
      <c r="O13" s="81">
        <v>0</v>
      </c>
      <c r="P13" s="121">
        <f t="shared" si="7"/>
        <v>0</v>
      </c>
      <c r="Q13" s="85">
        <v>0</v>
      </c>
      <c r="R13" s="120">
        <f t="shared" si="8"/>
        <v>0</v>
      </c>
      <c r="S13" s="81">
        <v>0</v>
      </c>
      <c r="T13" s="121">
        <f t="shared" si="9"/>
        <v>0</v>
      </c>
      <c r="U13" s="81">
        <v>43</v>
      </c>
      <c r="V13" s="64">
        <f t="shared" si="0"/>
        <v>4.083531970256693E-4</v>
      </c>
      <c r="W13" s="101" t="s">
        <v>399</v>
      </c>
    </row>
    <row r="14" spans="1:23" ht="29.25" thickBot="1" x14ac:dyDescent="0.3">
      <c r="A14" s="95">
        <v>19</v>
      </c>
      <c r="B14" s="96" t="s">
        <v>222</v>
      </c>
      <c r="C14" s="30">
        <v>619</v>
      </c>
      <c r="D14" s="122">
        <f t="shared" si="1"/>
        <v>6.5489478305949065E-3</v>
      </c>
      <c r="E14" s="33">
        <v>55</v>
      </c>
      <c r="F14" s="123">
        <f t="shared" si="2"/>
        <v>9.4958563535911603E-3</v>
      </c>
      <c r="G14" s="30">
        <v>29</v>
      </c>
      <c r="H14" s="122">
        <f t="shared" si="3"/>
        <v>7.8569493362232457E-3</v>
      </c>
      <c r="I14" s="33">
        <v>5</v>
      </c>
      <c r="J14" s="123">
        <f t="shared" si="4"/>
        <v>5.0556117290192111E-3</v>
      </c>
      <c r="K14" s="30">
        <v>5</v>
      </c>
      <c r="L14" s="122">
        <f t="shared" si="5"/>
        <v>7.4626865671641784E-2</v>
      </c>
      <c r="M14" s="124">
        <v>2</v>
      </c>
      <c r="N14" s="125">
        <f t="shared" si="6"/>
        <v>1.4925373134328358E-2</v>
      </c>
      <c r="O14" s="126">
        <v>1</v>
      </c>
      <c r="P14" s="127">
        <f t="shared" si="7"/>
        <v>3.8461538461538464E-2</v>
      </c>
      <c r="Q14" s="124">
        <v>0</v>
      </c>
      <c r="R14" s="125">
        <f t="shared" si="8"/>
        <v>0</v>
      </c>
      <c r="S14" s="126">
        <v>0</v>
      </c>
      <c r="T14" s="127">
        <f t="shared" si="9"/>
        <v>0</v>
      </c>
      <c r="U14" s="126">
        <v>716</v>
      </c>
      <c r="V14" s="66">
        <f t="shared" si="0"/>
        <v>6.7995555597762606E-3</v>
      </c>
      <c r="W14" s="101" t="s">
        <v>400</v>
      </c>
    </row>
    <row r="15" spans="1:23" ht="15.75" thickBot="1" x14ac:dyDescent="0.3">
      <c r="A15" s="93">
        <v>2</v>
      </c>
      <c r="B15" s="6" t="s">
        <v>223</v>
      </c>
      <c r="C15" s="110">
        <f>SUM(C16:C20)</f>
        <v>238</v>
      </c>
      <c r="D15" s="111">
        <f t="shared" ref="D15:D60" si="10">C15/$C$60</f>
        <v>2.5180122515049883E-3</v>
      </c>
      <c r="E15" s="112">
        <f>SUM(E16:E20)</f>
        <v>3</v>
      </c>
      <c r="F15" s="113">
        <f t="shared" ref="F15:F60" si="11">E15/$E$60</f>
        <v>5.1795580110497235E-4</v>
      </c>
      <c r="G15" s="110">
        <f>SUM(G16:G20)</f>
        <v>3</v>
      </c>
      <c r="H15" s="111">
        <f t="shared" ref="H15:H60" si="12">G15/$G$60</f>
        <v>8.1278786236792201E-4</v>
      </c>
      <c r="I15" s="112">
        <f>SUM(I16:I20)</f>
        <v>2</v>
      </c>
      <c r="J15" s="113">
        <f t="shared" ref="J15:J60" si="13">I15/$I$60</f>
        <v>2.0222446916076846E-3</v>
      </c>
      <c r="K15" s="110">
        <f>SUM(K16:K20)</f>
        <v>1</v>
      </c>
      <c r="L15" s="111">
        <f t="shared" ref="L15:L60" si="14">K15/$K$60</f>
        <v>1.4925373134328358E-2</v>
      </c>
      <c r="M15" s="114">
        <f>SUM(M16:M20)</f>
        <v>0</v>
      </c>
      <c r="N15" s="115">
        <f t="shared" ref="N15:N60" si="15">M15/$M$60</f>
        <v>0</v>
      </c>
      <c r="O15" s="116">
        <f>SUM(O16:O20)</f>
        <v>0</v>
      </c>
      <c r="P15" s="117">
        <f t="shared" ref="P15:P60" si="16">O15/$O$60</f>
        <v>0</v>
      </c>
      <c r="Q15" s="114">
        <f>SUM(Q16:Q20)</f>
        <v>0</v>
      </c>
      <c r="R15" s="115">
        <f t="shared" ref="R15:R60" si="17">Q15/$Q$60</f>
        <v>0</v>
      </c>
      <c r="S15" s="116">
        <f>SUM(S16:S20)</f>
        <v>4</v>
      </c>
      <c r="T15" s="117">
        <f t="shared" ref="T15:T21" si="18">S15/$S$60</f>
        <v>6.0606060606060608E-2</v>
      </c>
      <c r="U15" s="68">
        <f>SUM(U16:U20)</f>
        <v>251</v>
      </c>
      <c r="V15" s="8">
        <f t="shared" si="0"/>
        <v>2.3836430803126276E-3</v>
      </c>
    </row>
    <row r="16" spans="1:23" x14ac:dyDescent="0.25">
      <c r="A16" s="99">
        <v>20</v>
      </c>
      <c r="B16" s="100" t="s">
        <v>224</v>
      </c>
      <c r="C16" s="26">
        <v>9</v>
      </c>
      <c r="D16" s="118">
        <f t="shared" si="10"/>
        <v>9.5218950687163428E-5</v>
      </c>
      <c r="E16" s="29">
        <v>0</v>
      </c>
      <c r="F16" s="119">
        <f t="shared" si="11"/>
        <v>0</v>
      </c>
      <c r="G16" s="26">
        <v>0</v>
      </c>
      <c r="H16" s="118">
        <f t="shared" si="12"/>
        <v>0</v>
      </c>
      <c r="I16" s="29">
        <v>0</v>
      </c>
      <c r="J16" s="119">
        <f t="shared" si="13"/>
        <v>0</v>
      </c>
      <c r="K16" s="26">
        <v>0</v>
      </c>
      <c r="L16" s="118">
        <f t="shared" si="14"/>
        <v>0</v>
      </c>
      <c r="M16" s="85">
        <v>0</v>
      </c>
      <c r="N16" s="120">
        <f t="shared" si="15"/>
        <v>0</v>
      </c>
      <c r="O16" s="81">
        <v>0</v>
      </c>
      <c r="P16" s="121">
        <f t="shared" si="16"/>
        <v>0</v>
      </c>
      <c r="Q16" s="85">
        <v>0</v>
      </c>
      <c r="R16" s="120">
        <f t="shared" si="17"/>
        <v>0</v>
      </c>
      <c r="S16" s="81">
        <v>0</v>
      </c>
      <c r="T16" s="121">
        <f t="shared" si="18"/>
        <v>0</v>
      </c>
      <c r="U16" s="81">
        <v>9</v>
      </c>
      <c r="V16" s="64">
        <f t="shared" si="0"/>
        <v>8.5469273796070307E-5</v>
      </c>
      <c r="W16" s="101" t="s">
        <v>401</v>
      </c>
    </row>
    <row r="17" spans="1:23" x14ac:dyDescent="0.25">
      <c r="A17" s="94">
        <v>21</v>
      </c>
      <c r="B17" s="71" t="s">
        <v>225</v>
      </c>
      <c r="C17" s="26">
        <v>2</v>
      </c>
      <c r="D17" s="118">
        <f t="shared" si="10"/>
        <v>2.1159766819369651E-5</v>
      </c>
      <c r="E17" s="29">
        <v>0</v>
      </c>
      <c r="F17" s="119">
        <f t="shared" si="11"/>
        <v>0</v>
      </c>
      <c r="G17" s="26">
        <v>0</v>
      </c>
      <c r="H17" s="118">
        <f t="shared" si="12"/>
        <v>0</v>
      </c>
      <c r="I17" s="29">
        <v>0</v>
      </c>
      <c r="J17" s="119">
        <f t="shared" si="13"/>
        <v>0</v>
      </c>
      <c r="K17" s="26">
        <v>0</v>
      </c>
      <c r="L17" s="118">
        <f t="shared" si="14"/>
        <v>0</v>
      </c>
      <c r="M17" s="85">
        <v>0</v>
      </c>
      <c r="N17" s="120">
        <f t="shared" si="15"/>
        <v>0</v>
      </c>
      <c r="O17" s="81">
        <v>0</v>
      </c>
      <c r="P17" s="121">
        <f t="shared" si="16"/>
        <v>0</v>
      </c>
      <c r="Q17" s="85">
        <v>0</v>
      </c>
      <c r="R17" s="120">
        <f t="shared" si="17"/>
        <v>0</v>
      </c>
      <c r="S17" s="81">
        <v>2</v>
      </c>
      <c r="T17" s="121">
        <f t="shared" si="18"/>
        <v>3.0303030303030304E-2</v>
      </c>
      <c r="U17" s="81">
        <v>4</v>
      </c>
      <c r="V17" s="64">
        <f t="shared" si="0"/>
        <v>3.7986343909364581E-5</v>
      </c>
      <c r="W17" s="101" t="s">
        <v>402</v>
      </c>
    </row>
    <row r="18" spans="1:23" x14ac:dyDescent="0.25">
      <c r="A18" s="94">
        <v>22</v>
      </c>
      <c r="B18" s="71" t="s">
        <v>226</v>
      </c>
      <c r="C18" s="26">
        <v>12</v>
      </c>
      <c r="D18" s="118">
        <f t="shared" si="10"/>
        <v>1.2695860091621789E-4</v>
      </c>
      <c r="E18" s="29">
        <v>1</v>
      </c>
      <c r="F18" s="119">
        <f t="shared" si="11"/>
        <v>1.7265193370165745E-4</v>
      </c>
      <c r="G18" s="26">
        <v>0</v>
      </c>
      <c r="H18" s="118">
        <f t="shared" si="12"/>
        <v>0</v>
      </c>
      <c r="I18" s="29">
        <v>0</v>
      </c>
      <c r="J18" s="119">
        <f t="shared" si="13"/>
        <v>0</v>
      </c>
      <c r="K18" s="26">
        <v>0</v>
      </c>
      <c r="L18" s="118">
        <f t="shared" si="14"/>
        <v>0</v>
      </c>
      <c r="M18" s="85">
        <v>0</v>
      </c>
      <c r="N18" s="120">
        <f t="shared" si="15"/>
        <v>0</v>
      </c>
      <c r="O18" s="81">
        <v>0</v>
      </c>
      <c r="P18" s="121">
        <f t="shared" si="16"/>
        <v>0</v>
      </c>
      <c r="Q18" s="85">
        <v>0</v>
      </c>
      <c r="R18" s="120">
        <f t="shared" si="17"/>
        <v>0</v>
      </c>
      <c r="S18" s="81">
        <v>2</v>
      </c>
      <c r="T18" s="121">
        <f t="shared" si="18"/>
        <v>3.0303030303030304E-2</v>
      </c>
      <c r="U18" s="81">
        <v>15</v>
      </c>
      <c r="V18" s="64">
        <f t="shared" si="0"/>
        <v>1.4244878966011718E-4</v>
      </c>
      <c r="W18" s="101" t="s">
        <v>403</v>
      </c>
    </row>
    <row r="19" spans="1:23" x14ac:dyDescent="0.25">
      <c r="A19" s="94">
        <v>23</v>
      </c>
      <c r="B19" s="71" t="s">
        <v>227</v>
      </c>
      <c r="C19" s="26">
        <v>116</v>
      </c>
      <c r="D19" s="118">
        <f t="shared" si="10"/>
        <v>1.2272664755234397E-3</v>
      </c>
      <c r="E19" s="29">
        <v>0</v>
      </c>
      <c r="F19" s="119">
        <f t="shared" si="11"/>
        <v>0</v>
      </c>
      <c r="G19" s="26">
        <v>1</v>
      </c>
      <c r="H19" s="118">
        <f t="shared" si="12"/>
        <v>2.70929287455974E-4</v>
      </c>
      <c r="I19" s="29">
        <v>1</v>
      </c>
      <c r="J19" s="119">
        <f t="shared" si="13"/>
        <v>1.0111223458038423E-3</v>
      </c>
      <c r="K19" s="26">
        <v>0</v>
      </c>
      <c r="L19" s="118">
        <f t="shared" si="14"/>
        <v>0</v>
      </c>
      <c r="M19" s="85">
        <v>0</v>
      </c>
      <c r="N19" s="120">
        <f t="shared" si="15"/>
        <v>0</v>
      </c>
      <c r="O19" s="81">
        <v>0</v>
      </c>
      <c r="P19" s="121">
        <f t="shared" si="16"/>
        <v>0</v>
      </c>
      <c r="Q19" s="85">
        <v>0</v>
      </c>
      <c r="R19" s="120">
        <f t="shared" si="17"/>
        <v>0</v>
      </c>
      <c r="S19" s="81">
        <v>0</v>
      </c>
      <c r="T19" s="121">
        <f t="shared" si="18"/>
        <v>0</v>
      </c>
      <c r="U19" s="81">
        <v>118</v>
      </c>
      <c r="V19" s="64">
        <f t="shared" si="0"/>
        <v>1.1205971453262552E-3</v>
      </c>
      <c r="W19" s="101" t="s">
        <v>404</v>
      </c>
    </row>
    <row r="20" spans="1:23" ht="29.25" thickBot="1" x14ac:dyDescent="0.3">
      <c r="A20" s="95">
        <v>29</v>
      </c>
      <c r="B20" s="96" t="s">
        <v>228</v>
      </c>
      <c r="C20" s="30">
        <v>99</v>
      </c>
      <c r="D20" s="122">
        <f t="shared" si="10"/>
        <v>1.0474084575587976E-3</v>
      </c>
      <c r="E20" s="33">
        <v>2</v>
      </c>
      <c r="F20" s="123">
        <f t="shared" si="11"/>
        <v>3.453038674033149E-4</v>
      </c>
      <c r="G20" s="30">
        <v>2</v>
      </c>
      <c r="H20" s="122">
        <f t="shared" si="12"/>
        <v>5.4185857491194801E-4</v>
      </c>
      <c r="I20" s="33">
        <v>1</v>
      </c>
      <c r="J20" s="123">
        <f t="shared" si="13"/>
        <v>1.0111223458038423E-3</v>
      </c>
      <c r="K20" s="30">
        <v>1</v>
      </c>
      <c r="L20" s="122">
        <f t="shared" si="14"/>
        <v>1.4925373134328358E-2</v>
      </c>
      <c r="M20" s="124">
        <v>0</v>
      </c>
      <c r="N20" s="125">
        <f t="shared" si="15"/>
        <v>0</v>
      </c>
      <c r="O20" s="126">
        <v>0</v>
      </c>
      <c r="P20" s="127">
        <f t="shared" si="16"/>
        <v>0</v>
      </c>
      <c r="Q20" s="124">
        <v>0</v>
      </c>
      <c r="R20" s="125">
        <f t="shared" si="17"/>
        <v>0</v>
      </c>
      <c r="S20" s="126">
        <v>0</v>
      </c>
      <c r="T20" s="127">
        <f t="shared" si="18"/>
        <v>0</v>
      </c>
      <c r="U20" s="126">
        <v>105</v>
      </c>
      <c r="V20" s="66">
        <f t="shared" si="0"/>
        <v>9.971415276208203E-4</v>
      </c>
      <c r="W20" s="101" t="s">
        <v>405</v>
      </c>
    </row>
    <row r="21" spans="1:23" ht="29.25" thickBot="1" x14ac:dyDescent="0.3">
      <c r="A21" s="93">
        <v>3</v>
      </c>
      <c r="B21" s="6" t="s">
        <v>229</v>
      </c>
      <c r="C21" s="110">
        <f>SUM(C22:C25)</f>
        <v>17070</v>
      </c>
      <c r="D21" s="111">
        <f t="shared" si="10"/>
        <v>0.18059860980331996</v>
      </c>
      <c r="E21" s="112">
        <f>SUM(E22:E25)</f>
        <v>1546</v>
      </c>
      <c r="F21" s="113">
        <f t="shared" si="11"/>
        <v>0.26691988950276241</v>
      </c>
      <c r="G21" s="110">
        <f>SUM(G22:G25)</f>
        <v>1193</v>
      </c>
      <c r="H21" s="111">
        <f t="shared" si="12"/>
        <v>0.32321863993497696</v>
      </c>
      <c r="I21" s="112">
        <f>SUM(I22:I25)</f>
        <v>430</v>
      </c>
      <c r="J21" s="113">
        <f t="shared" si="13"/>
        <v>0.43478260869565216</v>
      </c>
      <c r="K21" s="110">
        <f>SUM(K22:K25)</f>
        <v>28</v>
      </c>
      <c r="L21" s="111">
        <f t="shared" si="14"/>
        <v>0.41791044776119401</v>
      </c>
      <c r="M21" s="114">
        <f>SUM(M22:M25)</f>
        <v>52</v>
      </c>
      <c r="N21" s="115">
        <f t="shared" si="15"/>
        <v>0.38805970149253732</v>
      </c>
      <c r="O21" s="116">
        <f>SUM(O22:O25)</f>
        <v>9</v>
      </c>
      <c r="P21" s="117">
        <f t="shared" si="16"/>
        <v>0.34615384615384615</v>
      </c>
      <c r="Q21" s="114">
        <f>SUM(Q22:Q25)</f>
        <v>4</v>
      </c>
      <c r="R21" s="115">
        <f t="shared" si="17"/>
        <v>0.23529411764705882</v>
      </c>
      <c r="S21" s="116">
        <f>SUM(S22:S25)</f>
        <v>16</v>
      </c>
      <c r="T21" s="117">
        <f t="shared" si="18"/>
        <v>0.24242424242424243</v>
      </c>
      <c r="U21" s="68">
        <f>SUM(U22:U25)</f>
        <v>20348</v>
      </c>
      <c r="V21" s="8">
        <f t="shared" si="0"/>
        <v>0.19323653146693764</v>
      </c>
    </row>
    <row r="22" spans="1:23" ht="28.5" x14ac:dyDescent="0.25">
      <c r="A22" s="94">
        <v>30</v>
      </c>
      <c r="B22" s="71" t="s">
        <v>230</v>
      </c>
      <c r="C22" s="26">
        <v>1058</v>
      </c>
      <c r="D22" s="118">
        <f t="shared" si="10"/>
        <v>1.1193516647446545E-2</v>
      </c>
      <c r="E22" s="29">
        <v>86</v>
      </c>
      <c r="F22" s="119">
        <f t="shared" si="11"/>
        <v>1.4848066298342542E-2</v>
      </c>
      <c r="G22" s="26">
        <v>44</v>
      </c>
      <c r="H22" s="118">
        <f t="shared" si="12"/>
        <v>1.1920888648062856E-2</v>
      </c>
      <c r="I22" s="29">
        <v>18</v>
      </c>
      <c r="J22" s="119">
        <f t="shared" si="13"/>
        <v>1.8200202224469161E-2</v>
      </c>
      <c r="K22" s="26">
        <v>2</v>
      </c>
      <c r="L22" s="118">
        <f t="shared" si="14"/>
        <v>2.9850746268656716E-2</v>
      </c>
      <c r="M22" s="85">
        <v>5</v>
      </c>
      <c r="N22" s="120">
        <f t="shared" si="15"/>
        <v>3.7313432835820892E-2</v>
      </c>
      <c r="O22" s="81">
        <v>1</v>
      </c>
      <c r="P22" s="121">
        <f t="shared" si="16"/>
        <v>3.8461538461538464E-2</v>
      </c>
      <c r="Q22" s="85">
        <v>1</v>
      </c>
      <c r="R22" s="120">
        <f t="shared" si="17"/>
        <v>5.8823529411764705E-2</v>
      </c>
      <c r="S22" s="81">
        <v>1</v>
      </c>
      <c r="T22" s="121">
        <f t="shared" ref="T22:T33" si="19">S22/$S$60</f>
        <v>1.5151515151515152E-2</v>
      </c>
      <c r="U22" s="81">
        <v>1216</v>
      </c>
      <c r="V22" s="64">
        <f t="shared" si="0"/>
        <v>1.1547848548446833E-2</v>
      </c>
      <c r="W22" s="101" t="s">
        <v>406</v>
      </c>
    </row>
    <row r="23" spans="1:23" x14ac:dyDescent="0.25">
      <c r="A23" s="94">
        <v>31</v>
      </c>
      <c r="B23" s="71" t="s">
        <v>231</v>
      </c>
      <c r="C23" s="26">
        <v>12365</v>
      </c>
      <c r="D23" s="118">
        <f t="shared" si="10"/>
        <v>0.13082025836075287</v>
      </c>
      <c r="E23" s="29">
        <v>1164</v>
      </c>
      <c r="F23" s="119">
        <f t="shared" si="11"/>
        <v>0.20096685082872928</v>
      </c>
      <c r="G23" s="26">
        <v>955</v>
      </c>
      <c r="H23" s="118">
        <f t="shared" si="12"/>
        <v>0.25873746952045518</v>
      </c>
      <c r="I23" s="29">
        <v>366</v>
      </c>
      <c r="J23" s="119">
        <f t="shared" si="13"/>
        <v>0.37007077856420628</v>
      </c>
      <c r="K23" s="26">
        <v>25</v>
      </c>
      <c r="L23" s="118">
        <f t="shared" si="14"/>
        <v>0.37313432835820898</v>
      </c>
      <c r="M23" s="85">
        <v>41</v>
      </c>
      <c r="N23" s="120">
        <f t="shared" si="15"/>
        <v>0.30597014925373134</v>
      </c>
      <c r="O23" s="81">
        <v>8</v>
      </c>
      <c r="P23" s="121">
        <f t="shared" si="16"/>
        <v>0.30769230769230771</v>
      </c>
      <c r="Q23" s="85">
        <v>3</v>
      </c>
      <c r="R23" s="120">
        <f t="shared" si="17"/>
        <v>0.17647058823529413</v>
      </c>
      <c r="S23" s="81">
        <v>14</v>
      </c>
      <c r="T23" s="121">
        <f t="shared" si="19"/>
        <v>0.21212121212121213</v>
      </c>
      <c r="U23" s="81">
        <v>14941</v>
      </c>
      <c r="V23" s="64">
        <f t="shared" si="0"/>
        <v>0.14188849108745405</v>
      </c>
      <c r="W23" s="101" t="s">
        <v>407</v>
      </c>
    </row>
    <row r="24" spans="1:23" x14ac:dyDescent="0.25">
      <c r="A24" s="94">
        <v>32</v>
      </c>
      <c r="B24" s="71" t="s">
        <v>232</v>
      </c>
      <c r="C24" s="26">
        <v>3165</v>
      </c>
      <c r="D24" s="118">
        <f t="shared" si="10"/>
        <v>3.3485330991652469E-2</v>
      </c>
      <c r="E24" s="29">
        <v>251</v>
      </c>
      <c r="F24" s="119">
        <f t="shared" si="11"/>
        <v>4.3335635359116019E-2</v>
      </c>
      <c r="G24" s="26">
        <v>175</v>
      </c>
      <c r="H24" s="118">
        <f t="shared" si="12"/>
        <v>4.7412625304795446E-2</v>
      </c>
      <c r="I24" s="29">
        <v>42</v>
      </c>
      <c r="J24" s="119">
        <f t="shared" si="13"/>
        <v>4.2467138523761376E-2</v>
      </c>
      <c r="K24" s="26">
        <v>1</v>
      </c>
      <c r="L24" s="118">
        <f t="shared" si="14"/>
        <v>1.4925373134328358E-2</v>
      </c>
      <c r="M24" s="85">
        <v>6</v>
      </c>
      <c r="N24" s="120">
        <f t="shared" si="15"/>
        <v>4.4776119402985072E-2</v>
      </c>
      <c r="O24" s="81">
        <v>0</v>
      </c>
      <c r="P24" s="121">
        <f t="shared" si="16"/>
        <v>0</v>
      </c>
      <c r="Q24" s="85">
        <v>0</v>
      </c>
      <c r="R24" s="120">
        <f t="shared" si="17"/>
        <v>0</v>
      </c>
      <c r="S24" s="81">
        <v>1</v>
      </c>
      <c r="T24" s="121">
        <f t="shared" si="19"/>
        <v>1.5151515151515152E-2</v>
      </c>
      <c r="U24" s="81">
        <v>3641</v>
      </c>
      <c r="V24" s="64">
        <f t="shared" si="0"/>
        <v>3.4577069543499109E-2</v>
      </c>
      <c r="W24" s="101" t="s">
        <v>408</v>
      </c>
    </row>
    <row r="25" spans="1:23" ht="29.25" thickBot="1" x14ac:dyDescent="0.3">
      <c r="A25" s="95">
        <v>39</v>
      </c>
      <c r="B25" s="96" t="s">
        <v>233</v>
      </c>
      <c r="C25" s="30">
        <v>482</v>
      </c>
      <c r="D25" s="122">
        <f t="shared" si="10"/>
        <v>5.0995038034680855E-3</v>
      </c>
      <c r="E25" s="33">
        <v>45</v>
      </c>
      <c r="F25" s="123">
        <f t="shared" si="11"/>
        <v>7.7693370165745857E-3</v>
      </c>
      <c r="G25" s="30">
        <v>19</v>
      </c>
      <c r="H25" s="122">
        <f t="shared" si="12"/>
        <v>5.1476564616635056E-3</v>
      </c>
      <c r="I25" s="33">
        <v>4</v>
      </c>
      <c r="J25" s="123">
        <f t="shared" si="13"/>
        <v>4.0444893832153692E-3</v>
      </c>
      <c r="K25" s="30">
        <v>0</v>
      </c>
      <c r="L25" s="122">
        <f t="shared" si="14"/>
        <v>0</v>
      </c>
      <c r="M25" s="124">
        <v>0</v>
      </c>
      <c r="N25" s="125">
        <f t="shared" si="15"/>
        <v>0</v>
      </c>
      <c r="O25" s="126">
        <v>0</v>
      </c>
      <c r="P25" s="127">
        <f t="shared" si="16"/>
        <v>0</v>
      </c>
      <c r="Q25" s="124">
        <v>0</v>
      </c>
      <c r="R25" s="125">
        <f t="shared" si="17"/>
        <v>0</v>
      </c>
      <c r="S25" s="126">
        <v>0</v>
      </c>
      <c r="T25" s="127">
        <f t="shared" si="19"/>
        <v>0</v>
      </c>
      <c r="U25" s="126">
        <v>550</v>
      </c>
      <c r="V25" s="66">
        <f t="shared" si="0"/>
        <v>5.2231222875376302E-3</v>
      </c>
      <c r="W25" s="101" t="s">
        <v>409</v>
      </c>
    </row>
    <row r="26" spans="1:23" ht="15.75" thickBot="1" x14ac:dyDescent="0.3">
      <c r="A26" s="93">
        <v>4</v>
      </c>
      <c r="B26" s="6" t="s">
        <v>234</v>
      </c>
      <c r="C26" s="110">
        <f>SUM(C27:C33)</f>
        <v>15243</v>
      </c>
      <c r="D26" s="111">
        <f>C26/$C$60</f>
        <v>0.16126916281382578</v>
      </c>
      <c r="E26" s="112">
        <f>SUM(E27:E33)</f>
        <v>784</v>
      </c>
      <c r="F26" s="113">
        <f>E26/$E$60</f>
        <v>0.13535911602209943</v>
      </c>
      <c r="G26" s="110">
        <f>SUM(G27:G33)</f>
        <v>456</v>
      </c>
      <c r="H26" s="111">
        <f>G26/$G$60</f>
        <v>0.12354375507992414</v>
      </c>
      <c r="I26" s="112">
        <f>SUM(I27:I33)</f>
        <v>125</v>
      </c>
      <c r="J26" s="113">
        <f>I26/$I$60</f>
        <v>0.12639029322548029</v>
      </c>
      <c r="K26" s="110">
        <f>SUM(K27:K33)</f>
        <v>10</v>
      </c>
      <c r="L26" s="111">
        <f>K26/$K$60</f>
        <v>0.14925373134328357</v>
      </c>
      <c r="M26" s="114">
        <f>SUM(M27:M33)</f>
        <v>29</v>
      </c>
      <c r="N26" s="115">
        <f>M26/$M$60</f>
        <v>0.21641791044776118</v>
      </c>
      <c r="O26" s="116">
        <f>SUM(O27:O33)</f>
        <v>4</v>
      </c>
      <c r="P26" s="117">
        <f>O26/$O$60</f>
        <v>0.15384615384615385</v>
      </c>
      <c r="Q26" s="114">
        <f>SUM(Q27:Q33)</f>
        <v>8</v>
      </c>
      <c r="R26" s="115">
        <f>Q26/$Q$60</f>
        <v>0.47058823529411764</v>
      </c>
      <c r="S26" s="116">
        <f>SUM(S27:S33)</f>
        <v>23</v>
      </c>
      <c r="T26" s="117">
        <f>S26/$S$60</f>
        <v>0.34848484848484851</v>
      </c>
      <c r="U26" s="68">
        <f>SUM(U27:U33)</f>
        <v>16682</v>
      </c>
      <c r="V26" s="8">
        <f t="shared" si="0"/>
        <v>0.158422047274005</v>
      </c>
    </row>
    <row r="27" spans="1:23" x14ac:dyDescent="0.25">
      <c r="A27" s="94">
        <v>40</v>
      </c>
      <c r="B27" s="71" t="s">
        <v>235</v>
      </c>
      <c r="C27" s="26">
        <v>1537</v>
      </c>
      <c r="D27" s="118">
        <f t="shared" si="10"/>
        <v>1.6261280800685576E-2</v>
      </c>
      <c r="E27" s="29">
        <v>77</v>
      </c>
      <c r="F27" s="119">
        <f t="shared" si="11"/>
        <v>1.3294198895027625E-2</v>
      </c>
      <c r="G27" s="26">
        <v>42</v>
      </c>
      <c r="H27" s="118">
        <f t="shared" si="12"/>
        <v>1.1379030073150907E-2</v>
      </c>
      <c r="I27" s="29">
        <v>9</v>
      </c>
      <c r="J27" s="119">
        <f t="shared" si="13"/>
        <v>9.1001011122345803E-3</v>
      </c>
      <c r="K27" s="26">
        <v>0</v>
      </c>
      <c r="L27" s="118">
        <f t="shared" si="14"/>
        <v>0</v>
      </c>
      <c r="M27" s="85">
        <v>1</v>
      </c>
      <c r="N27" s="120">
        <f t="shared" si="15"/>
        <v>7.462686567164179E-3</v>
      </c>
      <c r="O27" s="81">
        <v>0</v>
      </c>
      <c r="P27" s="121">
        <f t="shared" si="16"/>
        <v>0</v>
      </c>
      <c r="Q27" s="85">
        <v>0</v>
      </c>
      <c r="R27" s="120">
        <f t="shared" si="17"/>
        <v>0</v>
      </c>
      <c r="S27" s="81">
        <v>1</v>
      </c>
      <c r="T27" s="121">
        <f t="shared" si="19"/>
        <v>1.5151515151515152E-2</v>
      </c>
      <c r="U27" s="81">
        <v>1667</v>
      </c>
      <c r="V27" s="64">
        <f t="shared" si="0"/>
        <v>1.5830808824227691E-2</v>
      </c>
      <c r="W27" s="101" t="s">
        <v>410</v>
      </c>
    </row>
    <row r="28" spans="1:23" x14ac:dyDescent="0.25">
      <c r="A28" s="94">
        <v>41</v>
      </c>
      <c r="B28" s="71" t="s">
        <v>236</v>
      </c>
      <c r="C28" s="26">
        <v>1863</v>
      </c>
      <c r="D28" s="118">
        <f t="shared" si="10"/>
        <v>1.9710322792242829E-2</v>
      </c>
      <c r="E28" s="29">
        <v>77</v>
      </c>
      <c r="F28" s="119">
        <f t="shared" si="11"/>
        <v>1.3294198895027625E-2</v>
      </c>
      <c r="G28" s="26">
        <v>43</v>
      </c>
      <c r="H28" s="118">
        <f t="shared" si="12"/>
        <v>1.1649959360606881E-2</v>
      </c>
      <c r="I28" s="29">
        <v>12</v>
      </c>
      <c r="J28" s="119">
        <f t="shared" si="13"/>
        <v>1.2133468149646108E-2</v>
      </c>
      <c r="K28" s="26">
        <v>1</v>
      </c>
      <c r="L28" s="118">
        <f t="shared" si="14"/>
        <v>1.4925373134328358E-2</v>
      </c>
      <c r="M28" s="85">
        <v>3</v>
      </c>
      <c r="N28" s="120">
        <f t="shared" si="15"/>
        <v>2.2388059701492536E-2</v>
      </c>
      <c r="O28" s="81">
        <v>0</v>
      </c>
      <c r="P28" s="121">
        <f t="shared" si="16"/>
        <v>0</v>
      </c>
      <c r="Q28" s="85">
        <v>0</v>
      </c>
      <c r="R28" s="120">
        <f t="shared" si="17"/>
        <v>0</v>
      </c>
      <c r="S28" s="81">
        <v>1</v>
      </c>
      <c r="T28" s="121">
        <f t="shared" si="19"/>
        <v>1.5151515151515152E-2</v>
      </c>
      <c r="U28" s="81">
        <v>2000</v>
      </c>
      <c r="V28" s="64">
        <f t="shared" si="0"/>
        <v>1.8993171954682291E-2</v>
      </c>
      <c r="W28" s="101" t="s">
        <v>411</v>
      </c>
    </row>
    <row r="29" spans="1:23" x14ac:dyDescent="0.25">
      <c r="A29" s="94">
        <v>42</v>
      </c>
      <c r="B29" s="71" t="s">
        <v>237</v>
      </c>
      <c r="C29" s="26">
        <v>6680</v>
      </c>
      <c r="D29" s="118">
        <f t="shared" si="10"/>
        <v>7.0673621176694637E-2</v>
      </c>
      <c r="E29" s="29">
        <v>366</v>
      </c>
      <c r="F29" s="119">
        <f t="shared" si="11"/>
        <v>6.3190607734806628E-2</v>
      </c>
      <c r="G29" s="26">
        <v>196</v>
      </c>
      <c r="H29" s="118">
        <f t="shared" si="12"/>
        <v>5.3102140341370903E-2</v>
      </c>
      <c r="I29" s="29">
        <v>57</v>
      </c>
      <c r="J29" s="119">
        <f t="shared" si="13"/>
        <v>5.7633973710819006E-2</v>
      </c>
      <c r="K29" s="26">
        <v>3</v>
      </c>
      <c r="L29" s="118">
        <f t="shared" si="14"/>
        <v>4.4776119402985072E-2</v>
      </c>
      <c r="M29" s="85">
        <v>14</v>
      </c>
      <c r="N29" s="120">
        <f t="shared" si="15"/>
        <v>0.1044776119402985</v>
      </c>
      <c r="O29" s="81">
        <v>0</v>
      </c>
      <c r="P29" s="121">
        <f t="shared" si="16"/>
        <v>0</v>
      </c>
      <c r="Q29" s="85">
        <v>0</v>
      </c>
      <c r="R29" s="120">
        <f t="shared" si="17"/>
        <v>0</v>
      </c>
      <c r="S29" s="81">
        <v>6</v>
      </c>
      <c r="T29" s="121">
        <f t="shared" si="19"/>
        <v>9.0909090909090912E-2</v>
      </c>
      <c r="U29" s="81">
        <v>7322</v>
      </c>
      <c r="V29" s="64">
        <f t="shared" si="0"/>
        <v>6.9534002526091876E-2</v>
      </c>
      <c r="W29" s="101" t="s">
        <v>412</v>
      </c>
    </row>
    <row r="30" spans="1:23" x14ac:dyDescent="0.25">
      <c r="A30" s="94">
        <v>43</v>
      </c>
      <c r="B30" s="71" t="s">
        <v>238</v>
      </c>
      <c r="C30" s="26">
        <v>1270</v>
      </c>
      <c r="D30" s="118">
        <f t="shared" si="10"/>
        <v>1.3436451930299728E-2</v>
      </c>
      <c r="E30" s="29">
        <v>56</v>
      </c>
      <c r="F30" s="119">
        <f t="shared" si="11"/>
        <v>9.6685082872928173E-3</v>
      </c>
      <c r="G30" s="26">
        <v>32</v>
      </c>
      <c r="H30" s="118">
        <f t="shared" si="12"/>
        <v>8.6697371985911681E-3</v>
      </c>
      <c r="I30" s="29">
        <v>13</v>
      </c>
      <c r="J30" s="119">
        <f t="shared" si="13"/>
        <v>1.314459049544995E-2</v>
      </c>
      <c r="K30" s="26">
        <v>1</v>
      </c>
      <c r="L30" s="118">
        <f t="shared" si="14"/>
        <v>1.4925373134328358E-2</v>
      </c>
      <c r="M30" s="85">
        <v>1</v>
      </c>
      <c r="N30" s="120">
        <f t="shared" si="15"/>
        <v>7.462686567164179E-3</v>
      </c>
      <c r="O30" s="81">
        <v>0</v>
      </c>
      <c r="P30" s="121">
        <f t="shared" si="16"/>
        <v>0</v>
      </c>
      <c r="Q30" s="85">
        <v>0</v>
      </c>
      <c r="R30" s="120">
        <f t="shared" si="17"/>
        <v>0</v>
      </c>
      <c r="S30" s="81">
        <v>0</v>
      </c>
      <c r="T30" s="121">
        <f t="shared" si="19"/>
        <v>0</v>
      </c>
      <c r="U30" s="81">
        <v>1373</v>
      </c>
      <c r="V30" s="64">
        <f t="shared" si="0"/>
        <v>1.3038812546889393E-2</v>
      </c>
      <c r="W30" s="101" t="s">
        <v>413</v>
      </c>
    </row>
    <row r="31" spans="1:23" ht="28.5" x14ac:dyDescent="0.25">
      <c r="A31" s="94">
        <v>44</v>
      </c>
      <c r="B31" s="71" t="s">
        <v>239</v>
      </c>
      <c r="C31" s="26">
        <v>1984</v>
      </c>
      <c r="D31" s="118">
        <f t="shared" si="10"/>
        <v>2.0990488684814693E-2</v>
      </c>
      <c r="E31" s="29">
        <v>120</v>
      </c>
      <c r="F31" s="119">
        <f t="shared" si="11"/>
        <v>2.0718232044198894E-2</v>
      </c>
      <c r="G31" s="26">
        <v>73</v>
      </c>
      <c r="H31" s="118">
        <f t="shared" si="12"/>
        <v>1.97778379842861E-2</v>
      </c>
      <c r="I31" s="29">
        <v>25</v>
      </c>
      <c r="J31" s="119">
        <f t="shared" si="13"/>
        <v>2.5278058645096056E-2</v>
      </c>
      <c r="K31" s="26">
        <v>2</v>
      </c>
      <c r="L31" s="118">
        <f t="shared" si="14"/>
        <v>2.9850746268656716E-2</v>
      </c>
      <c r="M31" s="85">
        <v>5</v>
      </c>
      <c r="N31" s="120">
        <f t="shared" si="15"/>
        <v>3.7313432835820892E-2</v>
      </c>
      <c r="O31" s="81">
        <v>2</v>
      </c>
      <c r="P31" s="121">
        <f t="shared" si="16"/>
        <v>7.6923076923076927E-2</v>
      </c>
      <c r="Q31" s="85">
        <v>6</v>
      </c>
      <c r="R31" s="120">
        <f t="shared" si="17"/>
        <v>0.35294117647058826</v>
      </c>
      <c r="S31" s="81">
        <v>3</v>
      </c>
      <c r="T31" s="121">
        <f t="shared" si="19"/>
        <v>4.5454545454545456E-2</v>
      </c>
      <c r="U31" s="81">
        <v>2220</v>
      </c>
      <c r="V31" s="64">
        <f t="shared" si="0"/>
        <v>2.1082420869697343E-2</v>
      </c>
      <c r="W31" s="101" t="s">
        <v>414</v>
      </c>
    </row>
    <row r="32" spans="1:23" ht="28.5" x14ac:dyDescent="0.25">
      <c r="A32" s="94">
        <v>45</v>
      </c>
      <c r="B32" s="71" t="s">
        <v>240</v>
      </c>
      <c r="C32" s="26">
        <v>1347</v>
      </c>
      <c r="D32" s="118">
        <f t="shared" si="10"/>
        <v>1.425110295284546E-2</v>
      </c>
      <c r="E32" s="29">
        <v>74</v>
      </c>
      <c r="F32" s="119">
        <f t="shared" si="11"/>
        <v>1.2776243093922652E-2</v>
      </c>
      <c r="G32" s="26">
        <v>53</v>
      </c>
      <c r="H32" s="118">
        <f t="shared" si="12"/>
        <v>1.4359252235166622E-2</v>
      </c>
      <c r="I32" s="29">
        <v>9</v>
      </c>
      <c r="J32" s="119">
        <f t="shared" si="13"/>
        <v>9.1001011122345803E-3</v>
      </c>
      <c r="K32" s="26">
        <v>2</v>
      </c>
      <c r="L32" s="118">
        <f t="shared" si="14"/>
        <v>2.9850746268656716E-2</v>
      </c>
      <c r="M32" s="85">
        <v>4</v>
      </c>
      <c r="N32" s="120">
        <f t="shared" si="15"/>
        <v>2.9850746268656716E-2</v>
      </c>
      <c r="O32" s="81">
        <v>2</v>
      </c>
      <c r="P32" s="121">
        <f t="shared" si="16"/>
        <v>7.6923076923076927E-2</v>
      </c>
      <c r="Q32" s="85">
        <v>2</v>
      </c>
      <c r="R32" s="120">
        <f t="shared" si="17"/>
        <v>0.11764705882352941</v>
      </c>
      <c r="S32" s="81">
        <v>12</v>
      </c>
      <c r="T32" s="121">
        <f t="shared" si="19"/>
        <v>0.18181818181818182</v>
      </c>
      <c r="U32" s="81">
        <v>1505</v>
      </c>
      <c r="V32" s="64">
        <f t="shared" si="0"/>
        <v>1.4292361895898425E-2</v>
      </c>
      <c r="W32" s="101" t="s">
        <v>415</v>
      </c>
    </row>
    <row r="33" spans="1:23" ht="29.25" thickBot="1" x14ac:dyDescent="0.3">
      <c r="A33" s="95">
        <v>49</v>
      </c>
      <c r="B33" s="96" t="s">
        <v>241</v>
      </c>
      <c r="C33" s="30">
        <v>562</v>
      </c>
      <c r="D33" s="122">
        <f t="shared" si="10"/>
        <v>5.9458944762428717E-3</v>
      </c>
      <c r="E33" s="33">
        <v>14</v>
      </c>
      <c r="F33" s="123">
        <f t="shared" si="11"/>
        <v>2.4171270718232043E-3</v>
      </c>
      <c r="G33" s="30">
        <v>17</v>
      </c>
      <c r="H33" s="122">
        <f t="shared" si="12"/>
        <v>4.6057978867515576E-3</v>
      </c>
      <c r="I33" s="33">
        <v>0</v>
      </c>
      <c r="J33" s="123">
        <f t="shared" si="13"/>
        <v>0</v>
      </c>
      <c r="K33" s="30">
        <v>1</v>
      </c>
      <c r="L33" s="122">
        <f t="shared" si="14"/>
        <v>1.4925373134328358E-2</v>
      </c>
      <c r="M33" s="124">
        <v>1</v>
      </c>
      <c r="N33" s="125">
        <f t="shared" si="15"/>
        <v>7.462686567164179E-3</v>
      </c>
      <c r="O33" s="126">
        <v>0</v>
      </c>
      <c r="P33" s="127">
        <f t="shared" si="16"/>
        <v>0</v>
      </c>
      <c r="Q33" s="124">
        <v>0</v>
      </c>
      <c r="R33" s="125">
        <f t="shared" si="17"/>
        <v>0</v>
      </c>
      <c r="S33" s="126">
        <v>0</v>
      </c>
      <c r="T33" s="127">
        <f t="shared" si="19"/>
        <v>0</v>
      </c>
      <c r="U33" s="126">
        <v>595</v>
      </c>
      <c r="V33" s="66">
        <f t="shared" si="0"/>
        <v>5.650468656517982E-3</v>
      </c>
      <c r="W33" s="101" t="s">
        <v>416</v>
      </c>
    </row>
    <row r="34" spans="1:23" ht="15.75" thickBot="1" x14ac:dyDescent="0.3">
      <c r="A34" s="93">
        <v>5</v>
      </c>
      <c r="B34" s="6" t="s">
        <v>242</v>
      </c>
      <c r="C34" s="110">
        <f>SUM(C35:C39)</f>
        <v>24236</v>
      </c>
      <c r="D34" s="111">
        <f t="shared" si="10"/>
        <v>0.25641405431712144</v>
      </c>
      <c r="E34" s="112">
        <f>SUM(E35:E39)</f>
        <v>802</v>
      </c>
      <c r="F34" s="113">
        <f t="shared" si="11"/>
        <v>0.13846685082872928</v>
      </c>
      <c r="G34" s="110">
        <f>SUM(G35:G39)</f>
        <v>443</v>
      </c>
      <c r="H34" s="111">
        <f t="shared" si="12"/>
        <v>0.12002167434299647</v>
      </c>
      <c r="I34" s="112">
        <f>SUM(I35:I39)</f>
        <v>98</v>
      </c>
      <c r="J34" s="113">
        <f t="shared" si="13"/>
        <v>9.9089989888776542E-2</v>
      </c>
      <c r="K34" s="110">
        <f>SUM(K35:K39)</f>
        <v>5</v>
      </c>
      <c r="L34" s="111">
        <f t="shared" si="14"/>
        <v>7.4626865671641784E-2</v>
      </c>
      <c r="M34" s="114">
        <f>SUM(M35:M39)</f>
        <v>15</v>
      </c>
      <c r="N34" s="115">
        <f t="shared" si="15"/>
        <v>0.11194029850746269</v>
      </c>
      <c r="O34" s="116">
        <f>SUM(O35:O39)</f>
        <v>2</v>
      </c>
      <c r="P34" s="117">
        <f t="shared" si="16"/>
        <v>7.6923076923076927E-2</v>
      </c>
      <c r="Q34" s="114">
        <f>SUM(Q35:Q39)</f>
        <v>1</v>
      </c>
      <c r="R34" s="115">
        <f t="shared" si="17"/>
        <v>5.8823529411764705E-2</v>
      </c>
      <c r="S34" s="116">
        <f>SUM(S35:S39)</f>
        <v>4</v>
      </c>
      <c r="T34" s="117">
        <f t="shared" ref="T34:T40" si="20">S34/$S$60</f>
        <v>6.0606060606060608E-2</v>
      </c>
      <c r="U34" s="68">
        <f>SUM(U35:U39)</f>
        <v>25606</v>
      </c>
      <c r="V34" s="8">
        <f t="shared" si="0"/>
        <v>0.24316958053579737</v>
      </c>
    </row>
    <row r="35" spans="1:23" x14ac:dyDescent="0.25">
      <c r="A35" s="94">
        <v>50</v>
      </c>
      <c r="B35" s="71" t="s">
        <v>243</v>
      </c>
      <c r="C35" s="26">
        <v>1879</v>
      </c>
      <c r="D35" s="118">
        <f t="shared" si="10"/>
        <v>1.9879600926797785E-2</v>
      </c>
      <c r="E35" s="29">
        <v>50</v>
      </c>
      <c r="F35" s="119">
        <f t="shared" si="11"/>
        <v>8.6325966850828734E-3</v>
      </c>
      <c r="G35" s="26">
        <v>20</v>
      </c>
      <c r="H35" s="118">
        <f t="shared" si="12"/>
        <v>5.4185857491194801E-3</v>
      </c>
      <c r="I35" s="29">
        <v>4</v>
      </c>
      <c r="J35" s="119">
        <f t="shared" si="13"/>
        <v>4.0444893832153692E-3</v>
      </c>
      <c r="K35" s="26">
        <v>0</v>
      </c>
      <c r="L35" s="118">
        <f t="shared" si="14"/>
        <v>0</v>
      </c>
      <c r="M35" s="85">
        <v>0</v>
      </c>
      <c r="N35" s="120">
        <f t="shared" si="15"/>
        <v>0</v>
      </c>
      <c r="O35" s="81">
        <v>0</v>
      </c>
      <c r="P35" s="121">
        <f t="shared" si="16"/>
        <v>0</v>
      </c>
      <c r="Q35" s="85">
        <v>0</v>
      </c>
      <c r="R35" s="120">
        <f t="shared" si="17"/>
        <v>0</v>
      </c>
      <c r="S35" s="81">
        <v>0</v>
      </c>
      <c r="T35" s="121">
        <f t="shared" si="20"/>
        <v>0</v>
      </c>
      <c r="U35" s="81">
        <v>1953</v>
      </c>
      <c r="V35" s="64">
        <f t="shared" si="0"/>
        <v>1.8546832413747258E-2</v>
      </c>
      <c r="W35" s="101" t="s">
        <v>417</v>
      </c>
    </row>
    <row r="36" spans="1:23" x14ac:dyDescent="0.25">
      <c r="A36" s="94">
        <v>51</v>
      </c>
      <c r="B36" s="71" t="s">
        <v>244</v>
      </c>
      <c r="C36" s="26">
        <v>9066</v>
      </c>
      <c r="D36" s="118">
        <f t="shared" si="10"/>
        <v>9.5917222992202622E-2</v>
      </c>
      <c r="E36" s="29">
        <v>270</v>
      </c>
      <c r="F36" s="119">
        <f t="shared" si="11"/>
        <v>4.6616022099447513E-2</v>
      </c>
      <c r="G36" s="26">
        <v>112</v>
      </c>
      <c r="H36" s="118">
        <f t="shared" si="12"/>
        <v>3.0344080195069088E-2</v>
      </c>
      <c r="I36" s="29">
        <v>25</v>
      </c>
      <c r="J36" s="119">
        <f t="shared" si="13"/>
        <v>2.5278058645096056E-2</v>
      </c>
      <c r="K36" s="26">
        <v>2</v>
      </c>
      <c r="L36" s="118">
        <f t="shared" si="14"/>
        <v>2.9850746268656716E-2</v>
      </c>
      <c r="M36" s="85">
        <v>5</v>
      </c>
      <c r="N36" s="120">
        <f t="shared" si="15"/>
        <v>3.7313432835820892E-2</v>
      </c>
      <c r="O36" s="81">
        <v>2</v>
      </c>
      <c r="P36" s="121">
        <f t="shared" si="16"/>
        <v>7.6923076923076927E-2</v>
      </c>
      <c r="Q36" s="85">
        <v>1</v>
      </c>
      <c r="R36" s="120">
        <f t="shared" si="17"/>
        <v>5.8823529411764705E-2</v>
      </c>
      <c r="S36" s="81">
        <v>0</v>
      </c>
      <c r="T36" s="121">
        <f t="shared" si="20"/>
        <v>0</v>
      </c>
      <c r="U36" s="81">
        <v>9483</v>
      </c>
      <c r="V36" s="64">
        <f t="shared" si="0"/>
        <v>9.0056124823126082E-2</v>
      </c>
      <c r="W36" s="101" t="s">
        <v>418</v>
      </c>
    </row>
    <row r="37" spans="1:23" x14ac:dyDescent="0.25">
      <c r="A37" s="94">
        <v>52</v>
      </c>
      <c r="B37" s="71" t="s">
        <v>245</v>
      </c>
      <c r="C37" s="26">
        <v>3302</v>
      </c>
      <c r="D37" s="118">
        <f t="shared" si="10"/>
        <v>3.4934775018779292E-2</v>
      </c>
      <c r="E37" s="29">
        <v>20</v>
      </c>
      <c r="F37" s="119">
        <f t="shared" si="11"/>
        <v>3.453038674033149E-3</v>
      </c>
      <c r="G37" s="26">
        <v>13</v>
      </c>
      <c r="H37" s="118">
        <f t="shared" si="12"/>
        <v>3.522080736927662E-3</v>
      </c>
      <c r="I37" s="29">
        <v>2</v>
      </c>
      <c r="J37" s="119">
        <f t="shared" si="13"/>
        <v>2.0222446916076846E-3</v>
      </c>
      <c r="K37" s="26">
        <v>0</v>
      </c>
      <c r="L37" s="118">
        <f t="shared" si="14"/>
        <v>0</v>
      </c>
      <c r="M37" s="85">
        <v>3</v>
      </c>
      <c r="N37" s="120">
        <f t="shared" si="15"/>
        <v>2.2388059701492536E-2</v>
      </c>
      <c r="O37" s="81">
        <v>0</v>
      </c>
      <c r="P37" s="121">
        <f t="shared" si="16"/>
        <v>0</v>
      </c>
      <c r="Q37" s="85">
        <v>0</v>
      </c>
      <c r="R37" s="120">
        <f t="shared" si="17"/>
        <v>0</v>
      </c>
      <c r="S37" s="81">
        <v>0</v>
      </c>
      <c r="T37" s="121">
        <f t="shared" si="20"/>
        <v>0</v>
      </c>
      <c r="U37" s="81">
        <v>3340</v>
      </c>
      <c r="V37" s="64">
        <f t="shared" si="0"/>
        <v>3.1718597164319427E-2</v>
      </c>
      <c r="W37" s="101" t="s">
        <v>419</v>
      </c>
    </row>
    <row r="38" spans="1:23" x14ac:dyDescent="0.25">
      <c r="A38" s="94">
        <v>53</v>
      </c>
      <c r="B38" s="71" t="s">
        <v>246</v>
      </c>
      <c r="C38" s="26">
        <v>9059</v>
      </c>
      <c r="D38" s="118">
        <f t="shared" si="10"/>
        <v>9.5843163808334839E-2</v>
      </c>
      <c r="E38" s="29">
        <v>440</v>
      </c>
      <c r="F38" s="119">
        <f t="shared" si="11"/>
        <v>7.5966850828729282E-2</v>
      </c>
      <c r="G38" s="26">
        <v>284</v>
      </c>
      <c r="H38" s="118">
        <f t="shared" si="12"/>
        <v>7.6943917637496612E-2</v>
      </c>
      <c r="I38" s="29">
        <v>63</v>
      </c>
      <c r="J38" s="119">
        <f t="shared" si="13"/>
        <v>6.3700707785642061E-2</v>
      </c>
      <c r="K38" s="26">
        <v>2</v>
      </c>
      <c r="L38" s="118">
        <f t="shared" si="14"/>
        <v>2.9850746268656716E-2</v>
      </c>
      <c r="M38" s="85">
        <v>6</v>
      </c>
      <c r="N38" s="120">
        <f t="shared" si="15"/>
        <v>4.4776119402985072E-2</v>
      </c>
      <c r="O38" s="81">
        <v>0</v>
      </c>
      <c r="P38" s="121">
        <f t="shared" si="16"/>
        <v>0</v>
      </c>
      <c r="Q38" s="85">
        <v>0</v>
      </c>
      <c r="R38" s="120">
        <f t="shared" si="17"/>
        <v>0</v>
      </c>
      <c r="S38" s="81">
        <v>3</v>
      </c>
      <c r="T38" s="121">
        <f t="shared" si="20"/>
        <v>4.5454545454545456E-2</v>
      </c>
      <c r="U38" s="81">
        <v>9857</v>
      </c>
      <c r="V38" s="64">
        <f t="shared" si="0"/>
        <v>9.3607847978651681E-2</v>
      </c>
      <c r="W38" s="101" t="s">
        <v>420</v>
      </c>
    </row>
    <row r="39" spans="1:23" ht="29.25" thickBot="1" x14ac:dyDescent="0.3">
      <c r="A39" s="95">
        <v>59</v>
      </c>
      <c r="B39" s="96" t="s">
        <v>247</v>
      </c>
      <c r="C39" s="30">
        <v>930</v>
      </c>
      <c r="D39" s="122">
        <f t="shared" si="10"/>
        <v>9.8392915710068876E-3</v>
      </c>
      <c r="E39" s="33">
        <v>22</v>
      </c>
      <c r="F39" s="123">
        <f t="shared" si="11"/>
        <v>3.7983425414364639E-3</v>
      </c>
      <c r="G39" s="30">
        <v>14</v>
      </c>
      <c r="H39" s="122">
        <f t="shared" si="12"/>
        <v>3.793010024383636E-3</v>
      </c>
      <c r="I39" s="33">
        <v>4</v>
      </c>
      <c r="J39" s="123">
        <f t="shared" si="13"/>
        <v>4.0444893832153692E-3</v>
      </c>
      <c r="K39" s="30">
        <v>1</v>
      </c>
      <c r="L39" s="122">
        <f t="shared" si="14"/>
        <v>1.4925373134328358E-2</v>
      </c>
      <c r="M39" s="124">
        <v>1</v>
      </c>
      <c r="N39" s="125">
        <f t="shared" si="15"/>
        <v>7.462686567164179E-3</v>
      </c>
      <c r="O39" s="126">
        <v>0</v>
      </c>
      <c r="P39" s="127">
        <f t="shared" si="16"/>
        <v>0</v>
      </c>
      <c r="Q39" s="124">
        <v>0</v>
      </c>
      <c r="R39" s="125">
        <f t="shared" si="17"/>
        <v>0</v>
      </c>
      <c r="S39" s="126">
        <v>1</v>
      </c>
      <c r="T39" s="127">
        <f t="shared" si="20"/>
        <v>1.5151515151515152E-2</v>
      </c>
      <c r="U39" s="126">
        <v>973</v>
      </c>
      <c r="V39" s="66">
        <f t="shared" si="0"/>
        <v>9.2401781559529345E-3</v>
      </c>
      <c r="W39" s="101" t="s">
        <v>421</v>
      </c>
    </row>
    <row r="40" spans="1:23" ht="15.75" thickBot="1" x14ac:dyDescent="0.3">
      <c r="A40" s="93">
        <v>6</v>
      </c>
      <c r="B40" s="6" t="s">
        <v>248</v>
      </c>
      <c r="C40" s="110">
        <f>SUM(C41:C46)</f>
        <v>7539</v>
      </c>
      <c r="D40" s="111">
        <f t="shared" si="10"/>
        <v>7.9761741025613897E-2</v>
      </c>
      <c r="E40" s="112">
        <f>SUM(E41:E46)</f>
        <v>738</v>
      </c>
      <c r="F40" s="113">
        <f t="shared" si="11"/>
        <v>0.12741712707182321</v>
      </c>
      <c r="G40" s="110">
        <f>SUM(G41:G46)</f>
        <v>267</v>
      </c>
      <c r="H40" s="111">
        <f t="shared" si="12"/>
        <v>7.2338119750745056E-2</v>
      </c>
      <c r="I40" s="112">
        <f>SUM(I41:I46)</f>
        <v>69</v>
      </c>
      <c r="J40" s="113">
        <f t="shared" si="13"/>
        <v>6.9767441860465115E-2</v>
      </c>
      <c r="K40" s="110">
        <f>SUM(K41:K46)</f>
        <v>8</v>
      </c>
      <c r="L40" s="111">
        <f t="shared" si="14"/>
        <v>0.11940298507462686</v>
      </c>
      <c r="M40" s="114">
        <f>SUM(M41:M46)</f>
        <v>19</v>
      </c>
      <c r="N40" s="115">
        <f t="shared" si="15"/>
        <v>0.1417910447761194</v>
      </c>
      <c r="O40" s="116">
        <f>SUM(O41:O46)</f>
        <v>6</v>
      </c>
      <c r="P40" s="117">
        <f t="shared" si="16"/>
        <v>0.23076923076923078</v>
      </c>
      <c r="Q40" s="114">
        <f>SUM(Q41:Q46)</f>
        <v>2</v>
      </c>
      <c r="R40" s="115">
        <f t="shared" si="17"/>
        <v>0.11764705882352941</v>
      </c>
      <c r="S40" s="116">
        <f>SUM(S41:S46)</f>
        <v>9</v>
      </c>
      <c r="T40" s="117">
        <f t="shared" si="20"/>
        <v>0.13636363636363635</v>
      </c>
      <c r="U40" s="68">
        <f>SUM(U41:U46)</f>
        <v>8657</v>
      </c>
      <c r="V40" s="8">
        <f t="shared" si="0"/>
        <v>8.2211944805842305E-2</v>
      </c>
    </row>
    <row r="41" spans="1:23" x14ac:dyDescent="0.25">
      <c r="A41" s="94">
        <v>60</v>
      </c>
      <c r="B41" s="71" t="s">
        <v>249</v>
      </c>
      <c r="C41" s="26">
        <v>442</v>
      </c>
      <c r="D41" s="118">
        <f t="shared" si="10"/>
        <v>4.6763084670806924E-3</v>
      </c>
      <c r="E41" s="29">
        <v>37</v>
      </c>
      <c r="F41" s="119">
        <f t="shared" si="11"/>
        <v>6.3881215469613261E-3</v>
      </c>
      <c r="G41" s="26">
        <v>18</v>
      </c>
      <c r="H41" s="118">
        <f t="shared" si="12"/>
        <v>4.8767271742075321E-3</v>
      </c>
      <c r="I41" s="29">
        <v>6</v>
      </c>
      <c r="J41" s="119">
        <f t="shared" si="13"/>
        <v>6.0667340748230538E-3</v>
      </c>
      <c r="K41" s="26">
        <v>0</v>
      </c>
      <c r="L41" s="118">
        <f t="shared" si="14"/>
        <v>0</v>
      </c>
      <c r="M41" s="85">
        <v>0</v>
      </c>
      <c r="N41" s="120">
        <f t="shared" si="15"/>
        <v>0</v>
      </c>
      <c r="O41" s="81">
        <v>0</v>
      </c>
      <c r="P41" s="121">
        <f t="shared" si="16"/>
        <v>0</v>
      </c>
      <c r="Q41" s="85">
        <v>1</v>
      </c>
      <c r="R41" s="120">
        <f t="shared" si="17"/>
        <v>5.8823529411764705E-2</v>
      </c>
      <c r="S41" s="81">
        <v>1</v>
      </c>
      <c r="T41" s="121">
        <f t="shared" ref="T41:T46" si="21">S41/$S$60</f>
        <v>1.5151515151515152E-2</v>
      </c>
      <c r="U41" s="81">
        <v>505</v>
      </c>
      <c r="V41" s="64">
        <f t="shared" si="0"/>
        <v>4.7957759185572784E-3</v>
      </c>
      <c r="W41" s="101" t="s">
        <v>422</v>
      </c>
    </row>
    <row r="42" spans="1:23" x14ac:dyDescent="0.25">
      <c r="A42" s="94">
        <v>61</v>
      </c>
      <c r="B42" s="71" t="s">
        <v>250</v>
      </c>
      <c r="C42" s="26">
        <v>394</v>
      </c>
      <c r="D42" s="118">
        <f t="shared" si="10"/>
        <v>4.1684740634158213E-3</v>
      </c>
      <c r="E42" s="29">
        <v>59</v>
      </c>
      <c r="F42" s="119">
        <f t="shared" si="11"/>
        <v>1.018646408839779E-2</v>
      </c>
      <c r="G42" s="26">
        <v>10</v>
      </c>
      <c r="H42" s="118">
        <f t="shared" si="12"/>
        <v>2.70929287455974E-3</v>
      </c>
      <c r="I42" s="29">
        <v>4</v>
      </c>
      <c r="J42" s="119">
        <f t="shared" si="13"/>
        <v>4.0444893832153692E-3</v>
      </c>
      <c r="K42" s="26">
        <v>1</v>
      </c>
      <c r="L42" s="118">
        <f t="shared" si="14"/>
        <v>1.4925373134328358E-2</v>
      </c>
      <c r="M42" s="85">
        <v>3</v>
      </c>
      <c r="N42" s="120">
        <f t="shared" si="15"/>
        <v>2.2388059701492536E-2</v>
      </c>
      <c r="O42" s="81">
        <v>0</v>
      </c>
      <c r="P42" s="121">
        <f t="shared" si="16"/>
        <v>0</v>
      </c>
      <c r="Q42" s="85">
        <v>1</v>
      </c>
      <c r="R42" s="120">
        <f t="shared" si="17"/>
        <v>5.8823529411764705E-2</v>
      </c>
      <c r="S42" s="81">
        <v>2</v>
      </c>
      <c r="T42" s="121">
        <f t="shared" si="21"/>
        <v>3.0303030303030304E-2</v>
      </c>
      <c r="U42" s="81">
        <v>474</v>
      </c>
      <c r="V42" s="64">
        <f t="shared" si="0"/>
        <v>4.5013817532597034E-3</v>
      </c>
      <c r="W42" s="101" t="s">
        <v>423</v>
      </c>
    </row>
    <row r="43" spans="1:23" x14ac:dyDescent="0.25">
      <c r="A43" s="94">
        <v>62</v>
      </c>
      <c r="B43" s="71" t="s">
        <v>251</v>
      </c>
      <c r="C43" s="26">
        <v>1243</v>
      </c>
      <c r="D43" s="118">
        <f t="shared" si="10"/>
        <v>1.3150795078238239E-2</v>
      </c>
      <c r="E43" s="29">
        <v>126</v>
      </c>
      <c r="F43" s="119">
        <f t="shared" si="11"/>
        <v>2.175414364640884E-2</v>
      </c>
      <c r="G43" s="26">
        <v>54</v>
      </c>
      <c r="H43" s="118">
        <f t="shared" si="12"/>
        <v>1.4630181522622595E-2</v>
      </c>
      <c r="I43" s="29">
        <v>16</v>
      </c>
      <c r="J43" s="119">
        <f t="shared" si="13"/>
        <v>1.6177957532861477E-2</v>
      </c>
      <c r="K43" s="26">
        <v>1</v>
      </c>
      <c r="L43" s="118">
        <f t="shared" si="14"/>
        <v>1.4925373134328358E-2</v>
      </c>
      <c r="M43" s="85">
        <v>1</v>
      </c>
      <c r="N43" s="120">
        <f t="shared" si="15"/>
        <v>7.462686567164179E-3</v>
      </c>
      <c r="O43" s="81">
        <v>2</v>
      </c>
      <c r="P43" s="121">
        <f t="shared" si="16"/>
        <v>7.6923076923076927E-2</v>
      </c>
      <c r="Q43" s="85">
        <v>0</v>
      </c>
      <c r="R43" s="120">
        <f t="shared" si="17"/>
        <v>0</v>
      </c>
      <c r="S43" s="81">
        <v>1</v>
      </c>
      <c r="T43" s="121">
        <f t="shared" si="21"/>
        <v>1.5151515151515152E-2</v>
      </c>
      <c r="U43" s="81">
        <v>1444</v>
      </c>
      <c r="V43" s="64">
        <f t="shared" si="0"/>
        <v>1.3713070151280614E-2</v>
      </c>
      <c r="W43" s="101" t="s">
        <v>424</v>
      </c>
    </row>
    <row r="44" spans="1:23" x14ac:dyDescent="0.25">
      <c r="A44" s="94">
        <v>63</v>
      </c>
      <c r="B44" s="71" t="s">
        <v>252</v>
      </c>
      <c r="C44" s="26">
        <v>5310</v>
      </c>
      <c r="D44" s="118">
        <f t="shared" si="10"/>
        <v>5.6179180905426424E-2</v>
      </c>
      <c r="E44" s="29">
        <v>490</v>
      </c>
      <c r="F44" s="119">
        <f t="shared" si="11"/>
        <v>8.4599447513812154E-2</v>
      </c>
      <c r="G44" s="26">
        <v>167</v>
      </c>
      <c r="H44" s="118">
        <f t="shared" si="12"/>
        <v>4.5245191005147657E-2</v>
      </c>
      <c r="I44" s="29">
        <v>40</v>
      </c>
      <c r="J44" s="119">
        <f t="shared" si="13"/>
        <v>4.0444893832153689E-2</v>
      </c>
      <c r="K44" s="26">
        <v>6</v>
      </c>
      <c r="L44" s="118">
        <f t="shared" si="14"/>
        <v>8.9552238805970144E-2</v>
      </c>
      <c r="M44" s="85">
        <v>9</v>
      </c>
      <c r="N44" s="120">
        <f t="shared" si="15"/>
        <v>6.7164179104477612E-2</v>
      </c>
      <c r="O44" s="81">
        <v>1</v>
      </c>
      <c r="P44" s="121">
        <f t="shared" si="16"/>
        <v>3.8461538461538464E-2</v>
      </c>
      <c r="Q44" s="85">
        <v>0</v>
      </c>
      <c r="R44" s="120">
        <f t="shared" si="17"/>
        <v>0</v>
      </c>
      <c r="S44" s="81">
        <v>5</v>
      </c>
      <c r="T44" s="121">
        <f t="shared" si="21"/>
        <v>7.575757575757576E-2</v>
      </c>
      <c r="U44" s="81">
        <v>6028</v>
      </c>
      <c r="V44" s="64">
        <f t="shared" si="0"/>
        <v>5.7245420271412426E-2</v>
      </c>
      <c r="W44" s="101" t="s">
        <v>425</v>
      </c>
    </row>
    <row r="45" spans="1:23" x14ac:dyDescent="0.25">
      <c r="A45" s="94">
        <v>64</v>
      </c>
      <c r="B45" s="71" t="s">
        <v>253</v>
      </c>
      <c r="C45" s="26">
        <v>20</v>
      </c>
      <c r="D45" s="118">
        <f t="shared" si="10"/>
        <v>2.115976681936965E-4</v>
      </c>
      <c r="E45" s="29">
        <v>9</v>
      </c>
      <c r="F45" s="119">
        <f t="shared" si="11"/>
        <v>1.5538674033149171E-3</v>
      </c>
      <c r="G45" s="26">
        <v>14</v>
      </c>
      <c r="H45" s="118">
        <f t="shared" si="12"/>
        <v>3.793010024383636E-3</v>
      </c>
      <c r="I45" s="29">
        <v>2</v>
      </c>
      <c r="J45" s="119">
        <f t="shared" si="13"/>
        <v>2.0222446916076846E-3</v>
      </c>
      <c r="K45" s="26">
        <v>0</v>
      </c>
      <c r="L45" s="118">
        <f t="shared" si="14"/>
        <v>0</v>
      </c>
      <c r="M45" s="85">
        <v>5</v>
      </c>
      <c r="N45" s="120">
        <f t="shared" si="15"/>
        <v>3.7313432835820892E-2</v>
      </c>
      <c r="O45" s="81">
        <v>3</v>
      </c>
      <c r="P45" s="121">
        <f t="shared" si="16"/>
        <v>0.11538461538461539</v>
      </c>
      <c r="Q45" s="85">
        <v>0</v>
      </c>
      <c r="R45" s="120">
        <f t="shared" si="17"/>
        <v>0</v>
      </c>
      <c r="S45" s="81">
        <v>0</v>
      </c>
      <c r="T45" s="121">
        <f t="shared" si="21"/>
        <v>0</v>
      </c>
      <c r="U45" s="81">
        <v>53</v>
      </c>
      <c r="V45" s="64">
        <f t="shared" si="0"/>
        <v>5.0331905679908075E-4</v>
      </c>
      <c r="W45" s="101" t="s">
        <v>426</v>
      </c>
    </row>
    <row r="46" spans="1:23" ht="29.25" thickBot="1" x14ac:dyDescent="0.3">
      <c r="A46" s="95">
        <v>69</v>
      </c>
      <c r="B46" s="96" t="s">
        <v>254</v>
      </c>
      <c r="C46" s="30">
        <v>130</v>
      </c>
      <c r="D46" s="122">
        <f t="shared" si="10"/>
        <v>1.3753848432590274E-3</v>
      </c>
      <c r="E46" s="33">
        <v>17</v>
      </c>
      <c r="F46" s="123">
        <f t="shared" si="11"/>
        <v>2.9350828729281767E-3</v>
      </c>
      <c r="G46" s="30">
        <v>4</v>
      </c>
      <c r="H46" s="122">
        <f t="shared" si="12"/>
        <v>1.083717149823896E-3</v>
      </c>
      <c r="I46" s="33">
        <v>1</v>
      </c>
      <c r="J46" s="123">
        <f t="shared" si="13"/>
        <v>1.0111223458038423E-3</v>
      </c>
      <c r="K46" s="30">
        <v>0</v>
      </c>
      <c r="L46" s="122">
        <f t="shared" si="14"/>
        <v>0</v>
      </c>
      <c r="M46" s="124">
        <v>1</v>
      </c>
      <c r="N46" s="125">
        <f t="shared" si="15"/>
        <v>7.462686567164179E-3</v>
      </c>
      <c r="O46" s="126">
        <v>0</v>
      </c>
      <c r="P46" s="127">
        <f t="shared" si="16"/>
        <v>0</v>
      </c>
      <c r="Q46" s="124">
        <v>0</v>
      </c>
      <c r="R46" s="125">
        <f t="shared" si="17"/>
        <v>0</v>
      </c>
      <c r="S46" s="126">
        <v>0</v>
      </c>
      <c r="T46" s="127">
        <f t="shared" si="21"/>
        <v>0</v>
      </c>
      <c r="U46" s="126">
        <v>153</v>
      </c>
      <c r="V46" s="66">
        <f t="shared" si="0"/>
        <v>1.4529776545331953E-3</v>
      </c>
      <c r="W46" s="101" t="s">
        <v>427</v>
      </c>
    </row>
    <row r="47" spans="1:23" ht="15.75" thickBot="1" x14ac:dyDescent="0.3">
      <c r="A47" s="93">
        <v>7</v>
      </c>
      <c r="B47" s="6" t="s">
        <v>255</v>
      </c>
      <c r="C47" s="110">
        <f>SUM(C48:C52)</f>
        <v>16825</v>
      </c>
      <c r="D47" s="111">
        <f t="shared" si="10"/>
        <v>0.17800653836794719</v>
      </c>
      <c r="E47" s="112">
        <f>SUM(E48:E52)</f>
        <v>1478</v>
      </c>
      <c r="F47" s="113">
        <f t="shared" si="11"/>
        <v>0.25517955801104975</v>
      </c>
      <c r="G47" s="110">
        <f>SUM(G48:G52)</f>
        <v>1033</v>
      </c>
      <c r="H47" s="111">
        <f t="shared" si="12"/>
        <v>0.27986995394202113</v>
      </c>
      <c r="I47" s="112">
        <f>SUM(I48:I52)</f>
        <v>191</v>
      </c>
      <c r="J47" s="113">
        <f t="shared" si="13"/>
        <v>0.19312436804853386</v>
      </c>
      <c r="K47" s="110">
        <f>SUM(K48:K52)</f>
        <v>4</v>
      </c>
      <c r="L47" s="111">
        <f t="shared" si="14"/>
        <v>5.9701492537313432E-2</v>
      </c>
      <c r="M47" s="114">
        <f>SUM(M48:M52)</f>
        <v>9</v>
      </c>
      <c r="N47" s="115">
        <f t="shared" si="15"/>
        <v>6.7164179104477612E-2</v>
      </c>
      <c r="O47" s="116">
        <f>SUM(O48:O52)</f>
        <v>0</v>
      </c>
      <c r="P47" s="117">
        <f t="shared" si="16"/>
        <v>0</v>
      </c>
      <c r="Q47" s="114">
        <f>SUM(Q48:Q52)</f>
        <v>1</v>
      </c>
      <c r="R47" s="115">
        <f t="shared" si="17"/>
        <v>5.8823529411764705E-2</v>
      </c>
      <c r="S47" s="116">
        <f>SUM(S48:S52)</f>
        <v>2</v>
      </c>
      <c r="T47" s="117">
        <f t="shared" ref="T47:T61" si="22">S47/$S$60</f>
        <v>3.0303030303030304E-2</v>
      </c>
      <c r="U47" s="68">
        <f>SUM(U48:U52)</f>
        <v>19543</v>
      </c>
      <c r="V47" s="8">
        <f t="shared" si="0"/>
        <v>0.18559177975517802</v>
      </c>
    </row>
    <row r="48" spans="1:23" x14ac:dyDescent="0.25">
      <c r="A48" s="94">
        <v>70</v>
      </c>
      <c r="B48" s="71" t="s">
        <v>256</v>
      </c>
      <c r="C48" s="26">
        <v>2378</v>
      </c>
      <c r="D48" s="118">
        <f t="shared" si="10"/>
        <v>2.5158962748230516E-2</v>
      </c>
      <c r="E48" s="29">
        <v>221</v>
      </c>
      <c r="F48" s="119">
        <f t="shared" si="11"/>
        <v>3.8156077348066302E-2</v>
      </c>
      <c r="G48" s="26">
        <v>134</v>
      </c>
      <c r="H48" s="118">
        <f t="shared" si="12"/>
        <v>3.6304524519100517E-2</v>
      </c>
      <c r="I48" s="29">
        <v>25</v>
      </c>
      <c r="J48" s="119">
        <f t="shared" si="13"/>
        <v>2.5278058645096056E-2</v>
      </c>
      <c r="K48" s="26">
        <v>1</v>
      </c>
      <c r="L48" s="118">
        <f t="shared" si="14"/>
        <v>1.4925373134328358E-2</v>
      </c>
      <c r="M48" s="85">
        <v>1</v>
      </c>
      <c r="N48" s="120">
        <f t="shared" si="15"/>
        <v>7.462686567164179E-3</v>
      </c>
      <c r="O48" s="81">
        <v>0</v>
      </c>
      <c r="P48" s="121">
        <f t="shared" si="16"/>
        <v>0</v>
      </c>
      <c r="Q48" s="85">
        <v>1</v>
      </c>
      <c r="R48" s="120">
        <f t="shared" si="17"/>
        <v>5.8823529411764705E-2</v>
      </c>
      <c r="S48" s="81">
        <v>0</v>
      </c>
      <c r="T48" s="121">
        <f t="shared" si="22"/>
        <v>0</v>
      </c>
      <c r="U48" s="81">
        <v>2761</v>
      </c>
      <c r="V48" s="64">
        <f t="shared" si="0"/>
        <v>2.6220073883438905E-2</v>
      </c>
      <c r="W48" s="101" t="s">
        <v>428</v>
      </c>
    </row>
    <row r="49" spans="1:23" x14ac:dyDescent="0.25">
      <c r="A49" s="94">
        <v>71</v>
      </c>
      <c r="B49" s="71" t="s">
        <v>257</v>
      </c>
      <c r="C49" s="26">
        <v>13323</v>
      </c>
      <c r="D49" s="118">
        <f t="shared" si="10"/>
        <v>0.14095578666723094</v>
      </c>
      <c r="E49" s="29">
        <v>1184</v>
      </c>
      <c r="F49" s="119">
        <f t="shared" si="11"/>
        <v>0.20441988950276244</v>
      </c>
      <c r="G49" s="26">
        <v>804</v>
      </c>
      <c r="H49" s="118">
        <f t="shared" si="12"/>
        <v>0.21782714711460308</v>
      </c>
      <c r="I49" s="29">
        <v>147</v>
      </c>
      <c r="J49" s="119">
        <f t="shared" si="13"/>
        <v>0.14863498483316481</v>
      </c>
      <c r="K49" s="26">
        <v>2</v>
      </c>
      <c r="L49" s="118">
        <f t="shared" si="14"/>
        <v>2.9850746268656716E-2</v>
      </c>
      <c r="M49" s="85">
        <v>7</v>
      </c>
      <c r="N49" s="120">
        <f t="shared" si="15"/>
        <v>5.2238805970149252E-2</v>
      </c>
      <c r="O49" s="81">
        <v>0</v>
      </c>
      <c r="P49" s="121">
        <f t="shared" si="16"/>
        <v>0</v>
      </c>
      <c r="Q49" s="85">
        <v>0</v>
      </c>
      <c r="R49" s="120">
        <f t="shared" si="17"/>
        <v>0</v>
      </c>
      <c r="S49" s="81">
        <v>2</v>
      </c>
      <c r="T49" s="121">
        <f t="shared" si="22"/>
        <v>3.0303030303030304E-2</v>
      </c>
      <c r="U49" s="81">
        <v>15469</v>
      </c>
      <c r="V49" s="64">
        <f t="shared" si="0"/>
        <v>0.1469026884834902</v>
      </c>
      <c r="W49" s="101" t="s">
        <v>429</v>
      </c>
    </row>
    <row r="50" spans="1:23" ht="28.5" x14ac:dyDescent="0.25">
      <c r="A50" s="94">
        <v>72</v>
      </c>
      <c r="B50" s="71" t="s">
        <v>258</v>
      </c>
      <c r="C50" s="26">
        <v>136</v>
      </c>
      <c r="D50" s="118">
        <f t="shared" si="10"/>
        <v>1.4388641437171363E-3</v>
      </c>
      <c r="E50" s="29">
        <v>8</v>
      </c>
      <c r="F50" s="119">
        <f t="shared" si="11"/>
        <v>1.3812154696132596E-3</v>
      </c>
      <c r="G50" s="26">
        <v>13</v>
      </c>
      <c r="H50" s="118">
        <f t="shared" si="12"/>
        <v>3.522080736927662E-3</v>
      </c>
      <c r="I50" s="29">
        <v>1</v>
      </c>
      <c r="J50" s="119">
        <f t="shared" si="13"/>
        <v>1.0111223458038423E-3</v>
      </c>
      <c r="K50" s="26">
        <v>0</v>
      </c>
      <c r="L50" s="118">
        <f t="shared" si="14"/>
        <v>0</v>
      </c>
      <c r="M50" s="85">
        <v>0</v>
      </c>
      <c r="N50" s="120">
        <f t="shared" si="15"/>
        <v>0</v>
      </c>
      <c r="O50" s="81">
        <v>0</v>
      </c>
      <c r="P50" s="121">
        <f t="shared" si="16"/>
        <v>0</v>
      </c>
      <c r="Q50" s="85">
        <v>0</v>
      </c>
      <c r="R50" s="120">
        <f t="shared" si="17"/>
        <v>0</v>
      </c>
      <c r="S50" s="81">
        <v>0</v>
      </c>
      <c r="T50" s="121">
        <f t="shared" si="22"/>
        <v>0</v>
      </c>
      <c r="U50" s="81">
        <v>158</v>
      </c>
      <c r="V50" s="64">
        <f t="shared" si="0"/>
        <v>1.500460584419901E-3</v>
      </c>
      <c r="W50" s="101" t="s">
        <v>430</v>
      </c>
    </row>
    <row r="51" spans="1:23" x14ac:dyDescent="0.25">
      <c r="A51" s="94">
        <v>73</v>
      </c>
      <c r="B51" s="71" t="s">
        <v>259</v>
      </c>
      <c r="C51" s="26">
        <v>452</v>
      </c>
      <c r="D51" s="118">
        <f t="shared" si="10"/>
        <v>4.7821073011775411E-3</v>
      </c>
      <c r="E51" s="29">
        <v>27</v>
      </c>
      <c r="F51" s="119">
        <f t="shared" si="11"/>
        <v>4.6616022099447516E-3</v>
      </c>
      <c r="G51" s="26">
        <v>59</v>
      </c>
      <c r="H51" s="118">
        <f t="shared" si="12"/>
        <v>1.5984827959902467E-2</v>
      </c>
      <c r="I51" s="29">
        <v>18</v>
      </c>
      <c r="J51" s="119">
        <f t="shared" si="13"/>
        <v>1.8200202224469161E-2</v>
      </c>
      <c r="K51" s="26">
        <v>1</v>
      </c>
      <c r="L51" s="118">
        <f t="shared" si="14"/>
        <v>1.4925373134328358E-2</v>
      </c>
      <c r="M51" s="85">
        <v>1</v>
      </c>
      <c r="N51" s="120">
        <f t="shared" si="15"/>
        <v>7.462686567164179E-3</v>
      </c>
      <c r="O51" s="81">
        <v>0</v>
      </c>
      <c r="P51" s="121">
        <f t="shared" si="16"/>
        <v>0</v>
      </c>
      <c r="Q51" s="85">
        <v>0</v>
      </c>
      <c r="R51" s="120">
        <f t="shared" si="17"/>
        <v>0</v>
      </c>
      <c r="S51" s="81">
        <v>0</v>
      </c>
      <c r="T51" s="121">
        <f t="shared" si="22"/>
        <v>0</v>
      </c>
      <c r="U51" s="81">
        <v>558</v>
      </c>
      <c r="V51" s="64">
        <f t="shared" si="0"/>
        <v>5.2990949753563598E-3</v>
      </c>
      <c r="W51" s="101" t="s">
        <v>431</v>
      </c>
    </row>
    <row r="52" spans="1:23" ht="29.25" thickBot="1" x14ac:dyDescent="0.3">
      <c r="A52" s="95">
        <v>79</v>
      </c>
      <c r="B52" s="96" t="s">
        <v>260</v>
      </c>
      <c r="C52" s="30">
        <v>536</v>
      </c>
      <c r="D52" s="122">
        <f t="shared" si="10"/>
        <v>5.6708175075910663E-3</v>
      </c>
      <c r="E52" s="33">
        <v>38</v>
      </c>
      <c r="F52" s="123">
        <f t="shared" si="11"/>
        <v>6.5607734806629832E-3</v>
      </c>
      <c r="G52" s="30">
        <v>23</v>
      </c>
      <c r="H52" s="122">
        <f t="shared" si="12"/>
        <v>6.2313736114874016E-3</v>
      </c>
      <c r="I52" s="33">
        <v>0</v>
      </c>
      <c r="J52" s="123">
        <f t="shared" si="13"/>
        <v>0</v>
      </c>
      <c r="K52" s="30">
        <v>0</v>
      </c>
      <c r="L52" s="122">
        <f t="shared" si="14"/>
        <v>0</v>
      </c>
      <c r="M52" s="124">
        <v>0</v>
      </c>
      <c r="N52" s="125">
        <f t="shared" si="15"/>
        <v>0</v>
      </c>
      <c r="O52" s="126">
        <v>0</v>
      </c>
      <c r="P52" s="127">
        <f t="shared" si="16"/>
        <v>0</v>
      </c>
      <c r="Q52" s="124">
        <v>0</v>
      </c>
      <c r="R52" s="125">
        <f t="shared" si="17"/>
        <v>0</v>
      </c>
      <c r="S52" s="126">
        <v>0</v>
      </c>
      <c r="T52" s="127">
        <f t="shared" si="22"/>
        <v>0</v>
      </c>
      <c r="U52" s="126">
        <v>597</v>
      </c>
      <c r="V52" s="66">
        <f t="shared" si="0"/>
        <v>5.6694618284726644E-3</v>
      </c>
      <c r="W52" s="101" t="s">
        <v>432</v>
      </c>
    </row>
    <row r="53" spans="1:23" ht="15.75" thickBot="1" x14ac:dyDescent="0.3">
      <c r="A53" s="93">
        <v>8</v>
      </c>
      <c r="B53" s="6" t="s">
        <v>261</v>
      </c>
      <c r="C53" s="110">
        <f>SUM(C54:C58)</f>
        <v>2706</v>
      </c>
      <c r="D53" s="111">
        <f t="shared" si="10"/>
        <v>2.8629164506607137E-2</v>
      </c>
      <c r="E53" s="112">
        <f>SUM(E54:E58)</f>
        <v>85</v>
      </c>
      <c r="F53" s="113">
        <f t="shared" si="11"/>
        <v>1.4675414364640885E-2</v>
      </c>
      <c r="G53" s="110">
        <f>SUM(G54:G58)</f>
        <v>58</v>
      </c>
      <c r="H53" s="111">
        <f t="shared" si="12"/>
        <v>1.5713898672446491E-2</v>
      </c>
      <c r="I53" s="112">
        <f>SUM(I54:I58)</f>
        <v>8</v>
      </c>
      <c r="J53" s="113">
        <f t="shared" si="13"/>
        <v>8.0889787664307385E-3</v>
      </c>
      <c r="K53" s="110">
        <f>SUM(K54:K58)</f>
        <v>1</v>
      </c>
      <c r="L53" s="111">
        <f t="shared" si="14"/>
        <v>1.4925373134328358E-2</v>
      </c>
      <c r="M53" s="114">
        <f>SUM(M54:M58)</f>
        <v>0</v>
      </c>
      <c r="N53" s="115">
        <f t="shared" si="15"/>
        <v>0</v>
      </c>
      <c r="O53" s="116">
        <f>SUM(O54:O58)</f>
        <v>0</v>
      </c>
      <c r="P53" s="117">
        <f t="shared" si="16"/>
        <v>0</v>
      </c>
      <c r="Q53" s="114">
        <f>SUM(Q54:Q58)</f>
        <v>0</v>
      </c>
      <c r="R53" s="115">
        <f t="shared" si="17"/>
        <v>0</v>
      </c>
      <c r="S53" s="116">
        <f>SUM(S54:S58)</f>
        <v>0</v>
      </c>
      <c r="T53" s="117">
        <f t="shared" si="22"/>
        <v>0</v>
      </c>
      <c r="U53" s="68">
        <f>SUM(U54:U58)</f>
        <v>2858</v>
      </c>
      <c r="V53" s="8">
        <f t="shared" si="0"/>
        <v>2.7141242723240994E-2</v>
      </c>
    </row>
    <row r="54" spans="1:23" x14ac:dyDescent="0.25">
      <c r="A54" s="94">
        <v>80</v>
      </c>
      <c r="B54" s="71" t="s">
        <v>262</v>
      </c>
      <c r="C54" s="26">
        <v>451</v>
      </c>
      <c r="D54" s="118">
        <f t="shared" si="10"/>
        <v>4.7715274177678561E-3</v>
      </c>
      <c r="E54" s="29">
        <v>16</v>
      </c>
      <c r="F54" s="119">
        <f t="shared" si="11"/>
        <v>2.7624309392265192E-3</v>
      </c>
      <c r="G54" s="26">
        <v>10</v>
      </c>
      <c r="H54" s="118">
        <f t="shared" si="12"/>
        <v>2.70929287455974E-3</v>
      </c>
      <c r="I54" s="29">
        <v>1</v>
      </c>
      <c r="J54" s="119">
        <f t="shared" si="13"/>
        <v>1.0111223458038423E-3</v>
      </c>
      <c r="K54" s="26">
        <v>1</v>
      </c>
      <c r="L54" s="118">
        <f t="shared" si="14"/>
        <v>1.4925373134328358E-2</v>
      </c>
      <c r="M54" s="85">
        <v>0</v>
      </c>
      <c r="N54" s="120">
        <f t="shared" si="15"/>
        <v>0</v>
      </c>
      <c r="O54" s="81">
        <v>0</v>
      </c>
      <c r="P54" s="121">
        <f t="shared" si="16"/>
        <v>0</v>
      </c>
      <c r="Q54" s="85">
        <v>0</v>
      </c>
      <c r="R54" s="120">
        <f t="shared" si="17"/>
        <v>0</v>
      </c>
      <c r="S54" s="81">
        <v>0</v>
      </c>
      <c r="T54" s="121">
        <f t="shared" si="22"/>
        <v>0</v>
      </c>
      <c r="U54" s="81">
        <v>479</v>
      </c>
      <c r="V54" s="64">
        <f t="shared" si="0"/>
        <v>4.5488646831464089E-3</v>
      </c>
      <c r="W54" s="101" t="s">
        <v>433</v>
      </c>
    </row>
    <row r="55" spans="1:23" x14ac:dyDescent="0.25">
      <c r="A55" s="94">
        <v>81</v>
      </c>
      <c r="B55" s="71" t="s">
        <v>263</v>
      </c>
      <c r="C55" s="26">
        <v>372</v>
      </c>
      <c r="D55" s="118">
        <f t="shared" si="10"/>
        <v>3.9357166284027549E-3</v>
      </c>
      <c r="E55" s="29">
        <v>3</v>
      </c>
      <c r="F55" s="119">
        <f t="shared" si="11"/>
        <v>5.1795580110497235E-4</v>
      </c>
      <c r="G55" s="26">
        <v>2</v>
      </c>
      <c r="H55" s="118">
        <f t="shared" si="12"/>
        <v>5.4185857491194801E-4</v>
      </c>
      <c r="I55" s="29">
        <v>0</v>
      </c>
      <c r="J55" s="119">
        <f t="shared" si="13"/>
        <v>0</v>
      </c>
      <c r="K55" s="26">
        <v>0</v>
      </c>
      <c r="L55" s="118">
        <f t="shared" si="14"/>
        <v>0</v>
      </c>
      <c r="M55" s="85">
        <v>0</v>
      </c>
      <c r="N55" s="120">
        <f t="shared" si="15"/>
        <v>0</v>
      </c>
      <c r="O55" s="81">
        <v>0</v>
      </c>
      <c r="P55" s="121">
        <f t="shared" si="16"/>
        <v>0</v>
      </c>
      <c r="Q55" s="85">
        <v>0</v>
      </c>
      <c r="R55" s="120">
        <f t="shared" si="17"/>
        <v>0</v>
      </c>
      <c r="S55" s="81">
        <v>0</v>
      </c>
      <c r="T55" s="121">
        <f t="shared" si="22"/>
        <v>0</v>
      </c>
      <c r="U55" s="81">
        <v>377</v>
      </c>
      <c r="V55" s="64">
        <f t="shared" si="0"/>
        <v>3.5802129134576118E-3</v>
      </c>
      <c r="W55" s="101" t="s">
        <v>434</v>
      </c>
    </row>
    <row r="56" spans="1:23" x14ac:dyDescent="0.25">
      <c r="A56" s="94">
        <v>82</v>
      </c>
      <c r="B56" s="71" t="s">
        <v>264</v>
      </c>
      <c r="C56" s="26">
        <v>131</v>
      </c>
      <c r="D56" s="118">
        <f t="shared" si="10"/>
        <v>1.3859647266687121E-3</v>
      </c>
      <c r="E56" s="29">
        <v>0</v>
      </c>
      <c r="F56" s="119">
        <f t="shared" si="11"/>
        <v>0</v>
      </c>
      <c r="G56" s="26">
        <v>0</v>
      </c>
      <c r="H56" s="118">
        <f t="shared" si="12"/>
        <v>0</v>
      </c>
      <c r="I56" s="29">
        <v>0</v>
      </c>
      <c r="J56" s="119">
        <f t="shared" si="13"/>
        <v>0</v>
      </c>
      <c r="K56" s="26">
        <v>0</v>
      </c>
      <c r="L56" s="118">
        <f t="shared" si="14"/>
        <v>0</v>
      </c>
      <c r="M56" s="85">
        <v>0</v>
      </c>
      <c r="N56" s="120">
        <f t="shared" si="15"/>
        <v>0</v>
      </c>
      <c r="O56" s="81">
        <v>0</v>
      </c>
      <c r="P56" s="121">
        <f t="shared" si="16"/>
        <v>0</v>
      </c>
      <c r="Q56" s="85">
        <v>0</v>
      </c>
      <c r="R56" s="120">
        <f t="shared" si="17"/>
        <v>0</v>
      </c>
      <c r="S56" s="81">
        <v>0</v>
      </c>
      <c r="T56" s="121">
        <f t="shared" si="22"/>
        <v>0</v>
      </c>
      <c r="U56" s="81">
        <v>131</v>
      </c>
      <c r="V56" s="64">
        <f t="shared" si="0"/>
        <v>1.2440527630316902E-3</v>
      </c>
      <c r="W56" s="101" t="s">
        <v>435</v>
      </c>
    </row>
    <row r="57" spans="1:23" x14ac:dyDescent="0.25">
      <c r="A57" s="94">
        <v>83</v>
      </c>
      <c r="B57" s="71" t="s">
        <v>265</v>
      </c>
      <c r="C57" s="26">
        <v>1497</v>
      </c>
      <c r="D57" s="118">
        <f t="shared" si="10"/>
        <v>1.5838085464298185E-2</v>
      </c>
      <c r="E57" s="29">
        <v>53</v>
      </c>
      <c r="F57" s="119">
        <f t="shared" si="11"/>
        <v>9.1505524861878445E-3</v>
      </c>
      <c r="G57" s="26">
        <v>39</v>
      </c>
      <c r="H57" s="118">
        <f t="shared" si="12"/>
        <v>1.0566242210782985E-2</v>
      </c>
      <c r="I57" s="29">
        <v>6</v>
      </c>
      <c r="J57" s="119">
        <f t="shared" si="13"/>
        <v>6.0667340748230538E-3</v>
      </c>
      <c r="K57" s="26">
        <v>0</v>
      </c>
      <c r="L57" s="118">
        <f t="shared" si="14"/>
        <v>0</v>
      </c>
      <c r="M57" s="85">
        <v>0</v>
      </c>
      <c r="N57" s="120">
        <f t="shared" si="15"/>
        <v>0</v>
      </c>
      <c r="O57" s="81">
        <v>0</v>
      </c>
      <c r="P57" s="121">
        <f t="shared" si="16"/>
        <v>0</v>
      </c>
      <c r="Q57" s="85">
        <v>0</v>
      </c>
      <c r="R57" s="120">
        <f t="shared" si="17"/>
        <v>0</v>
      </c>
      <c r="S57" s="81">
        <v>0</v>
      </c>
      <c r="T57" s="121">
        <f t="shared" si="22"/>
        <v>0</v>
      </c>
      <c r="U57" s="81">
        <v>1595</v>
      </c>
      <c r="V57" s="64">
        <f t="shared" si="0"/>
        <v>1.5147054633859128E-2</v>
      </c>
      <c r="W57" s="101" t="s">
        <v>436</v>
      </c>
    </row>
    <row r="58" spans="1:23" ht="29.25" thickBot="1" x14ac:dyDescent="0.3">
      <c r="A58" s="95">
        <v>89</v>
      </c>
      <c r="B58" s="96" t="s">
        <v>266</v>
      </c>
      <c r="C58" s="30">
        <v>255</v>
      </c>
      <c r="D58" s="122">
        <f t="shared" si="10"/>
        <v>2.6978702694696304E-3</v>
      </c>
      <c r="E58" s="33">
        <v>13</v>
      </c>
      <c r="F58" s="123">
        <f t="shared" si="11"/>
        <v>2.2444751381215469E-3</v>
      </c>
      <c r="G58" s="30">
        <v>7</v>
      </c>
      <c r="H58" s="122">
        <f t="shared" si="12"/>
        <v>1.896505012191818E-3</v>
      </c>
      <c r="I58" s="33">
        <v>1</v>
      </c>
      <c r="J58" s="123">
        <f t="shared" si="13"/>
        <v>1.0111223458038423E-3</v>
      </c>
      <c r="K58" s="30">
        <v>0</v>
      </c>
      <c r="L58" s="122">
        <f t="shared" si="14"/>
        <v>0</v>
      </c>
      <c r="M58" s="124">
        <v>0</v>
      </c>
      <c r="N58" s="125">
        <f t="shared" si="15"/>
        <v>0</v>
      </c>
      <c r="O58" s="126">
        <v>0</v>
      </c>
      <c r="P58" s="127">
        <f t="shared" si="16"/>
        <v>0</v>
      </c>
      <c r="Q58" s="124">
        <v>0</v>
      </c>
      <c r="R58" s="125">
        <f t="shared" si="17"/>
        <v>0</v>
      </c>
      <c r="S58" s="126">
        <v>0</v>
      </c>
      <c r="T58" s="127">
        <f t="shared" si="22"/>
        <v>0</v>
      </c>
      <c r="U58" s="126">
        <v>276</v>
      </c>
      <c r="V58" s="66">
        <f t="shared" si="0"/>
        <v>2.6210577297461563E-3</v>
      </c>
      <c r="W58" s="101" t="s">
        <v>437</v>
      </c>
    </row>
    <row r="59" spans="1:23" ht="29.25" thickBot="1" x14ac:dyDescent="0.3">
      <c r="A59" s="93">
        <v>99</v>
      </c>
      <c r="B59" s="6" t="s">
        <v>267</v>
      </c>
      <c r="C59" s="110">
        <v>3729</v>
      </c>
      <c r="D59" s="111">
        <f>C59/$C$60</f>
        <v>3.9452385234714712E-2</v>
      </c>
      <c r="E59" s="112">
        <v>196</v>
      </c>
      <c r="F59" s="113">
        <f>E59/$E$60</f>
        <v>3.3839779005524859E-2</v>
      </c>
      <c r="G59" s="110">
        <v>146</v>
      </c>
      <c r="H59" s="111">
        <f>G59/$G$60</f>
        <v>3.95556759685722E-2</v>
      </c>
      <c r="I59" s="112">
        <v>36</v>
      </c>
      <c r="J59" s="113">
        <f>I59/$I$60</f>
        <v>3.6400404448938321E-2</v>
      </c>
      <c r="K59" s="110">
        <v>2</v>
      </c>
      <c r="L59" s="111">
        <f>K59/$K$60</f>
        <v>2.9850746268656716E-2</v>
      </c>
      <c r="M59" s="114">
        <v>3</v>
      </c>
      <c r="N59" s="115">
        <f>M59/$M$60</f>
        <v>2.2388059701492536E-2</v>
      </c>
      <c r="O59" s="116">
        <v>2</v>
      </c>
      <c r="P59" s="117">
        <f>O59/$O$60</f>
        <v>7.6923076923076927E-2</v>
      </c>
      <c r="Q59" s="114">
        <v>1</v>
      </c>
      <c r="R59" s="115">
        <f>Q59/$Q$60</f>
        <v>5.8823529411764705E-2</v>
      </c>
      <c r="S59" s="116">
        <v>8</v>
      </c>
      <c r="T59" s="117">
        <f t="shared" si="22"/>
        <v>0.12121212121212122</v>
      </c>
      <c r="U59" s="68">
        <v>4123</v>
      </c>
      <c r="V59" s="8">
        <f t="shared" si="0"/>
        <v>3.9154423984577545E-2</v>
      </c>
      <c r="W59" s="101" t="s">
        <v>438</v>
      </c>
    </row>
    <row r="60" spans="1:23" ht="15.75" thickBot="1" x14ac:dyDescent="0.3">
      <c r="A60" s="97"/>
      <c r="B60" s="98" t="s">
        <v>48</v>
      </c>
      <c r="C60" s="34">
        <f>C59+C53+C47+C40+C34+C26+C21+C15+C5</f>
        <v>94519</v>
      </c>
      <c r="D60" s="128">
        <f t="shared" si="10"/>
        <v>1</v>
      </c>
      <c r="E60" s="37">
        <f>E59+E53+E47+E40+E34+E26+E21+E15+E5</f>
        <v>5792</v>
      </c>
      <c r="F60" s="129">
        <f t="shared" si="11"/>
        <v>1</v>
      </c>
      <c r="G60" s="34">
        <f>G59+G53+G47+G40+G34+G26+G21+G15+G5</f>
        <v>3691</v>
      </c>
      <c r="H60" s="128">
        <f t="shared" si="12"/>
        <v>1</v>
      </c>
      <c r="I60" s="37">
        <f>I59+I53+I47+I40+I34+I26+I21+I15+I5</f>
        <v>989</v>
      </c>
      <c r="J60" s="129">
        <f t="shared" si="13"/>
        <v>1</v>
      </c>
      <c r="K60" s="34">
        <f>K59+K53+K47+K40+K34+K26+K21+K15+K5</f>
        <v>67</v>
      </c>
      <c r="L60" s="128">
        <f t="shared" si="14"/>
        <v>1</v>
      </c>
      <c r="M60" s="130">
        <f>M59+M53+M47+M40+M34+M26+M21+M15+M5</f>
        <v>134</v>
      </c>
      <c r="N60" s="131">
        <f t="shared" si="15"/>
        <v>1</v>
      </c>
      <c r="O60" s="132">
        <f>O59+O53+O47+O40+O34+O26+O21+O15+O5</f>
        <v>26</v>
      </c>
      <c r="P60" s="133">
        <f t="shared" si="16"/>
        <v>1</v>
      </c>
      <c r="Q60" s="130">
        <f>Q59+Q53+Q47+Q40+Q34+Q26+Q21+Q15+Q5</f>
        <v>17</v>
      </c>
      <c r="R60" s="131">
        <f t="shared" si="17"/>
        <v>1</v>
      </c>
      <c r="S60" s="132">
        <f>S59+S53+S47+S40+S34+S26+S21+S15+S5</f>
        <v>66</v>
      </c>
      <c r="T60" s="133">
        <f t="shared" si="22"/>
        <v>1</v>
      </c>
      <c r="U60" s="132">
        <f>U59+U53+U47+U40+U34+U26+U21+U15+U5</f>
        <v>105301</v>
      </c>
      <c r="V60" s="20">
        <f t="shared" si="0"/>
        <v>1</v>
      </c>
    </row>
    <row r="61" spans="1:23" ht="15.75" thickBot="1" x14ac:dyDescent="0.3">
      <c r="A61" s="93" t="s">
        <v>49</v>
      </c>
      <c r="B61" s="6" t="s">
        <v>445</v>
      </c>
      <c r="C61" s="110">
        <v>14820</v>
      </c>
      <c r="D61" s="111">
        <f>C61/$C$60</f>
        <v>0.15679387213152912</v>
      </c>
      <c r="E61" s="112">
        <v>432</v>
      </c>
      <c r="F61" s="113">
        <f>E61/$E$60</f>
        <v>7.4585635359116026E-2</v>
      </c>
      <c r="G61" s="110">
        <v>281</v>
      </c>
      <c r="H61" s="111">
        <f>G61/$G$60</f>
        <v>7.6131129775128689E-2</v>
      </c>
      <c r="I61" s="112">
        <v>58</v>
      </c>
      <c r="J61" s="113">
        <f>I61/$I$60</f>
        <v>5.8645096056622853E-2</v>
      </c>
      <c r="K61" s="110">
        <v>2</v>
      </c>
      <c r="L61" s="111">
        <f>K61/$K$60</f>
        <v>2.9850746268656716E-2</v>
      </c>
      <c r="M61" s="114">
        <v>9</v>
      </c>
      <c r="N61" s="115">
        <f>M61/$M$60</f>
        <v>6.7164179104477612E-2</v>
      </c>
      <c r="O61" s="116">
        <v>3</v>
      </c>
      <c r="P61" s="117">
        <f>O61/$O$60</f>
        <v>0.11538461538461539</v>
      </c>
      <c r="Q61" s="114">
        <v>0</v>
      </c>
      <c r="R61" s="115">
        <f>Q61/$Q$60</f>
        <v>0</v>
      </c>
      <c r="S61" s="116">
        <v>5</v>
      </c>
      <c r="T61" s="117">
        <f t="shared" si="22"/>
        <v>7.575757575757576E-2</v>
      </c>
      <c r="U61" s="68">
        <v>15610</v>
      </c>
      <c r="V61" s="8">
        <f t="shared" si="0"/>
        <v>0.14824170710629528</v>
      </c>
      <c r="W61" s="141" t="s">
        <v>439</v>
      </c>
    </row>
    <row r="62" spans="1:23" ht="15.75" thickBot="1" x14ac:dyDescent="0.3">
      <c r="A62" s="671" t="s">
        <v>51</v>
      </c>
      <c r="B62" s="672"/>
      <c r="C62" s="17">
        <v>109339</v>
      </c>
      <c r="D62" s="20"/>
      <c r="E62" s="86">
        <v>6224</v>
      </c>
      <c r="F62" s="19"/>
      <c r="G62" s="17">
        <v>3972</v>
      </c>
      <c r="H62" s="20"/>
      <c r="I62" s="86">
        <v>1047</v>
      </c>
      <c r="J62" s="19"/>
      <c r="K62" s="17">
        <v>69</v>
      </c>
      <c r="L62" s="20"/>
      <c r="M62" s="86">
        <v>143</v>
      </c>
      <c r="N62" s="19"/>
      <c r="O62" s="17">
        <v>29</v>
      </c>
      <c r="P62" s="20"/>
      <c r="Q62" s="86">
        <v>17</v>
      </c>
      <c r="R62" s="19"/>
      <c r="S62" s="17">
        <v>71</v>
      </c>
      <c r="T62" s="20"/>
      <c r="U62" s="17">
        <v>120911</v>
      </c>
      <c r="V62" s="20"/>
      <c r="W62" s="101" t="s">
        <v>80</v>
      </c>
    </row>
    <row r="64" spans="1:23" x14ac:dyDescent="0.25">
      <c r="D64" s="142"/>
      <c r="U64" s="143"/>
    </row>
  </sheetData>
  <mergeCells count="15">
    <mergeCell ref="Q3:R3"/>
    <mergeCell ref="S3:T3"/>
    <mergeCell ref="A62:B62"/>
    <mergeCell ref="A1:V1"/>
    <mergeCell ref="A2:A4"/>
    <mergeCell ref="B2:B4"/>
    <mergeCell ref="C2:T2"/>
    <mergeCell ref="U2:V3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7" right="0.7" top="0.75" bottom="0.7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EZ851"/>
  <sheetViews>
    <sheetView topLeftCell="C4" zoomScale="50" zoomScaleNormal="50" workbookViewId="0">
      <selection activeCell="D7" sqref="D7:S4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3.85546875" style="101" customWidth="1"/>
    <col min="4" max="21" width="12.7109375" style="101" customWidth="1"/>
    <col min="22" max="22" width="12.7109375" style="143" customWidth="1"/>
    <col min="23" max="23" width="12.7109375" style="101" customWidth="1"/>
    <col min="24" max="24" width="11.42578125" style="479" customWidth="1"/>
    <col min="25" max="154" width="11.42578125" style="154" customWidth="1"/>
    <col min="155" max="16384" width="11.42578125" style="101"/>
  </cols>
  <sheetData>
    <row r="1" spans="2:24" s="154" customFormat="1" ht="15.75" thickBot="1" x14ac:dyDescent="0.3">
      <c r="V1" s="155"/>
      <c r="X1" s="479"/>
    </row>
    <row r="2" spans="2:24" ht="21.95" customHeight="1" thickTop="1" thickBot="1" x14ac:dyDescent="0.3">
      <c r="B2" s="506" t="s">
        <v>552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16"/>
    </row>
    <row r="3" spans="2:24" ht="21.95" customHeight="1" thickTop="1" thickBot="1" x14ac:dyDescent="0.3">
      <c r="B3" s="492" t="s">
        <v>496</v>
      </c>
      <c r="C3" s="495" t="s">
        <v>495</v>
      </c>
      <c r="D3" s="517" t="s">
        <v>60</v>
      </c>
      <c r="E3" s="518"/>
      <c r="F3" s="518"/>
      <c r="G3" s="518"/>
      <c r="H3" s="518"/>
      <c r="I3" s="518"/>
      <c r="J3" s="518"/>
      <c r="K3" s="528"/>
      <c r="L3" s="529"/>
      <c r="M3" s="517" t="s">
        <v>61</v>
      </c>
      <c r="N3" s="518"/>
      <c r="O3" s="518"/>
      <c r="P3" s="518"/>
      <c r="Q3" s="518"/>
      <c r="R3" s="518"/>
      <c r="S3" s="518"/>
      <c r="T3" s="528"/>
      <c r="U3" s="528"/>
      <c r="V3" s="519" t="s">
        <v>51</v>
      </c>
      <c r="W3" s="520"/>
    </row>
    <row r="4" spans="2:24" ht="21.95" customHeight="1" thickTop="1" thickBot="1" x14ac:dyDescent="0.3">
      <c r="B4" s="493"/>
      <c r="C4" s="496"/>
      <c r="D4" s="517" t="s">
        <v>55</v>
      </c>
      <c r="E4" s="518"/>
      <c r="F4" s="518"/>
      <c r="G4" s="518"/>
      <c r="H4" s="518"/>
      <c r="I4" s="518"/>
      <c r="J4" s="527"/>
      <c r="K4" s="523" t="s">
        <v>63</v>
      </c>
      <c r="L4" s="524"/>
      <c r="M4" s="517" t="s">
        <v>55</v>
      </c>
      <c r="N4" s="518"/>
      <c r="O4" s="518"/>
      <c r="P4" s="518"/>
      <c r="Q4" s="518"/>
      <c r="R4" s="518"/>
      <c r="S4" s="527"/>
      <c r="T4" s="523" t="s">
        <v>64</v>
      </c>
      <c r="U4" s="524"/>
      <c r="V4" s="530"/>
      <c r="W4" s="531"/>
    </row>
    <row r="5" spans="2:24" ht="21.95" customHeight="1" thickTop="1" x14ac:dyDescent="0.25">
      <c r="B5" s="493"/>
      <c r="C5" s="496"/>
      <c r="D5" s="512" t="s">
        <v>56</v>
      </c>
      <c r="E5" s="510"/>
      <c r="F5" s="509" t="s">
        <v>449</v>
      </c>
      <c r="G5" s="510"/>
      <c r="H5" s="509" t="s">
        <v>79</v>
      </c>
      <c r="I5" s="510"/>
      <c r="J5" s="460" t="s">
        <v>59</v>
      </c>
      <c r="K5" s="525"/>
      <c r="L5" s="526"/>
      <c r="M5" s="512" t="s">
        <v>56</v>
      </c>
      <c r="N5" s="510"/>
      <c r="O5" s="509" t="s">
        <v>449</v>
      </c>
      <c r="P5" s="510"/>
      <c r="Q5" s="509" t="s">
        <v>79</v>
      </c>
      <c r="R5" s="510"/>
      <c r="S5" s="460" t="s">
        <v>59</v>
      </c>
      <c r="T5" s="525"/>
      <c r="U5" s="526"/>
      <c r="V5" s="521"/>
      <c r="W5" s="522"/>
      <c r="X5" s="480"/>
    </row>
    <row r="6" spans="2:24" ht="21.95" customHeight="1" thickBot="1" x14ac:dyDescent="0.3">
      <c r="B6" s="494"/>
      <c r="C6" s="497"/>
      <c r="D6" s="449" t="s">
        <v>5</v>
      </c>
      <c r="E6" s="209" t="s">
        <v>6</v>
      </c>
      <c r="F6" s="451" t="s">
        <v>5</v>
      </c>
      <c r="G6" s="209" t="s">
        <v>6</v>
      </c>
      <c r="H6" s="451" t="s">
        <v>5</v>
      </c>
      <c r="I6" s="209" t="s">
        <v>6</v>
      </c>
      <c r="J6" s="210" t="s">
        <v>5</v>
      </c>
      <c r="K6" s="449" t="s">
        <v>5</v>
      </c>
      <c r="L6" s="211" t="s">
        <v>6</v>
      </c>
      <c r="M6" s="449" t="s">
        <v>5</v>
      </c>
      <c r="N6" s="209" t="s">
        <v>6</v>
      </c>
      <c r="O6" s="451" t="s">
        <v>5</v>
      </c>
      <c r="P6" s="209" t="s">
        <v>6</v>
      </c>
      <c r="Q6" s="451" t="s">
        <v>5</v>
      </c>
      <c r="R6" s="209" t="s">
        <v>6</v>
      </c>
      <c r="S6" s="210" t="s">
        <v>5</v>
      </c>
      <c r="T6" s="449" t="s">
        <v>5</v>
      </c>
      <c r="U6" s="450" t="s">
        <v>6</v>
      </c>
      <c r="V6" s="456" t="s">
        <v>5</v>
      </c>
      <c r="W6" s="211" t="s">
        <v>6</v>
      </c>
      <c r="X6" s="480"/>
    </row>
    <row r="7" spans="2:24" ht="21.95" customHeight="1" thickTop="1" thickBot="1" x14ac:dyDescent="0.3">
      <c r="B7" s="159">
        <v>1</v>
      </c>
      <c r="C7" s="160" t="s">
        <v>7</v>
      </c>
      <c r="D7" s="212">
        <v>28</v>
      </c>
      <c r="E7" s="213">
        <v>5.4977419988219128E-3</v>
      </c>
      <c r="F7" s="214">
        <v>61</v>
      </c>
      <c r="G7" s="213">
        <v>9.0517880991245001E-3</v>
      </c>
      <c r="H7" s="214">
        <v>5</v>
      </c>
      <c r="I7" s="213">
        <v>1.0989010989010988E-2</v>
      </c>
      <c r="J7" s="215">
        <v>0</v>
      </c>
      <c r="K7" s="216">
        <v>94</v>
      </c>
      <c r="L7" s="217">
        <v>7.6503621714006671E-3</v>
      </c>
      <c r="M7" s="216">
        <v>99</v>
      </c>
      <c r="N7" s="213">
        <v>2.4354243542435428E-2</v>
      </c>
      <c r="O7" s="214">
        <v>327</v>
      </c>
      <c r="P7" s="213">
        <v>3.2440476190476186E-2</v>
      </c>
      <c r="Q7" s="214">
        <v>18</v>
      </c>
      <c r="R7" s="213">
        <v>3.3395176252319109E-2</v>
      </c>
      <c r="S7" s="215">
        <v>0</v>
      </c>
      <c r="T7" s="216">
        <v>444</v>
      </c>
      <c r="U7" s="217">
        <v>3.0234933605720118E-2</v>
      </c>
      <c r="V7" s="212">
        <v>538</v>
      </c>
      <c r="W7" s="217">
        <v>1.9946611300608038E-2</v>
      </c>
      <c r="X7" s="480"/>
    </row>
    <row r="8" spans="2:24" ht="21.95" customHeight="1" thickTop="1" x14ac:dyDescent="0.25">
      <c r="B8" s="165">
        <v>10</v>
      </c>
      <c r="C8" s="166" t="s">
        <v>270</v>
      </c>
      <c r="D8" s="190">
        <v>8</v>
      </c>
      <c r="E8" s="191">
        <v>1.5707834282348322E-3</v>
      </c>
      <c r="F8" s="169">
        <v>13</v>
      </c>
      <c r="G8" s="191">
        <v>1.9290695948953852E-3</v>
      </c>
      <c r="H8" s="169">
        <v>1</v>
      </c>
      <c r="I8" s="191">
        <v>2.1978021978021978E-3</v>
      </c>
      <c r="J8" s="218">
        <v>0</v>
      </c>
      <c r="K8" s="219">
        <v>22</v>
      </c>
      <c r="L8" s="193">
        <v>1.7905102954341987E-3</v>
      </c>
      <c r="M8" s="190">
        <v>28</v>
      </c>
      <c r="N8" s="191">
        <v>6.8880688806888073E-3</v>
      </c>
      <c r="O8" s="169">
        <v>104</v>
      </c>
      <c r="P8" s="191">
        <v>1.0317460317460317E-2</v>
      </c>
      <c r="Q8" s="169">
        <v>6</v>
      </c>
      <c r="R8" s="191">
        <v>1.1131725417439703E-2</v>
      </c>
      <c r="S8" s="218">
        <v>0</v>
      </c>
      <c r="T8" s="190">
        <v>138</v>
      </c>
      <c r="U8" s="193">
        <v>9.3973442288049023E-3</v>
      </c>
      <c r="V8" s="190">
        <v>160</v>
      </c>
      <c r="W8" s="193">
        <v>5.9320777102180042E-3</v>
      </c>
      <c r="X8" s="480" t="s">
        <v>283</v>
      </c>
    </row>
    <row r="9" spans="2:24" ht="21.95" customHeight="1" x14ac:dyDescent="0.25">
      <c r="B9" s="165">
        <v>11</v>
      </c>
      <c r="C9" s="166" t="s">
        <v>9</v>
      </c>
      <c r="D9" s="190">
        <v>12</v>
      </c>
      <c r="E9" s="191">
        <v>2.3561751423522483E-3</v>
      </c>
      <c r="F9" s="169">
        <v>25</v>
      </c>
      <c r="G9" s="191">
        <v>3.7097492209526638E-3</v>
      </c>
      <c r="H9" s="169">
        <v>1</v>
      </c>
      <c r="I9" s="191">
        <v>2.1978021978021978E-3</v>
      </c>
      <c r="J9" s="218">
        <v>0</v>
      </c>
      <c r="K9" s="219">
        <v>38</v>
      </c>
      <c r="L9" s="193">
        <v>3.0926996012045249E-3</v>
      </c>
      <c r="M9" s="190">
        <v>28</v>
      </c>
      <c r="N9" s="191">
        <v>6.8880688806888073E-3</v>
      </c>
      <c r="O9" s="169">
        <v>114</v>
      </c>
      <c r="P9" s="191">
        <v>1.1309523809523809E-2</v>
      </c>
      <c r="Q9" s="169">
        <v>3</v>
      </c>
      <c r="R9" s="191">
        <v>5.5658627087198514E-3</v>
      </c>
      <c r="S9" s="218">
        <v>0</v>
      </c>
      <c r="T9" s="190">
        <v>145</v>
      </c>
      <c r="U9" s="193">
        <v>9.8740211099761655E-3</v>
      </c>
      <c r="V9" s="190">
        <v>183</v>
      </c>
      <c r="W9" s="193">
        <v>6.7848138810618422E-3</v>
      </c>
      <c r="X9" s="479" t="s">
        <v>271</v>
      </c>
    </row>
    <row r="10" spans="2:24" ht="21.95" customHeight="1" x14ac:dyDescent="0.25">
      <c r="B10" s="165">
        <v>12</v>
      </c>
      <c r="C10" s="166" t="s">
        <v>10</v>
      </c>
      <c r="D10" s="190">
        <v>5</v>
      </c>
      <c r="E10" s="191">
        <v>9.8173964264677014E-4</v>
      </c>
      <c r="F10" s="169">
        <v>16</v>
      </c>
      <c r="G10" s="191">
        <v>2.3742395014097048E-3</v>
      </c>
      <c r="H10" s="169">
        <v>2</v>
      </c>
      <c r="I10" s="191">
        <v>4.3956043956043956E-3</v>
      </c>
      <c r="J10" s="218">
        <v>0</v>
      </c>
      <c r="K10" s="219">
        <v>23</v>
      </c>
      <c r="L10" s="193">
        <v>1.8718971270448442E-3</v>
      </c>
      <c r="M10" s="190">
        <v>31</v>
      </c>
      <c r="N10" s="191">
        <v>7.6260762607626075E-3</v>
      </c>
      <c r="O10" s="169">
        <v>70</v>
      </c>
      <c r="P10" s="191">
        <v>6.9444444444444441E-3</v>
      </c>
      <c r="Q10" s="169">
        <v>7</v>
      </c>
      <c r="R10" s="191">
        <v>1.2987012987012988E-2</v>
      </c>
      <c r="S10" s="218">
        <v>0</v>
      </c>
      <c r="T10" s="190">
        <v>108</v>
      </c>
      <c r="U10" s="193">
        <v>7.354443309499489E-3</v>
      </c>
      <c r="V10" s="190">
        <v>131</v>
      </c>
      <c r="W10" s="193">
        <v>4.8568886252409902E-3</v>
      </c>
      <c r="X10" s="479" t="s">
        <v>447</v>
      </c>
    </row>
    <row r="11" spans="2:24" ht="21.95" customHeight="1" thickBot="1" x14ac:dyDescent="0.3">
      <c r="B11" s="165">
        <v>19</v>
      </c>
      <c r="C11" s="166" t="s">
        <v>11</v>
      </c>
      <c r="D11" s="190">
        <v>3</v>
      </c>
      <c r="E11" s="191">
        <v>5.8904378558806208E-4</v>
      </c>
      <c r="F11" s="169">
        <v>7</v>
      </c>
      <c r="G11" s="191">
        <v>1.0387297818667458E-3</v>
      </c>
      <c r="H11" s="169">
        <v>1</v>
      </c>
      <c r="I11" s="191">
        <v>2.1978021978021978E-3</v>
      </c>
      <c r="J11" s="218">
        <v>0</v>
      </c>
      <c r="K11" s="219">
        <v>11</v>
      </c>
      <c r="L11" s="193">
        <v>8.9525514771709937E-4</v>
      </c>
      <c r="M11" s="190">
        <v>12</v>
      </c>
      <c r="N11" s="191">
        <v>2.9520295202952029E-3</v>
      </c>
      <c r="O11" s="169">
        <v>39</v>
      </c>
      <c r="P11" s="191">
        <v>3.8690476190476192E-3</v>
      </c>
      <c r="Q11" s="169">
        <v>2</v>
      </c>
      <c r="R11" s="191">
        <v>3.7105751391465678E-3</v>
      </c>
      <c r="S11" s="218">
        <v>0</v>
      </c>
      <c r="T11" s="190">
        <v>53</v>
      </c>
      <c r="U11" s="193">
        <v>3.6091249574395643E-3</v>
      </c>
      <c r="V11" s="190">
        <v>64</v>
      </c>
      <c r="W11" s="193">
        <v>2.3728310840872013E-3</v>
      </c>
      <c r="X11" s="479" t="s">
        <v>285</v>
      </c>
    </row>
    <row r="12" spans="2:24" ht="21.95" customHeight="1" thickTop="1" thickBot="1" x14ac:dyDescent="0.3">
      <c r="B12" s="159">
        <v>2</v>
      </c>
      <c r="C12" s="160" t="s">
        <v>12</v>
      </c>
      <c r="D12" s="212">
        <v>18</v>
      </c>
      <c r="E12" s="213">
        <v>3.5342627135283725E-3</v>
      </c>
      <c r="F12" s="214">
        <v>36</v>
      </c>
      <c r="G12" s="213">
        <v>5.3420388781718359E-3</v>
      </c>
      <c r="H12" s="214">
        <v>4</v>
      </c>
      <c r="I12" s="213">
        <v>8.7912087912087912E-3</v>
      </c>
      <c r="J12" s="215">
        <v>0</v>
      </c>
      <c r="K12" s="216">
        <v>58</v>
      </c>
      <c r="L12" s="217">
        <v>4.7204362334174327E-3</v>
      </c>
      <c r="M12" s="216">
        <v>207</v>
      </c>
      <c r="N12" s="213">
        <v>5.0922509225092248E-2</v>
      </c>
      <c r="O12" s="214">
        <v>766</v>
      </c>
      <c r="P12" s="213">
        <v>7.5992063492063486E-2</v>
      </c>
      <c r="Q12" s="214">
        <v>33</v>
      </c>
      <c r="R12" s="213">
        <v>6.1224489795918366E-2</v>
      </c>
      <c r="S12" s="215">
        <v>0</v>
      </c>
      <c r="T12" s="216">
        <v>1006</v>
      </c>
      <c r="U12" s="217">
        <v>6.8505277494041547E-2</v>
      </c>
      <c r="V12" s="212">
        <v>1064</v>
      </c>
      <c r="W12" s="217">
        <v>3.9448316772949729E-2</v>
      </c>
    </row>
    <row r="13" spans="2:24" ht="21.95" customHeight="1" thickTop="1" x14ac:dyDescent="0.25">
      <c r="B13" s="172">
        <v>20</v>
      </c>
      <c r="C13" s="166" t="s">
        <v>13</v>
      </c>
      <c r="D13" s="190">
        <v>7</v>
      </c>
      <c r="E13" s="191">
        <v>1.3744354997054782E-3</v>
      </c>
      <c r="F13" s="169">
        <v>4</v>
      </c>
      <c r="G13" s="191">
        <v>5.9355987535242619E-4</v>
      </c>
      <c r="H13" s="169">
        <v>0</v>
      </c>
      <c r="I13" s="191">
        <v>0</v>
      </c>
      <c r="J13" s="218">
        <v>0</v>
      </c>
      <c r="K13" s="219">
        <v>11</v>
      </c>
      <c r="L13" s="193">
        <v>8.9525514771709937E-4</v>
      </c>
      <c r="M13" s="190">
        <v>38</v>
      </c>
      <c r="N13" s="191">
        <v>9.3480934809348094E-3</v>
      </c>
      <c r="O13" s="169">
        <v>138</v>
      </c>
      <c r="P13" s="191">
        <v>1.369047619047619E-2</v>
      </c>
      <c r="Q13" s="169">
        <v>12</v>
      </c>
      <c r="R13" s="191">
        <v>2.2263450834879406E-2</v>
      </c>
      <c r="S13" s="218">
        <v>0</v>
      </c>
      <c r="T13" s="190">
        <v>188</v>
      </c>
      <c r="U13" s="193">
        <v>1.2802179094313925E-2</v>
      </c>
      <c r="V13" s="190">
        <v>199</v>
      </c>
      <c r="W13" s="193">
        <v>7.3780216520836425E-3</v>
      </c>
      <c r="X13" s="479" t="s">
        <v>286</v>
      </c>
    </row>
    <row r="14" spans="2:24" ht="21.95" customHeight="1" x14ac:dyDescent="0.25">
      <c r="B14" s="165">
        <v>21</v>
      </c>
      <c r="C14" s="166" t="s">
        <v>14</v>
      </c>
      <c r="D14" s="190">
        <v>0</v>
      </c>
      <c r="E14" s="191">
        <v>0</v>
      </c>
      <c r="F14" s="169">
        <v>0</v>
      </c>
      <c r="G14" s="191">
        <v>0</v>
      </c>
      <c r="H14" s="169">
        <v>0</v>
      </c>
      <c r="I14" s="191">
        <v>0</v>
      </c>
      <c r="J14" s="218">
        <v>0</v>
      </c>
      <c r="K14" s="219">
        <v>0</v>
      </c>
      <c r="L14" s="193">
        <v>0</v>
      </c>
      <c r="M14" s="190">
        <v>11</v>
      </c>
      <c r="N14" s="191">
        <v>2.7060270602706029E-3</v>
      </c>
      <c r="O14" s="169">
        <v>51</v>
      </c>
      <c r="P14" s="191">
        <v>5.0595238095238098E-3</v>
      </c>
      <c r="Q14" s="169">
        <v>3</v>
      </c>
      <c r="R14" s="191">
        <v>5.5658627087198514E-3</v>
      </c>
      <c r="S14" s="218">
        <v>0</v>
      </c>
      <c r="T14" s="190">
        <v>65</v>
      </c>
      <c r="U14" s="193">
        <v>4.4262853251617294E-3</v>
      </c>
      <c r="V14" s="190">
        <v>65</v>
      </c>
      <c r="W14" s="193">
        <v>2.4099065697760639E-3</v>
      </c>
      <c r="X14" s="479" t="s">
        <v>287</v>
      </c>
    </row>
    <row r="15" spans="2:24" ht="21.95" customHeight="1" x14ac:dyDescent="0.25">
      <c r="B15" s="165">
        <v>22</v>
      </c>
      <c r="C15" s="166" t="s">
        <v>15</v>
      </c>
      <c r="D15" s="190">
        <v>0</v>
      </c>
      <c r="E15" s="191">
        <v>0</v>
      </c>
      <c r="F15" s="169">
        <v>0</v>
      </c>
      <c r="G15" s="191">
        <v>0</v>
      </c>
      <c r="H15" s="169">
        <v>1</v>
      </c>
      <c r="I15" s="191">
        <v>2.1978021978021978E-3</v>
      </c>
      <c r="J15" s="218">
        <v>0</v>
      </c>
      <c r="K15" s="219">
        <v>1</v>
      </c>
      <c r="L15" s="193">
        <v>8.1386831610645401E-5</v>
      </c>
      <c r="M15" s="190">
        <v>3</v>
      </c>
      <c r="N15" s="191">
        <v>7.3800738007380072E-4</v>
      </c>
      <c r="O15" s="169">
        <v>4</v>
      </c>
      <c r="P15" s="191">
        <v>3.9682539682539683E-4</v>
      </c>
      <c r="Q15" s="169">
        <v>0</v>
      </c>
      <c r="R15" s="191">
        <v>0</v>
      </c>
      <c r="S15" s="218">
        <v>0</v>
      </c>
      <c r="T15" s="190">
        <v>7</v>
      </c>
      <c r="U15" s="193">
        <v>4.7667688117126317E-4</v>
      </c>
      <c r="V15" s="190">
        <v>8</v>
      </c>
      <c r="W15" s="193">
        <v>2.9660388551090017E-4</v>
      </c>
      <c r="X15" s="479" t="s">
        <v>288</v>
      </c>
    </row>
    <row r="16" spans="2:24" ht="21.95" customHeight="1" x14ac:dyDescent="0.25">
      <c r="B16" s="165">
        <v>23</v>
      </c>
      <c r="C16" s="166" t="s">
        <v>273</v>
      </c>
      <c r="D16" s="190">
        <v>1</v>
      </c>
      <c r="E16" s="191">
        <v>1.9634792852935403E-4</v>
      </c>
      <c r="F16" s="169">
        <v>1</v>
      </c>
      <c r="G16" s="191">
        <v>1.4838996883810655E-4</v>
      </c>
      <c r="H16" s="169">
        <v>0</v>
      </c>
      <c r="I16" s="191">
        <v>0</v>
      </c>
      <c r="J16" s="218">
        <v>0</v>
      </c>
      <c r="K16" s="219">
        <v>2</v>
      </c>
      <c r="L16" s="193">
        <v>1.627736632212908E-4</v>
      </c>
      <c r="M16" s="190">
        <v>2</v>
      </c>
      <c r="N16" s="191">
        <v>4.9200492004920044E-4</v>
      </c>
      <c r="O16" s="169">
        <v>35</v>
      </c>
      <c r="P16" s="191">
        <v>3.472222222222222E-3</v>
      </c>
      <c r="Q16" s="169">
        <v>0</v>
      </c>
      <c r="R16" s="191">
        <v>0</v>
      </c>
      <c r="S16" s="218">
        <v>0</v>
      </c>
      <c r="T16" s="190">
        <v>37</v>
      </c>
      <c r="U16" s="193">
        <v>2.519577800476677E-3</v>
      </c>
      <c r="V16" s="190">
        <v>39</v>
      </c>
      <c r="W16" s="193">
        <v>1.4459439418656385E-3</v>
      </c>
      <c r="X16" s="479" t="s">
        <v>272</v>
      </c>
    </row>
    <row r="17" spans="2:24" ht="21.95" customHeight="1" x14ac:dyDescent="0.25">
      <c r="B17" s="165">
        <v>24</v>
      </c>
      <c r="C17" s="166" t="s">
        <v>17</v>
      </c>
      <c r="D17" s="190">
        <v>9</v>
      </c>
      <c r="E17" s="191">
        <v>1.7671313567641862E-3</v>
      </c>
      <c r="F17" s="169">
        <v>26</v>
      </c>
      <c r="G17" s="191">
        <v>3.8581391897907704E-3</v>
      </c>
      <c r="H17" s="169">
        <v>3</v>
      </c>
      <c r="I17" s="191">
        <v>6.5934065934065934E-3</v>
      </c>
      <c r="J17" s="218">
        <v>0</v>
      </c>
      <c r="K17" s="219">
        <v>38</v>
      </c>
      <c r="L17" s="193">
        <v>3.0926996012045249E-3</v>
      </c>
      <c r="M17" s="190">
        <v>125</v>
      </c>
      <c r="N17" s="191">
        <v>3.0750307503075031E-2</v>
      </c>
      <c r="O17" s="169">
        <v>460</v>
      </c>
      <c r="P17" s="191">
        <v>4.5634920634920632E-2</v>
      </c>
      <c r="Q17" s="169">
        <v>17</v>
      </c>
      <c r="R17" s="191">
        <v>3.1539888682745827E-2</v>
      </c>
      <c r="S17" s="218">
        <v>0</v>
      </c>
      <c r="T17" s="190">
        <v>602</v>
      </c>
      <c r="U17" s="193">
        <v>4.0994211780728637E-2</v>
      </c>
      <c r="V17" s="190">
        <v>640</v>
      </c>
      <c r="W17" s="193">
        <v>2.3728310840872017E-2</v>
      </c>
      <c r="X17" s="479" t="s">
        <v>289</v>
      </c>
    </row>
    <row r="18" spans="2:24" ht="21.95" customHeight="1" x14ac:dyDescent="0.25">
      <c r="B18" s="165">
        <v>25</v>
      </c>
      <c r="C18" s="166" t="s">
        <v>18</v>
      </c>
      <c r="D18" s="190">
        <v>0</v>
      </c>
      <c r="E18" s="191">
        <v>0</v>
      </c>
      <c r="F18" s="169">
        <v>0</v>
      </c>
      <c r="G18" s="191">
        <v>0</v>
      </c>
      <c r="H18" s="169">
        <v>0</v>
      </c>
      <c r="I18" s="191">
        <v>0</v>
      </c>
      <c r="J18" s="218">
        <v>0</v>
      </c>
      <c r="K18" s="219">
        <v>0</v>
      </c>
      <c r="L18" s="193">
        <v>0</v>
      </c>
      <c r="M18" s="190">
        <v>9</v>
      </c>
      <c r="N18" s="191">
        <v>2.2140221402214021E-3</v>
      </c>
      <c r="O18" s="169">
        <v>17</v>
      </c>
      <c r="P18" s="191">
        <v>1.6865079365079366E-3</v>
      </c>
      <c r="Q18" s="169">
        <v>0</v>
      </c>
      <c r="R18" s="191">
        <v>0</v>
      </c>
      <c r="S18" s="218">
        <v>0</v>
      </c>
      <c r="T18" s="190">
        <v>26</v>
      </c>
      <c r="U18" s="193">
        <v>1.7705141300646918E-3</v>
      </c>
      <c r="V18" s="190">
        <v>26</v>
      </c>
      <c r="W18" s="193">
        <v>9.6396262791042565E-4</v>
      </c>
      <c r="X18" s="479" t="s">
        <v>290</v>
      </c>
    </row>
    <row r="19" spans="2:24" ht="21.95" customHeight="1" thickBot="1" x14ac:dyDescent="0.3">
      <c r="B19" s="173">
        <v>29</v>
      </c>
      <c r="C19" s="166" t="s">
        <v>278</v>
      </c>
      <c r="D19" s="190">
        <v>1</v>
      </c>
      <c r="E19" s="191">
        <v>1.9634792852935403E-4</v>
      </c>
      <c r="F19" s="169">
        <v>5</v>
      </c>
      <c r="G19" s="191">
        <v>7.4194984419053268E-4</v>
      </c>
      <c r="H19" s="169">
        <v>0</v>
      </c>
      <c r="I19" s="191">
        <v>0</v>
      </c>
      <c r="J19" s="218">
        <v>0</v>
      </c>
      <c r="K19" s="219">
        <v>6</v>
      </c>
      <c r="L19" s="193">
        <v>4.8832098966387243E-4</v>
      </c>
      <c r="M19" s="190">
        <v>19</v>
      </c>
      <c r="N19" s="191">
        <v>4.6740467404674047E-3</v>
      </c>
      <c r="O19" s="169">
        <v>61</v>
      </c>
      <c r="P19" s="191">
        <v>6.0515873015873018E-3</v>
      </c>
      <c r="Q19" s="169">
        <v>1</v>
      </c>
      <c r="R19" s="191">
        <v>1.8552875695732839E-3</v>
      </c>
      <c r="S19" s="218">
        <v>0</v>
      </c>
      <c r="T19" s="190">
        <v>81</v>
      </c>
      <c r="U19" s="193">
        <v>5.5158324821246172E-3</v>
      </c>
      <c r="V19" s="190">
        <v>87</v>
      </c>
      <c r="W19" s="193">
        <v>3.2255672549310398E-3</v>
      </c>
      <c r="X19" s="479" t="s">
        <v>291</v>
      </c>
    </row>
    <row r="20" spans="2:24" ht="21.95" customHeight="1" thickTop="1" thickBot="1" x14ac:dyDescent="0.3">
      <c r="B20" s="159">
        <v>3</v>
      </c>
      <c r="C20" s="160" t="s">
        <v>20</v>
      </c>
      <c r="D20" s="212">
        <v>38</v>
      </c>
      <c r="E20" s="213">
        <v>7.461221284115453E-3</v>
      </c>
      <c r="F20" s="214">
        <v>48</v>
      </c>
      <c r="G20" s="213">
        <v>7.1227185042291143E-3</v>
      </c>
      <c r="H20" s="214">
        <v>5</v>
      </c>
      <c r="I20" s="213">
        <v>1.0989010989010988E-2</v>
      </c>
      <c r="J20" s="215">
        <v>0</v>
      </c>
      <c r="K20" s="216">
        <v>91</v>
      </c>
      <c r="L20" s="217">
        <v>7.4062016765687301E-3</v>
      </c>
      <c r="M20" s="216">
        <v>230</v>
      </c>
      <c r="N20" s="213">
        <v>5.6580565805658053E-2</v>
      </c>
      <c r="O20" s="214">
        <v>820</v>
      </c>
      <c r="P20" s="213">
        <v>8.1349206349206352E-2</v>
      </c>
      <c r="Q20" s="214">
        <v>19</v>
      </c>
      <c r="R20" s="213">
        <v>3.5250463821892397E-2</v>
      </c>
      <c r="S20" s="215">
        <v>0</v>
      </c>
      <c r="T20" s="216">
        <v>1069</v>
      </c>
      <c r="U20" s="217">
        <v>7.2795369424582909E-2</v>
      </c>
      <c r="V20" s="212">
        <v>1160</v>
      </c>
      <c r="W20" s="217">
        <v>4.3007563399080524E-2</v>
      </c>
    </row>
    <row r="21" spans="2:24" ht="21.95" customHeight="1" thickTop="1" x14ac:dyDescent="0.25">
      <c r="B21" s="165">
        <v>30</v>
      </c>
      <c r="C21" s="166" t="s">
        <v>316</v>
      </c>
      <c r="D21" s="190">
        <v>5</v>
      </c>
      <c r="E21" s="191">
        <v>9.8173964264677014E-4</v>
      </c>
      <c r="F21" s="169">
        <v>19</v>
      </c>
      <c r="G21" s="191">
        <v>2.8194094079240241E-3</v>
      </c>
      <c r="H21" s="169">
        <v>1</v>
      </c>
      <c r="I21" s="191">
        <v>2.1978021978021978E-3</v>
      </c>
      <c r="J21" s="218">
        <v>0</v>
      </c>
      <c r="K21" s="219">
        <v>25</v>
      </c>
      <c r="L21" s="193">
        <v>2.0346707902661348E-3</v>
      </c>
      <c r="M21" s="190">
        <v>69</v>
      </c>
      <c r="N21" s="191">
        <v>1.6974169741697416E-2</v>
      </c>
      <c r="O21" s="169">
        <v>323</v>
      </c>
      <c r="P21" s="191">
        <v>3.2043650793650791E-2</v>
      </c>
      <c r="Q21" s="169">
        <v>5</v>
      </c>
      <c r="R21" s="191">
        <v>9.2764378478664197E-3</v>
      </c>
      <c r="S21" s="218">
        <v>0</v>
      </c>
      <c r="T21" s="190">
        <v>397</v>
      </c>
      <c r="U21" s="193">
        <v>2.703438883214164E-2</v>
      </c>
      <c r="V21" s="190">
        <v>422</v>
      </c>
      <c r="W21" s="193">
        <v>1.5645854960699986E-2</v>
      </c>
      <c r="X21" s="479" t="s">
        <v>292</v>
      </c>
    </row>
    <row r="22" spans="2:24" ht="21.95" customHeight="1" x14ac:dyDescent="0.25">
      <c r="B22" s="165">
        <v>31</v>
      </c>
      <c r="C22" s="166" t="s">
        <v>22</v>
      </c>
      <c r="D22" s="190">
        <v>1</v>
      </c>
      <c r="E22" s="191">
        <v>1.9634792852935403E-4</v>
      </c>
      <c r="F22" s="169">
        <v>3</v>
      </c>
      <c r="G22" s="191">
        <v>4.4516990651431964E-4</v>
      </c>
      <c r="H22" s="169">
        <v>0</v>
      </c>
      <c r="I22" s="191">
        <v>0</v>
      </c>
      <c r="J22" s="218">
        <v>0</v>
      </c>
      <c r="K22" s="219">
        <v>4</v>
      </c>
      <c r="L22" s="193">
        <v>3.255473264425816E-4</v>
      </c>
      <c r="M22" s="190">
        <v>0</v>
      </c>
      <c r="N22" s="191">
        <v>0</v>
      </c>
      <c r="O22" s="169">
        <v>31</v>
      </c>
      <c r="P22" s="191">
        <v>3.0753968253968253E-3</v>
      </c>
      <c r="Q22" s="169">
        <v>1</v>
      </c>
      <c r="R22" s="191">
        <v>1.8552875695732839E-3</v>
      </c>
      <c r="S22" s="218">
        <v>0</v>
      </c>
      <c r="T22" s="190">
        <v>32</v>
      </c>
      <c r="U22" s="193">
        <v>2.1790943139257746E-3</v>
      </c>
      <c r="V22" s="190">
        <v>36</v>
      </c>
      <c r="W22" s="193">
        <v>1.334717484799051E-3</v>
      </c>
      <c r="X22" s="479" t="s">
        <v>293</v>
      </c>
    </row>
    <row r="23" spans="2:24" ht="21.95" customHeight="1" x14ac:dyDescent="0.25">
      <c r="B23" s="165">
        <v>32</v>
      </c>
      <c r="C23" s="166" t="s">
        <v>23</v>
      </c>
      <c r="D23" s="190">
        <v>7</v>
      </c>
      <c r="E23" s="191">
        <v>1.3744354997054782E-3</v>
      </c>
      <c r="F23" s="169">
        <v>4</v>
      </c>
      <c r="G23" s="191">
        <v>5.9355987535242619E-4</v>
      </c>
      <c r="H23" s="169">
        <v>3</v>
      </c>
      <c r="I23" s="191">
        <v>6.5934065934065934E-3</v>
      </c>
      <c r="J23" s="218">
        <v>0</v>
      </c>
      <c r="K23" s="219">
        <v>14</v>
      </c>
      <c r="L23" s="193">
        <v>1.1394156425490356E-3</v>
      </c>
      <c r="M23" s="190">
        <v>58</v>
      </c>
      <c r="N23" s="191">
        <v>1.4268142681426814E-2</v>
      </c>
      <c r="O23" s="169">
        <v>190</v>
      </c>
      <c r="P23" s="191">
        <v>1.8849206349206348E-2</v>
      </c>
      <c r="Q23" s="169">
        <v>3</v>
      </c>
      <c r="R23" s="191">
        <v>5.5658627087198514E-3</v>
      </c>
      <c r="S23" s="218">
        <v>0</v>
      </c>
      <c r="T23" s="190">
        <v>251</v>
      </c>
      <c r="U23" s="193">
        <v>1.7092271024855294E-2</v>
      </c>
      <c r="V23" s="190">
        <v>265</v>
      </c>
      <c r="W23" s="193">
        <v>9.8250037075485689E-3</v>
      </c>
      <c r="X23" s="479" t="s">
        <v>294</v>
      </c>
    </row>
    <row r="24" spans="2:24" ht="21.95" customHeight="1" x14ac:dyDescent="0.25">
      <c r="B24" s="165">
        <v>33</v>
      </c>
      <c r="C24" s="166" t="s">
        <v>24</v>
      </c>
      <c r="D24" s="190">
        <v>15</v>
      </c>
      <c r="E24" s="191">
        <v>2.9452189279403104E-3</v>
      </c>
      <c r="F24" s="169">
        <v>15</v>
      </c>
      <c r="G24" s="191">
        <v>2.2258495325715982E-3</v>
      </c>
      <c r="H24" s="169">
        <v>1</v>
      </c>
      <c r="I24" s="191">
        <v>2.1978021978021978E-3</v>
      </c>
      <c r="J24" s="218">
        <v>0</v>
      </c>
      <c r="K24" s="219">
        <v>31</v>
      </c>
      <c r="L24" s="193">
        <v>2.5229917799300073E-3</v>
      </c>
      <c r="M24" s="190">
        <v>10</v>
      </c>
      <c r="N24" s="191">
        <v>2.4600246002460025E-3</v>
      </c>
      <c r="O24" s="169">
        <v>16</v>
      </c>
      <c r="P24" s="191">
        <v>1.5873015873015873E-3</v>
      </c>
      <c r="Q24" s="169">
        <v>0</v>
      </c>
      <c r="R24" s="191">
        <v>0</v>
      </c>
      <c r="S24" s="218">
        <v>0</v>
      </c>
      <c r="T24" s="190">
        <v>26</v>
      </c>
      <c r="U24" s="193">
        <v>1.7705141300646918E-3</v>
      </c>
      <c r="V24" s="190">
        <v>57</v>
      </c>
      <c r="W24" s="193">
        <v>2.1133026842651637E-3</v>
      </c>
      <c r="X24" s="479" t="s">
        <v>295</v>
      </c>
    </row>
    <row r="25" spans="2:24" ht="21.95" customHeight="1" x14ac:dyDescent="0.25">
      <c r="B25" s="165">
        <v>34</v>
      </c>
      <c r="C25" s="166" t="s">
        <v>25</v>
      </c>
      <c r="D25" s="190">
        <v>8</v>
      </c>
      <c r="E25" s="191">
        <v>1.5707834282348322E-3</v>
      </c>
      <c r="F25" s="169">
        <v>3</v>
      </c>
      <c r="G25" s="191">
        <v>4.4516990651431964E-4</v>
      </c>
      <c r="H25" s="169">
        <v>0</v>
      </c>
      <c r="I25" s="191">
        <v>0</v>
      </c>
      <c r="J25" s="218">
        <v>0</v>
      </c>
      <c r="K25" s="219">
        <v>11</v>
      </c>
      <c r="L25" s="193">
        <v>8.9525514771709937E-4</v>
      </c>
      <c r="M25" s="190">
        <v>67</v>
      </c>
      <c r="N25" s="191">
        <v>1.6482164821648215E-2</v>
      </c>
      <c r="O25" s="169">
        <v>174</v>
      </c>
      <c r="P25" s="191">
        <v>1.7261904761904763E-2</v>
      </c>
      <c r="Q25" s="169">
        <v>7</v>
      </c>
      <c r="R25" s="191">
        <v>1.2987012987012988E-2</v>
      </c>
      <c r="S25" s="218">
        <v>0</v>
      </c>
      <c r="T25" s="190">
        <v>248</v>
      </c>
      <c r="U25" s="193">
        <v>1.6887980932924752E-2</v>
      </c>
      <c r="V25" s="190">
        <v>259</v>
      </c>
      <c r="W25" s="193">
        <v>9.6025507934153938E-3</v>
      </c>
      <c r="X25" s="479" t="s">
        <v>296</v>
      </c>
    </row>
    <row r="26" spans="2:24" ht="21.95" customHeight="1" x14ac:dyDescent="0.25">
      <c r="B26" s="165">
        <v>35</v>
      </c>
      <c r="C26" s="166" t="s">
        <v>274</v>
      </c>
      <c r="D26" s="190">
        <v>0</v>
      </c>
      <c r="E26" s="191">
        <v>0</v>
      </c>
      <c r="F26" s="169">
        <v>0</v>
      </c>
      <c r="G26" s="191">
        <v>0</v>
      </c>
      <c r="H26" s="169">
        <v>0</v>
      </c>
      <c r="I26" s="191">
        <v>0</v>
      </c>
      <c r="J26" s="218">
        <v>0</v>
      </c>
      <c r="K26" s="219">
        <v>0</v>
      </c>
      <c r="L26" s="193">
        <v>0</v>
      </c>
      <c r="M26" s="190">
        <v>1</v>
      </c>
      <c r="N26" s="191">
        <v>2.4600246002460022E-4</v>
      </c>
      <c r="O26" s="169">
        <v>1</v>
      </c>
      <c r="P26" s="191">
        <v>9.9206349206349206E-5</v>
      </c>
      <c r="Q26" s="169">
        <v>1</v>
      </c>
      <c r="R26" s="191">
        <v>1.8552875695732839E-3</v>
      </c>
      <c r="S26" s="218">
        <v>0</v>
      </c>
      <c r="T26" s="190">
        <v>3</v>
      </c>
      <c r="U26" s="193">
        <v>2.0429009193054137E-4</v>
      </c>
      <c r="V26" s="190">
        <v>3</v>
      </c>
      <c r="W26" s="193">
        <v>1.1122645706658758E-4</v>
      </c>
      <c r="X26" s="479" t="s">
        <v>297</v>
      </c>
    </row>
    <row r="27" spans="2:24" ht="21.95" customHeight="1" thickBot="1" x14ac:dyDescent="0.3">
      <c r="B27" s="165">
        <v>39</v>
      </c>
      <c r="C27" s="166" t="s">
        <v>275</v>
      </c>
      <c r="D27" s="190">
        <v>2</v>
      </c>
      <c r="E27" s="191">
        <v>3.9269585705870805E-4</v>
      </c>
      <c r="F27" s="169">
        <v>4</v>
      </c>
      <c r="G27" s="191">
        <v>5.9355987535242619E-4</v>
      </c>
      <c r="H27" s="169">
        <v>0</v>
      </c>
      <c r="I27" s="191">
        <v>0</v>
      </c>
      <c r="J27" s="218">
        <v>0</v>
      </c>
      <c r="K27" s="219">
        <v>6</v>
      </c>
      <c r="L27" s="193">
        <v>4.8832098966387243E-4</v>
      </c>
      <c r="M27" s="190">
        <v>25</v>
      </c>
      <c r="N27" s="191">
        <v>6.1500615006150061E-3</v>
      </c>
      <c r="O27" s="169">
        <v>85</v>
      </c>
      <c r="P27" s="191">
        <v>8.4325396825396821E-3</v>
      </c>
      <c r="Q27" s="169">
        <v>2</v>
      </c>
      <c r="R27" s="191">
        <v>3.7105751391465678E-3</v>
      </c>
      <c r="S27" s="218">
        <v>0</v>
      </c>
      <c r="T27" s="190">
        <v>112</v>
      </c>
      <c r="U27" s="193">
        <v>7.6268300987402107E-3</v>
      </c>
      <c r="V27" s="190">
        <v>118</v>
      </c>
      <c r="W27" s="193">
        <v>4.3749073112857775E-3</v>
      </c>
      <c r="X27" s="479" t="s">
        <v>298</v>
      </c>
    </row>
    <row r="28" spans="2:24" ht="21.95" customHeight="1" thickTop="1" thickBot="1" x14ac:dyDescent="0.3">
      <c r="B28" s="159">
        <v>4</v>
      </c>
      <c r="C28" s="160" t="s">
        <v>28</v>
      </c>
      <c r="D28" s="212">
        <v>4221</v>
      </c>
      <c r="E28" s="213">
        <v>0.82878460632240325</v>
      </c>
      <c r="F28" s="214">
        <v>4577</v>
      </c>
      <c r="G28" s="213">
        <v>0.67918088737201376</v>
      </c>
      <c r="H28" s="214">
        <v>305</v>
      </c>
      <c r="I28" s="213">
        <v>0.67032967032967028</v>
      </c>
      <c r="J28" s="215">
        <v>0</v>
      </c>
      <c r="K28" s="216">
        <v>9103</v>
      </c>
      <c r="L28" s="217">
        <v>0.74086432815170511</v>
      </c>
      <c r="M28" s="216">
        <v>2050</v>
      </c>
      <c r="N28" s="213">
        <v>0.50430504305043045</v>
      </c>
      <c r="O28" s="214">
        <v>3067</v>
      </c>
      <c r="P28" s="213">
        <v>0.30426587301587299</v>
      </c>
      <c r="Q28" s="214">
        <v>185</v>
      </c>
      <c r="R28" s="213">
        <v>0.3432282003710575</v>
      </c>
      <c r="S28" s="215">
        <v>0</v>
      </c>
      <c r="T28" s="216">
        <v>5302</v>
      </c>
      <c r="U28" s="217">
        <v>0.36104868913857674</v>
      </c>
      <c r="V28" s="212">
        <v>14405</v>
      </c>
      <c r="W28" s="217">
        <v>0.53407237134806462</v>
      </c>
    </row>
    <row r="29" spans="2:24" ht="21.95" customHeight="1" thickTop="1" x14ac:dyDescent="0.25">
      <c r="B29" s="165">
        <v>40</v>
      </c>
      <c r="C29" s="166" t="s">
        <v>29</v>
      </c>
      <c r="D29" s="190">
        <v>135</v>
      </c>
      <c r="E29" s="191">
        <v>2.6506970351462791E-2</v>
      </c>
      <c r="F29" s="169">
        <v>282</v>
      </c>
      <c r="G29" s="191">
        <v>4.1845971212346046E-2</v>
      </c>
      <c r="H29" s="169">
        <v>18</v>
      </c>
      <c r="I29" s="191">
        <v>3.9560439560439559E-2</v>
      </c>
      <c r="J29" s="218">
        <v>0</v>
      </c>
      <c r="K29" s="219">
        <v>435</v>
      </c>
      <c r="L29" s="193">
        <v>3.5403271750630745E-2</v>
      </c>
      <c r="M29" s="190">
        <v>111</v>
      </c>
      <c r="N29" s="191">
        <v>2.7306273062730629E-2</v>
      </c>
      <c r="O29" s="169">
        <v>307</v>
      </c>
      <c r="P29" s="191">
        <v>3.0456349206349206E-2</v>
      </c>
      <c r="Q29" s="169">
        <v>15</v>
      </c>
      <c r="R29" s="191">
        <v>2.7829313543599257E-2</v>
      </c>
      <c r="S29" s="218">
        <v>0</v>
      </c>
      <c r="T29" s="190">
        <v>433</v>
      </c>
      <c r="U29" s="193">
        <v>2.9485869935308138E-2</v>
      </c>
      <c r="V29" s="190">
        <v>868</v>
      </c>
      <c r="W29" s="193">
        <v>3.2181521577932672E-2</v>
      </c>
      <c r="X29" s="479" t="s">
        <v>299</v>
      </c>
    </row>
    <row r="30" spans="2:24" ht="21.95" customHeight="1" x14ac:dyDescent="0.25">
      <c r="B30" s="165">
        <v>41</v>
      </c>
      <c r="C30" s="166" t="s">
        <v>279</v>
      </c>
      <c r="D30" s="190">
        <v>1931</v>
      </c>
      <c r="E30" s="191">
        <v>0.37914784999018258</v>
      </c>
      <c r="F30" s="169">
        <v>2120</v>
      </c>
      <c r="G30" s="191">
        <v>0.31458673393678588</v>
      </c>
      <c r="H30" s="169">
        <v>106</v>
      </c>
      <c r="I30" s="191">
        <v>0.23296703296703297</v>
      </c>
      <c r="J30" s="218">
        <v>0</v>
      </c>
      <c r="K30" s="219">
        <v>4157</v>
      </c>
      <c r="L30" s="193">
        <v>0.3383250590054529</v>
      </c>
      <c r="M30" s="190">
        <v>1151</v>
      </c>
      <c r="N30" s="191">
        <v>0.28314883148831488</v>
      </c>
      <c r="O30" s="169">
        <v>1680</v>
      </c>
      <c r="P30" s="191">
        <v>0.16666666666666666</v>
      </c>
      <c r="Q30" s="169">
        <v>62</v>
      </c>
      <c r="R30" s="191">
        <v>0.11502782931354361</v>
      </c>
      <c r="S30" s="218">
        <v>0</v>
      </c>
      <c r="T30" s="190">
        <v>2893</v>
      </c>
      <c r="U30" s="193">
        <v>0.19700374531835205</v>
      </c>
      <c r="V30" s="190">
        <v>7050</v>
      </c>
      <c r="W30" s="193">
        <v>0.26138217410648079</v>
      </c>
      <c r="X30" s="479" t="s">
        <v>300</v>
      </c>
    </row>
    <row r="31" spans="2:24" ht="21.95" customHeight="1" x14ac:dyDescent="0.25">
      <c r="B31" s="165">
        <v>42</v>
      </c>
      <c r="C31" s="166" t="s">
        <v>31</v>
      </c>
      <c r="D31" s="190">
        <v>2078</v>
      </c>
      <c r="E31" s="191">
        <v>0.40801099548399766</v>
      </c>
      <c r="F31" s="169">
        <v>1946</v>
      </c>
      <c r="G31" s="191">
        <v>0.28876687935895534</v>
      </c>
      <c r="H31" s="169">
        <v>163</v>
      </c>
      <c r="I31" s="191">
        <v>0.35824175824175825</v>
      </c>
      <c r="J31" s="218">
        <v>0</v>
      </c>
      <c r="K31" s="219">
        <v>4187</v>
      </c>
      <c r="L31" s="193">
        <v>0.34076666395377225</v>
      </c>
      <c r="M31" s="190">
        <v>669</v>
      </c>
      <c r="N31" s="191">
        <v>0.16457564575645756</v>
      </c>
      <c r="O31" s="169">
        <v>704</v>
      </c>
      <c r="P31" s="191">
        <v>6.9841269841269843E-2</v>
      </c>
      <c r="Q31" s="169">
        <v>58</v>
      </c>
      <c r="R31" s="191">
        <v>0.10760667903525047</v>
      </c>
      <c r="S31" s="218">
        <v>0</v>
      </c>
      <c r="T31" s="190">
        <v>1431</v>
      </c>
      <c r="U31" s="193">
        <v>9.744637385086824E-2</v>
      </c>
      <c r="V31" s="190">
        <v>5618</v>
      </c>
      <c r="W31" s="193">
        <v>0.20829007860002965</v>
      </c>
      <c r="X31" s="479" t="s">
        <v>301</v>
      </c>
    </row>
    <row r="32" spans="2:24" ht="21.95" customHeight="1" x14ac:dyDescent="0.25">
      <c r="B32" s="165">
        <v>43</v>
      </c>
      <c r="C32" s="166" t="s">
        <v>32</v>
      </c>
      <c r="D32" s="190">
        <v>39</v>
      </c>
      <c r="E32" s="191">
        <v>7.6575692126448066E-3</v>
      </c>
      <c r="F32" s="169">
        <v>109</v>
      </c>
      <c r="G32" s="191">
        <v>1.6174506603353612E-2</v>
      </c>
      <c r="H32" s="169">
        <v>3</v>
      </c>
      <c r="I32" s="191">
        <v>6.5934065934065934E-3</v>
      </c>
      <c r="J32" s="218">
        <v>0</v>
      </c>
      <c r="K32" s="219">
        <v>151</v>
      </c>
      <c r="L32" s="193">
        <v>1.2289411573207456E-2</v>
      </c>
      <c r="M32" s="190">
        <v>56</v>
      </c>
      <c r="N32" s="191">
        <v>1.3776137761377615E-2</v>
      </c>
      <c r="O32" s="169">
        <v>145</v>
      </c>
      <c r="P32" s="191">
        <v>1.4384920634920634E-2</v>
      </c>
      <c r="Q32" s="169">
        <v>6</v>
      </c>
      <c r="R32" s="191">
        <v>1.1131725417439703E-2</v>
      </c>
      <c r="S32" s="218">
        <v>0</v>
      </c>
      <c r="T32" s="190">
        <v>207</v>
      </c>
      <c r="U32" s="193">
        <v>1.4096016343207354E-2</v>
      </c>
      <c r="V32" s="190">
        <v>358</v>
      </c>
      <c r="W32" s="193">
        <v>1.3273023876612784E-2</v>
      </c>
      <c r="X32" s="479" t="s">
        <v>302</v>
      </c>
    </row>
    <row r="33" spans="2:24" ht="21.95" customHeight="1" thickBot="1" x14ac:dyDescent="0.3">
      <c r="B33" s="165">
        <v>49</v>
      </c>
      <c r="C33" s="166" t="s">
        <v>276</v>
      </c>
      <c r="D33" s="190">
        <v>38</v>
      </c>
      <c r="E33" s="191">
        <v>7.4612212841154522E-3</v>
      </c>
      <c r="F33" s="169">
        <v>120</v>
      </c>
      <c r="G33" s="191">
        <v>1.7806796260572785E-2</v>
      </c>
      <c r="H33" s="169">
        <v>15</v>
      </c>
      <c r="I33" s="191">
        <v>3.2967032967032968E-2</v>
      </c>
      <c r="J33" s="218">
        <v>0</v>
      </c>
      <c r="K33" s="219">
        <v>173</v>
      </c>
      <c r="L33" s="193">
        <v>1.4079921868641654E-2</v>
      </c>
      <c r="M33" s="190">
        <v>63</v>
      </c>
      <c r="N33" s="191">
        <v>1.5498154981549815E-2</v>
      </c>
      <c r="O33" s="169">
        <v>231</v>
      </c>
      <c r="P33" s="191">
        <v>2.2916666666666665E-2</v>
      </c>
      <c r="Q33" s="169">
        <v>44</v>
      </c>
      <c r="R33" s="191">
        <v>8.1632653061224483E-2</v>
      </c>
      <c r="S33" s="218">
        <v>0</v>
      </c>
      <c r="T33" s="190">
        <v>338</v>
      </c>
      <c r="U33" s="193">
        <v>2.3016683690840995E-2</v>
      </c>
      <c r="V33" s="190">
        <v>511</v>
      </c>
      <c r="W33" s="193">
        <v>1.8945573187008749E-2</v>
      </c>
      <c r="X33" s="479" t="s">
        <v>303</v>
      </c>
    </row>
    <row r="34" spans="2:24" ht="21.95" customHeight="1" thickTop="1" thickBot="1" x14ac:dyDescent="0.3">
      <c r="B34" s="159">
        <v>5</v>
      </c>
      <c r="C34" s="160" t="s">
        <v>34</v>
      </c>
      <c r="D34" s="212">
        <v>339</v>
      </c>
      <c r="E34" s="213">
        <v>6.6561947771451024E-2</v>
      </c>
      <c r="F34" s="214">
        <v>1113</v>
      </c>
      <c r="G34" s="213">
        <v>0.16515803531681258</v>
      </c>
      <c r="H34" s="214">
        <v>67</v>
      </c>
      <c r="I34" s="213">
        <v>0.14725274725274726</v>
      </c>
      <c r="J34" s="215">
        <v>0</v>
      </c>
      <c r="K34" s="216">
        <v>1519</v>
      </c>
      <c r="L34" s="217">
        <v>0.12362659721657038</v>
      </c>
      <c r="M34" s="216">
        <v>668</v>
      </c>
      <c r="N34" s="213">
        <v>0.16432964329643296</v>
      </c>
      <c r="O34" s="214">
        <v>2601</v>
      </c>
      <c r="P34" s="213">
        <v>0.25803571428571426</v>
      </c>
      <c r="Q34" s="214">
        <v>142</v>
      </c>
      <c r="R34" s="213">
        <v>0.26345083487940635</v>
      </c>
      <c r="S34" s="215">
        <v>1</v>
      </c>
      <c r="T34" s="216">
        <v>3412</v>
      </c>
      <c r="U34" s="217">
        <v>0.23234593122233571</v>
      </c>
      <c r="V34" s="212">
        <v>4931</v>
      </c>
      <c r="W34" s="217">
        <v>0.1828192199317811</v>
      </c>
    </row>
    <row r="35" spans="2:24" ht="21.95" customHeight="1" thickTop="1" x14ac:dyDescent="0.25">
      <c r="B35" s="165">
        <v>50</v>
      </c>
      <c r="C35" s="166" t="s">
        <v>35</v>
      </c>
      <c r="D35" s="190">
        <v>10</v>
      </c>
      <c r="E35" s="191">
        <v>1.9634792852935403E-3</v>
      </c>
      <c r="F35" s="169">
        <v>8</v>
      </c>
      <c r="G35" s="191">
        <v>1.1871197507048524E-3</v>
      </c>
      <c r="H35" s="169">
        <v>1</v>
      </c>
      <c r="I35" s="191">
        <v>2.1978021978021978E-3</v>
      </c>
      <c r="J35" s="218">
        <v>0</v>
      </c>
      <c r="K35" s="219">
        <v>19</v>
      </c>
      <c r="L35" s="193">
        <v>1.5463498006022625E-3</v>
      </c>
      <c r="M35" s="190">
        <v>14</v>
      </c>
      <c r="N35" s="191">
        <v>3.4440344403444036E-3</v>
      </c>
      <c r="O35" s="169">
        <v>44</v>
      </c>
      <c r="P35" s="191">
        <v>4.3650793650793652E-3</v>
      </c>
      <c r="Q35" s="169">
        <v>3</v>
      </c>
      <c r="R35" s="191">
        <v>5.5658627087198514E-3</v>
      </c>
      <c r="S35" s="218">
        <v>0</v>
      </c>
      <c r="T35" s="190">
        <v>61</v>
      </c>
      <c r="U35" s="193">
        <v>4.1538985359210077E-3</v>
      </c>
      <c r="V35" s="190">
        <v>80</v>
      </c>
      <c r="W35" s="193">
        <v>2.9660388551090021E-3</v>
      </c>
      <c r="X35" s="479" t="s">
        <v>304</v>
      </c>
    </row>
    <row r="36" spans="2:24" ht="21.95" customHeight="1" x14ac:dyDescent="0.25">
      <c r="B36" s="165">
        <v>51</v>
      </c>
      <c r="C36" s="166" t="s">
        <v>36</v>
      </c>
      <c r="D36" s="190">
        <v>32</v>
      </c>
      <c r="E36" s="191">
        <v>6.2831337129393289E-3</v>
      </c>
      <c r="F36" s="169">
        <v>76</v>
      </c>
      <c r="G36" s="191">
        <v>1.1277637631696097E-2</v>
      </c>
      <c r="H36" s="169">
        <v>2</v>
      </c>
      <c r="I36" s="191">
        <v>4.3956043956043956E-3</v>
      </c>
      <c r="J36" s="218">
        <v>0</v>
      </c>
      <c r="K36" s="219">
        <v>110</v>
      </c>
      <c r="L36" s="193">
        <v>8.9525514771709933E-3</v>
      </c>
      <c r="M36" s="190">
        <v>136</v>
      </c>
      <c r="N36" s="191">
        <v>3.3456334563345631E-2</v>
      </c>
      <c r="O36" s="169">
        <v>541</v>
      </c>
      <c r="P36" s="191">
        <v>5.3670634920634917E-2</v>
      </c>
      <c r="Q36" s="169">
        <v>27</v>
      </c>
      <c r="R36" s="191">
        <v>5.0092764378478663E-2</v>
      </c>
      <c r="S36" s="218">
        <v>0</v>
      </c>
      <c r="T36" s="190">
        <v>704</v>
      </c>
      <c r="U36" s="193">
        <v>4.7940074906367043E-2</v>
      </c>
      <c r="V36" s="190">
        <v>814</v>
      </c>
      <c r="W36" s="193">
        <v>3.0179445350734094E-2</v>
      </c>
      <c r="X36" s="479" t="s">
        <v>305</v>
      </c>
    </row>
    <row r="37" spans="2:24" ht="21.95" customHeight="1" x14ac:dyDescent="0.25">
      <c r="B37" s="165">
        <v>52</v>
      </c>
      <c r="C37" s="166" t="s">
        <v>37</v>
      </c>
      <c r="D37" s="190">
        <v>19</v>
      </c>
      <c r="E37" s="191">
        <v>3.7306106420577261E-3</v>
      </c>
      <c r="F37" s="169">
        <v>45</v>
      </c>
      <c r="G37" s="191">
        <v>6.6775485977147945E-3</v>
      </c>
      <c r="H37" s="169">
        <v>4</v>
      </c>
      <c r="I37" s="191">
        <v>8.7912087912087912E-3</v>
      </c>
      <c r="J37" s="218">
        <v>0</v>
      </c>
      <c r="K37" s="219">
        <v>68</v>
      </c>
      <c r="L37" s="193">
        <v>5.5343045495238868E-3</v>
      </c>
      <c r="M37" s="190">
        <v>203</v>
      </c>
      <c r="N37" s="191">
        <v>4.9938499384993847E-2</v>
      </c>
      <c r="O37" s="169">
        <v>646</v>
      </c>
      <c r="P37" s="191">
        <v>6.4087301587301582E-2</v>
      </c>
      <c r="Q37" s="169">
        <v>42</v>
      </c>
      <c r="R37" s="191">
        <v>7.792207792207792E-2</v>
      </c>
      <c r="S37" s="218">
        <v>0</v>
      </c>
      <c r="T37" s="190">
        <v>891</v>
      </c>
      <c r="U37" s="193">
        <v>6.0674157303370786E-2</v>
      </c>
      <c r="V37" s="190">
        <v>959</v>
      </c>
      <c r="W37" s="193">
        <v>3.5555390775619158E-2</v>
      </c>
      <c r="X37" s="479" t="s">
        <v>306</v>
      </c>
    </row>
    <row r="38" spans="2:24" ht="21.95" customHeight="1" x14ac:dyDescent="0.25">
      <c r="B38" s="165">
        <v>53</v>
      </c>
      <c r="C38" s="166" t="s">
        <v>38</v>
      </c>
      <c r="D38" s="190">
        <v>215</v>
      </c>
      <c r="E38" s="191">
        <v>4.2214804633811116E-2</v>
      </c>
      <c r="F38" s="169">
        <v>782</v>
      </c>
      <c r="G38" s="191">
        <v>0.11604095563139932</v>
      </c>
      <c r="H38" s="169">
        <v>49</v>
      </c>
      <c r="I38" s="191">
        <v>0.1076923076923077</v>
      </c>
      <c r="J38" s="218">
        <v>0</v>
      </c>
      <c r="K38" s="219">
        <v>1046</v>
      </c>
      <c r="L38" s="193">
        <v>8.5130625864735091E-2</v>
      </c>
      <c r="M38" s="190">
        <v>61</v>
      </c>
      <c r="N38" s="191">
        <v>1.5006150061500615E-2</v>
      </c>
      <c r="O38" s="169">
        <v>195</v>
      </c>
      <c r="P38" s="191">
        <v>1.9345238095238096E-2</v>
      </c>
      <c r="Q38" s="169">
        <v>9</v>
      </c>
      <c r="R38" s="191">
        <v>1.6697588126159554E-2</v>
      </c>
      <c r="S38" s="218">
        <v>0</v>
      </c>
      <c r="T38" s="190">
        <v>265</v>
      </c>
      <c r="U38" s="193">
        <v>1.8045624787197821E-2</v>
      </c>
      <c r="V38" s="190">
        <v>1311</v>
      </c>
      <c r="W38" s="193">
        <v>4.8605961738098766E-2</v>
      </c>
      <c r="X38" s="479" t="s">
        <v>307</v>
      </c>
    </row>
    <row r="39" spans="2:24" ht="21.95" customHeight="1" x14ac:dyDescent="0.25">
      <c r="B39" s="165">
        <v>54</v>
      </c>
      <c r="C39" s="166" t="s">
        <v>39</v>
      </c>
      <c r="D39" s="190">
        <v>21</v>
      </c>
      <c r="E39" s="191">
        <v>4.1233064991164341E-3</v>
      </c>
      <c r="F39" s="169">
        <v>71</v>
      </c>
      <c r="G39" s="191">
        <v>1.0535687787505564E-2</v>
      </c>
      <c r="H39" s="169">
        <v>6</v>
      </c>
      <c r="I39" s="191">
        <v>1.3186813186813187E-2</v>
      </c>
      <c r="J39" s="218">
        <v>0</v>
      </c>
      <c r="K39" s="219">
        <v>98</v>
      </c>
      <c r="L39" s="193">
        <v>7.975909497843249E-3</v>
      </c>
      <c r="M39" s="190">
        <v>148</v>
      </c>
      <c r="N39" s="191">
        <v>3.6408364083640836E-2</v>
      </c>
      <c r="O39" s="169">
        <v>830</v>
      </c>
      <c r="P39" s="191">
        <v>8.234126984126984E-2</v>
      </c>
      <c r="Q39" s="169">
        <v>45</v>
      </c>
      <c r="R39" s="191">
        <v>8.3487940630797772E-2</v>
      </c>
      <c r="S39" s="218">
        <v>1</v>
      </c>
      <c r="T39" s="190">
        <v>1024</v>
      </c>
      <c r="U39" s="193">
        <v>6.9731018045624787E-2</v>
      </c>
      <c r="V39" s="190">
        <v>1122</v>
      </c>
      <c r="W39" s="193">
        <v>4.1598694942903754E-2</v>
      </c>
      <c r="X39" s="479" t="s">
        <v>308</v>
      </c>
    </row>
    <row r="40" spans="2:24" ht="21.95" customHeight="1" x14ac:dyDescent="0.25">
      <c r="B40" s="165">
        <v>55</v>
      </c>
      <c r="C40" s="166" t="s">
        <v>40</v>
      </c>
      <c r="D40" s="190">
        <v>26</v>
      </c>
      <c r="E40" s="191">
        <v>5.1050461417632047E-3</v>
      </c>
      <c r="F40" s="169">
        <v>80</v>
      </c>
      <c r="G40" s="191">
        <v>1.1871197507048523E-2</v>
      </c>
      <c r="H40" s="169">
        <v>4</v>
      </c>
      <c r="I40" s="191">
        <v>8.7912087912087912E-3</v>
      </c>
      <c r="J40" s="218">
        <v>0</v>
      </c>
      <c r="K40" s="219">
        <v>110</v>
      </c>
      <c r="L40" s="193">
        <v>8.9525514771709933E-3</v>
      </c>
      <c r="M40" s="190">
        <v>63</v>
      </c>
      <c r="N40" s="191">
        <v>1.5498154981549815E-2</v>
      </c>
      <c r="O40" s="169">
        <v>186</v>
      </c>
      <c r="P40" s="191">
        <v>1.8452380952380953E-2</v>
      </c>
      <c r="Q40" s="169">
        <v>10</v>
      </c>
      <c r="R40" s="191">
        <v>1.8552875695732839E-2</v>
      </c>
      <c r="S40" s="218">
        <v>0</v>
      </c>
      <c r="T40" s="190">
        <v>259</v>
      </c>
      <c r="U40" s="193">
        <v>1.7637044603336739E-2</v>
      </c>
      <c r="V40" s="190">
        <v>369</v>
      </c>
      <c r="W40" s="193">
        <v>1.3680854219190271E-2</v>
      </c>
      <c r="X40" s="479" t="s">
        <v>309</v>
      </c>
    </row>
    <row r="41" spans="2:24" ht="21.95" customHeight="1" thickBot="1" x14ac:dyDescent="0.3">
      <c r="B41" s="165">
        <v>59</v>
      </c>
      <c r="C41" s="166" t="s">
        <v>277</v>
      </c>
      <c r="D41" s="190">
        <v>16</v>
      </c>
      <c r="E41" s="191">
        <v>3.1415668564696644E-3</v>
      </c>
      <c r="F41" s="169">
        <v>51</v>
      </c>
      <c r="G41" s="191">
        <v>7.5678884107434341E-3</v>
      </c>
      <c r="H41" s="169">
        <v>1</v>
      </c>
      <c r="I41" s="191">
        <v>2.1978021978021978E-3</v>
      </c>
      <c r="J41" s="218">
        <v>0</v>
      </c>
      <c r="K41" s="219">
        <v>68</v>
      </c>
      <c r="L41" s="193">
        <v>5.5343045495238868E-3</v>
      </c>
      <c r="M41" s="190">
        <v>43</v>
      </c>
      <c r="N41" s="191">
        <v>1.0578105781057811E-2</v>
      </c>
      <c r="O41" s="169">
        <v>159</v>
      </c>
      <c r="P41" s="191">
        <v>1.5773809523809523E-2</v>
      </c>
      <c r="Q41" s="169">
        <v>6</v>
      </c>
      <c r="R41" s="191">
        <v>1.1131725417439703E-2</v>
      </c>
      <c r="S41" s="218">
        <v>0</v>
      </c>
      <c r="T41" s="190">
        <v>208</v>
      </c>
      <c r="U41" s="193">
        <v>1.4164113040517535E-2</v>
      </c>
      <c r="V41" s="190">
        <v>276</v>
      </c>
      <c r="W41" s="193">
        <v>1.0232834050126057E-2</v>
      </c>
      <c r="X41" s="479" t="s">
        <v>310</v>
      </c>
    </row>
    <row r="42" spans="2:24" ht="21.95" customHeight="1" thickTop="1" thickBot="1" x14ac:dyDescent="0.3">
      <c r="B42" s="159">
        <v>6</v>
      </c>
      <c r="C42" s="160" t="s">
        <v>42</v>
      </c>
      <c r="D42" s="212">
        <v>151</v>
      </c>
      <c r="E42" s="213">
        <v>2.9648537207932459E-2</v>
      </c>
      <c r="F42" s="214">
        <v>340</v>
      </c>
      <c r="G42" s="213">
        <v>5.0452589404956227E-2</v>
      </c>
      <c r="H42" s="214">
        <v>29</v>
      </c>
      <c r="I42" s="213">
        <v>6.3736263736263746E-2</v>
      </c>
      <c r="J42" s="215">
        <v>0</v>
      </c>
      <c r="K42" s="216">
        <v>520</v>
      </c>
      <c r="L42" s="217">
        <v>4.2321152437535606E-2</v>
      </c>
      <c r="M42" s="216">
        <v>259</v>
      </c>
      <c r="N42" s="213">
        <v>6.3714637146371461E-2</v>
      </c>
      <c r="O42" s="214">
        <v>719</v>
      </c>
      <c r="P42" s="213">
        <v>7.1329365079365076E-2</v>
      </c>
      <c r="Q42" s="214">
        <v>44</v>
      </c>
      <c r="R42" s="213">
        <v>8.1632653061224497E-2</v>
      </c>
      <c r="S42" s="215">
        <v>0</v>
      </c>
      <c r="T42" s="216">
        <v>1022</v>
      </c>
      <c r="U42" s="217">
        <v>6.9594824651004417E-2</v>
      </c>
      <c r="V42" s="212">
        <v>1542</v>
      </c>
      <c r="W42" s="217">
        <v>5.7170398932226002E-2</v>
      </c>
    </row>
    <row r="43" spans="2:24" ht="21.95" customHeight="1" thickTop="1" x14ac:dyDescent="0.25">
      <c r="B43" s="165">
        <v>60</v>
      </c>
      <c r="C43" s="166" t="s">
        <v>43</v>
      </c>
      <c r="D43" s="190">
        <v>9</v>
      </c>
      <c r="E43" s="191">
        <v>1.7671313567641862E-3</v>
      </c>
      <c r="F43" s="169">
        <v>25</v>
      </c>
      <c r="G43" s="191">
        <v>3.7097492209526638E-3</v>
      </c>
      <c r="H43" s="169">
        <v>4</v>
      </c>
      <c r="I43" s="191">
        <v>8.7912087912087912E-3</v>
      </c>
      <c r="J43" s="218">
        <v>0</v>
      </c>
      <c r="K43" s="219">
        <v>38</v>
      </c>
      <c r="L43" s="193">
        <v>3.0926996012045249E-3</v>
      </c>
      <c r="M43" s="190">
        <v>13</v>
      </c>
      <c r="N43" s="191">
        <v>3.1980319803198032E-3</v>
      </c>
      <c r="O43" s="169">
        <v>52</v>
      </c>
      <c r="P43" s="191">
        <v>5.1587301587301586E-3</v>
      </c>
      <c r="Q43" s="169">
        <v>3</v>
      </c>
      <c r="R43" s="191">
        <v>5.5658627087198514E-3</v>
      </c>
      <c r="S43" s="218">
        <v>0</v>
      </c>
      <c r="T43" s="190">
        <v>68</v>
      </c>
      <c r="U43" s="193">
        <v>4.6305754170922709E-3</v>
      </c>
      <c r="V43" s="190">
        <v>106</v>
      </c>
      <c r="W43" s="193">
        <v>3.9300014830194272E-3</v>
      </c>
      <c r="X43" s="479" t="s">
        <v>311</v>
      </c>
    </row>
    <row r="44" spans="2:24" ht="21.95" customHeight="1" x14ac:dyDescent="0.25">
      <c r="B44" s="165">
        <v>61</v>
      </c>
      <c r="C44" s="166" t="s">
        <v>44</v>
      </c>
      <c r="D44" s="190">
        <v>78</v>
      </c>
      <c r="E44" s="191">
        <v>1.5315138425289613E-2</v>
      </c>
      <c r="F44" s="169">
        <v>221</v>
      </c>
      <c r="G44" s="191">
        <v>3.2794183113221548E-2</v>
      </c>
      <c r="H44" s="169">
        <v>20</v>
      </c>
      <c r="I44" s="191">
        <v>4.3956043956043959E-2</v>
      </c>
      <c r="J44" s="218">
        <v>0</v>
      </c>
      <c r="K44" s="219">
        <v>319</v>
      </c>
      <c r="L44" s="193">
        <v>2.5962399283795883E-2</v>
      </c>
      <c r="M44" s="190">
        <v>142</v>
      </c>
      <c r="N44" s="191">
        <v>3.4932349323493234E-2</v>
      </c>
      <c r="O44" s="169">
        <v>471</v>
      </c>
      <c r="P44" s="191">
        <v>4.6726190476190477E-2</v>
      </c>
      <c r="Q44" s="169">
        <v>27</v>
      </c>
      <c r="R44" s="191">
        <v>5.0092764378478663E-2</v>
      </c>
      <c r="S44" s="218">
        <v>0</v>
      </c>
      <c r="T44" s="190">
        <v>640</v>
      </c>
      <c r="U44" s="193">
        <v>4.3581886278515489E-2</v>
      </c>
      <c r="V44" s="190">
        <v>959</v>
      </c>
      <c r="W44" s="193">
        <v>3.5555390775619158E-2</v>
      </c>
      <c r="X44" s="479" t="s">
        <v>312</v>
      </c>
    </row>
    <row r="45" spans="2:24" ht="21.95" customHeight="1" x14ac:dyDescent="0.25">
      <c r="B45" s="165">
        <v>62</v>
      </c>
      <c r="C45" s="166" t="s">
        <v>45</v>
      </c>
      <c r="D45" s="190">
        <v>62</v>
      </c>
      <c r="E45" s="191">
        <v>1.2173571568819949E-2</v>
      </c>
      <c r="F45" s="169">
        <v>86</v>
      </c>
      <c r="G45" s="191">
        <v>1.2761537320077163E-2</v>
      </c>
      <c r="H45" s="169">
        <v>5</v>
      </c>
      <c r="I45" s="191">
        <v>1.098901098901099E-2</v>
      </c>
      <c r="J45" s="218">
        <v>0</v>
      </c>
      <c r="K45" s="219">
        <v>153</v>
      </c>
      <c r="L45" s="193">
        <v>1.2452185236428746E-2</v>
      </c>
      <c r="M45" s="190">
        <v>96</v>
      </c>
      <c r="N45" s="191">
        <v>2.3616236162361623E-2</v>
      </c>
      <c r="O45" s="169">
        <v>180</v>
      </c>
      <c r="P45" s="191">
        <v>1.7857142857142856E-2</v>
      </c>
      <c r="Q45" s="169">
        <v>13</v>
      </c>
      <c r="R45" s="191">
        <v>2.4118738404452691E-2</v>
      </c>
      <c r="S45" s="218">
        <v>0</v>
      </c>
      <c r="T45" s="190">
        <v>289</v>
      </c>
      <c r="U45" s="193">
        <v>1.9679945522642153E-2</v>
      </c>
      <c r="V45" s="190">
        <v>442</v>
      </c>
      <c r="W45" s="193">
        <v>1.6387364674477236E-2</v>
      </c>
      <c r="X45" s="479" t="s">
        <v>313</v>
      </c>
    </row>
    <row r="46" spans="2:24" ht="21.95" customHeight="1" thickBot="1" x14ac:dyDescent="0.3">
      <c r="B46" s="165">
        <v>69</v>
      </c>
      <c r="C46" s="166" t="s">
        <v>280</v>
      </c>
      <c r="D46" s="190">
        <v>2</v>
      </c>
      <c r="E46" s="191">
        <v>3.9269585705870805E-4</v>
      </c>
      <c r="F46" s="169">
        <v>8</v>
      </c>
      <c r="G46" s="191">
        <v>1.1871197507048524E-3</v>
      </c>
      <c r="H46" s="169">
        <v>0</v>
      </c>
      <c r="I46" s="191">
        <v>0</v>
      </c>
      <c r="J46" s="218">
        <v>0</v>
      </c>
      <c r="K46" s="219">
        <v>10</v>
      </c>
      <c r="L46" s="193">
        <v>8.1386831610645398E-4</v>
      </c>
      <c r="M46" s="190">
        <v>8</v>
      </c>
      <c r="N46" s="191">
        <v>1.9680196801968018E-3</v>
      </c>
      <c r="O46" s="169">
        <v>16</v>
      </c>
      <c r="P46" s="191">
        <v>1.5873015873015873E-3</v>
      </c>
      <c r="Q46" s="169">
        <v>1</v>
      </c>
      <c r="R46" s="191">
        <v>1.8552875695732839E-3</v>
      </c>
      <c r="S46" s="218">
        <v>0</v>
      </c>
      <c r="T46" s="190">
        <v>25</v>
      </c>
      <c r="U46" s="193">
        <v>1.7024174327545114E-3</v>
      </c>
      <c r="V46" s="190">
        <v>35</v>
      </c>
      <c r="W46" s="193">
        <v>1.2976419991101884E-3</v>
      </c>
      <c r="X46" s="479" t="s">
        <v>314</v>
      </c>
    </row>
    <row r="47" spans="2:24" ht="21.95" customHeight="1" thickTop="1" thickBot="1" x14ac:dyDescent="0.3">
      <c r="B47" s="159">
        <v>99</v>
      </c>
      <c r="C47" s="160" t="s">
        <v>281</v>
      </c>
      <c r="D47" s="212">
        <v>134</v>
      </c>
      <c r="E47" s="213">
        <v>2.6310622422933437E-2</v>
      </c>
      <c r="F47" s="214">
        <v>320</v>
      </c>
      <c r="G47" s="213">
        <v>4.7484790028194092E-2</v>
      </c>
      <c r="H47" s="214">
        <v>23</v>
      </c>
      <c r="I47" s="457">
        <v>5.054945054945055E-2</v>
      </c>
      <c r="J47" s="458">
        <v>0</v>
      </c>
      <c r="K47" s="216">
        <v>477</v>
      </c>
      <c r="L47" s="217">
        <v>3.8821518678277857E-2</v>
      </c>
      <c r="M47" s="216">
        <v>306</v>
      </c>
      <c r="N47" s="213">
        <v>7.5276752767527669E-2</v>
      </c>
      <c r="O47" s="214">
        <v>966</v>
      </c>
      <c r="P47" s="213">
        <v>9.583333333333334E-2</v>
      </c>
      <c r="Q47" s="214">
        <v>56</v>
      </c>
      <c r="R47" s="213">
        <v>0.1038961038961039</v>
      </c>
      <c r="S47" s="215">
        <v>0</v>
      </c>
      <c r="T47" s="216">
        <v>1328</v>
      </c>
      <c r="U47" s="217">
        <v>9.0432414027919641E-2</v>
      </c>
      <c r="V47" s="212">
        <v>1805</v>
      </c>
      <c r="W47" s="217">
        <v>6.6921251668396853E-2</v>
      </c>
      <c r="X47" s="479" t="s">
        <v>315</v>
      </c>
    </row>
    <row r="48" spans="2:24" ht="21.95" customHeight="1" thickTop="1" thickBot="1" x14ac:dyDescent="0.3">
      <c r="B48" s="159" t="s">
        <v>49</v>
      </c>
      <c r="C48" s="160" t="s">
        <v>50</v>
      </c>
      <c r="D48" s="194">
        <v>164</v>
      </c>
      <c r="E48" s="195">
        <v>3.2201060278814059E-2</v>
      </c>
      <c r="F48" s="196">
        <v>244</v>
      </c>
      <c r="G48" s="195">
        <v>3.6207152396497994E-2</v>
      </c>
      <c r="H48" s="196">
        <v>17</v>
      </c>
      <c r="I48" s="339">
        <v>3.7362637362637362E-2</v>
      </c>
      <c r="J48" s="459">
        <v>0</v>
      </c>
      <c r="K48" s="221">
        <v>425</v>
      </c>
      <c r="L48" s="198">
        <v>3.4589403434524296E-2</v>
      </c>
      <c r="M48" s="194">
        <v>246</v>
      </c>
      <c r="N48" s="195">
        <v>6.051660516605166E-2</v>
      </c>
      <c r="O48" s="196">
        <v>814</v>
      </c>
      <c r="P48" s="195">
        <v>8.0753968253968259E-2</v>
      </c>
      <c r="Q48" s="196">
        <v>42</v>
      </c>
      <c r="R48" s="195">
        <v>7.792207792207792E-2</v>
      </c>
      <c r="S48" s="220">
        <v>0</v>
      </c>
      <c r="T48" s="194">
        <v>1102</v>
      </c>
      <c r="U48" s="198">
        <v>7.5042560435818861E-2</v>
      </c>
      <c r="V48" s="194">
        <v>1527</v>
      </c>
      <c r="W48" s="198">
        <v>5.6614266646893077E-2</v>
      </c>
      <c r="X48" s="479" t="s">
        <v>282</v>
      </c>
    </row>
    <row r="49" spans="1:156" ht="21.95" customHeight="1" thickTop="1" thickBot="1" x14ac:dyDescent="0.3">
      <c r="B49" s="487" t="s">
        <v>51</v>
      </c>
      <c r="C49" s="488"/>
      <c r="D49" s="174">
        <v>5093</v>
      </c>
      <c r="E49" s="222">
        <v>1</v>
      </c>
      <c r="F49" s="176">
        <v>6739</v>
      </c>
      <c r="G49" s="222">
        <v>1.0000000000000002</v>
      </c>
      <c r="H49" s="176">
        <v>455</v>
      </c>
      <c r="I49" s="222">
        <v>1</v>
      </c>
      <c r="J49" s="223">
        <v>0</v>
      </c>
      <c r="K49" s="174">
        <v>12287</v>
      </c>
      <c r="L49" s="224">
        <v>1.0000000000000002</v>
      </c>
      <c r="M49" s="174">
        <v>4065</v>
      </c>
      <c r="N49" s="222">
        <v>0.99999999999999989</v>
      </c>
      <c r="O49" s="176">
        <v>10080</v>
      </c>
      <c r="P49" s="222">
        <v>0.99999999999999989</v>
      </c>
      <c r="Q49" s="176">
        <v>539</v>
      </c>
      <c r="R49" s="222">
        <v>1</v>
      </c>
      <c r="S49" s="223">
        <v>1</v>
      </c>
      <c r="T49" s="174">
        <v>14685</v>
      </c>
      <c r="U49" s="224">
        <v>1</v>
      </c>
      <c r="V49" s="174">
        <v>26972</v>
      </c>
      <c r="W49" s="224">
        <v>0.99999999999999989</v>
      </c>
      <c r="X49" s="479" t="s">
        <v>80</v>
      </c>
    </row>
    <row r="50" spans="1:156" s="154" customFormat="1" ht="21.95" customHeight="1" thickTop="1" thickBot="1" x14ac:dyDescent="0.3">
      <c r="B50" s="178"/>
      <c r="C50" s="178"/>
      <c r="D50" s="180"/>
      <c r="E50" s="225"/>
      <c r="F50" s="180"/>
      <c r="G50" s="225"/>
      <c r="H50" s="180"/>
      <c r="I50" s="225"/>
      <c r="J50" s="180"/>
      <c r="K50" s="180"/>
      <c r="L50" s="225"/>
      <c r="M50" s="180"/>
      <c r="N50" s="225"/>
      <c r="O50" s="180"/>
      <c r="P50" s="225"/>
      <c r="Q50" s="180"/>
      <c r="R50" s="225"/>
      <c r="S50" s="180"/>
      <c r="T50" s="180"/>
      <c r="U50" s="225"/>
      <c r="V50" s="180"/>
      <c r="W50" s="225"/>
      <c r="X50" s="479"/>
    </row>
    <row r="51" spans="1:156" s="233" customFormat="1" ht="21.95" customHeight="1" thickTop="1" x14ac:dyDescent="0.25">
      <c r="A51" s="226"/>
      <c r="B51" s="227" t="s">
        <v>499</v>
      </c>
      <c r="C51" s="228"/>
      <c r="D51" s="229"/>
      <c r="E51" s="230"/>
      <c r="F51" s="230"/>
      <c r="G51" s="230"/>
      <c r="H51" s="230"/>
      <c r="I51" s="230"/>
      <c r="J51" s="230"/>
      <c r="K51" s="230"/>
      <c r="L51" s="230"/>
      <c r="M51" s="231"/>
      <c r="N51" s="231"/>
      <c r="O51" s="231"/>
      <c r="P51" s="231"/>
      <c r="Q51" s="231"/>
      <c r="R51" s="231"/>
      <c r="S51" s="231"/>
      <c r="T51" s="231"/>
      <c r="U51" s="231"/>
      <c r="V51" s="232"/>
      <c r="W51" s="231"/>
      <c r="X51" s="481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6"/>
      <c r="CB51" s="226"/>
      <c r="CC51" s="226"/>
      <c r="CD51" s="226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6"/>
      <c r="CQ51" s="226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6"/>
      <c r="DD51" s="226"/>
      <c r="DE51" s="226"/>
      <c r="DF51" s="226"/>
      <c r="DG51" s="226"/>
      <c r="DH51" s="226"/>
      <c r="DI51" s="226"/>
      <c r="DJ51" s="226"/>
      <c r="DK51" s="226"/>
      <c r="DL51" s="226"/>
      <c r="DM51" s="226"/>
      <c r="DN51" s="226"/>
      <c r="DO51" s="226"/>
      <c r="DP51" s="226"/>
      <c r="DQ51" s="226"/>
      <c r="DR51" s="226"/>
      <c r="DS51" s="226"/>
      <c r="DT51" s="226"/>
      <c r="DU51" s="226"/>
      <c r="DV51" s="226"/>
      <c r="DW51" s="226"/>
      <c r="DX51" s="226"/>
      <c r="DY51" s="226"/>
      <c r="DZ51" s="226"/>
      <c r="EA51" s="226"/>
      <c r="EB51" s="226"/>
      <c r="EC51" s="226"/>
      <c r="ED51" s="226"/>
      <c r="EE51" s="226"/>
      <c r="EF51" s="226"/>
      <c r="EG51" s="226"/>
      <c r="EH51" s="226"/>
      <c r="EI51" s="226"/>
      <c r="EJ51" s="226"/>
      <c r="EK51" s="226"/>
      <c r="EL51" s="226"/>
      <c r="EM51" s="226"/>
      <c r="EN51" s="226"/>
      <c r="EO51" s="226"/>
      <c r="EP51" s="226"/>
      <c r="EQ51" s="226"/>
      <c r="ER51" s="226"/>
      <c r="ES51" s="226"/>
      <c r="ET51" s="226"/>
      <c r="EU51" s="226"/>
      <c r="EV51" s="226"/>
      <c r="EW51" s="226"/>
      <c r="EX51" s="226"/>
      <c r="EY51" s="226"/>
      <c r="EZ51" s="226"/>
    </row>
    <row r="52" spans="1:156" s="233" customFormat="1" ht="21.95" customHeight="1" thickBot="1" x14ac:dyDescent="0.3">
      <c r="A52" s="226"/>
      <c r="B52" s="234" t="s">
        <v>501</v>
      </c>
      <c r="C52" s="235"/>
      <c r="D52" s="230"/>
      <c r="E52" s="230"/>
      <c r="F52" s="230"/>
      <c r="G52" s="230"/>
      <c r="H52" s="230"/>
      <c r="I52" s="230"/>
      <c r="J52" s="230"/>
      <c r="K52" s="230"/>
      <c r="L52" s="230"/>
      <c r="M52" s="231"/>
      <c r="N52" s="231"/>
      <c r="O52" s="231"/>
      <c r="P52" s="231"/>
      <c r="Q52" s="231"/>
      <c r="R52" s="231"/>
      <c r="S52" s="231"/>
      <c r="T52" s="231"/>
      <c r="U52" s="231"/>
      <c r="V52" s="232"/>
      <c r="W52" s="231"/>
      <c r="X52" s="481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6"/>
      <c r="DD52" s="226"/>
      <c r="DE52" s="226"/>
      <c r="DF52" s="226"/>
      <c r="DG52" s="226"/>
      <c r="DH52" s="226"/>
      <c r="DI52" s="226"/>
      <c r="DJ52" s="226"/>
      <c r="DK52" s="226"/>
      <c r="DL52" s="226"/>
      <c r="DM52" s="226"/>
      <c r="DN52" s="226"/>
      <c r="DO52" s="226"/>
      <c r="DP52" s="226"/>
      <c r="DQ52" s="226"/>
      <c r="DR52" s="226"/>
      <c r="DS52" s="226"/>
      <c r="DT52" s="226"/>
      <c r="DU52" s="226"/>
      <c r="DV52" s="226"/>
      <c r="DW52" s="226"/>
      <c r="DX52" s="226"/>
      <c r="DY52" s="226"/>
      <c r="DZ52" s="226"/>
      <c r="EA52" s="226"/>
      <c r="EB52" s="226"/>
      <c r="EC52" s="226"/>
      <c r="ED52" s="226"/>
      <c r="EE52" s="226"/>
      <c r="EF52" s="226"/>
      <c r="EG52" s="226"/>
      <c r="EH52" s="226"/>
      <c r="EI52" s="226"/>
      <c r="EJ52" s="226"/>
      <c r="EK52" s="226"/>
      <c r="EL52" s="226"/>
      <c r="EM52" s="226"/>
      <c r="EN52" s="226"/>
      <c r="EO52" s="226"/>
      <c r="EP52" s="226"/>
      <c r="EQ52" s="226"/>
      <c r="ER52" s="226"/>
      <c r="ES52" s="226"/>
      <c r="ET52" s="226"/>
      <c r="EU52" s="226"/>
      <c r="EV52" s="226"/>
      <c r="EW52" s="226"/>
      <c r="EX52" s="226"/>
      <c r="EY52" s="226"/>
      <c r="EZ52" s="226"/>
    </row>
    <row r="53" spans="1:156" s="154" customFormat="1" ht="15.75" thickTop="1" x14ac:dyDescent="0.25">
      <c r="B53" s="236"/>
      <c r="C53" s="184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6"/>
      <c r="W53" s="183"/>
      <c r="X53" s="479"/>
    </row>
    <row r="54" spans="1:156" s="154" customFormat="1" x14ac:dyDescent="0.25">
      <c r="B54" s="236"/>
      <c r="C54" s="184"/>
      <c r="D54" s="237"/>
      <c r="E54" s="237"/>
      <c r="F54" s="237"/>
      <c r="G54" s="237"/>
      <c r="H54" s="237"/>
      <c r="I54" s="237"/>
      <c r="J54" s="237"/>
      <c r="K54" s="237"/>
      <c r="L54" s="237"/>
      <c r="M54" s="183"/>
      <c r="N54" s="183"/>
      <c r="O54" s="183"/>
      <c r="P54" s="183"/>
      <c r="Q54" s="183"/>
      <c r="R54" s="183"/>
      <c r="S54" s="183"/>
      <c r="T54" s="183"/>
      <c r="U54" s="183"/>
      <c r="V54" s="186"/>
      <c r="W54" s="183"/>
      <c r="X54" s="479"/>
    </row>
    <row r="55" spans="1:156" s="154" customFormat="1" x14ac:dyDescent="0.25">
      <c r="B55" s="183"/>
      <c r="C55" s="184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6"/>
      <c r="W55" s="183"/>
      <c r="X55" s="479"/>
    </row>
    <row r="56" spans="1:156" s="154" customFormat="1" x14ac:dyDescent="0.25">
      <c r="V56" s="155"/>
      <c r="X56" s="479"/>
    </row>
    <row r="57" spans="1:156" s="154" customFormat="1" x14ac:dyDescent="0.25">
      <c r="V57" s="155"/>
      <c r="X57" s="479"/>
    </row>
    <row r="58" spans="1:156" s="154" customFormat="1" x14ac:dyDescent="0.25">
      <c r="V58" s="155"/>
      <c r="X58" s="479"/>
    </row>
    <row r="59" spans="1:156" s="154" customFormat="1" x14ac:dyDescent="0.25">
      <c r="V59" s="155"/>
      <c r="X59" s="479"/>
    </row>
    <row r="60" spans="1:156" s="154" customFormat="1" x14ac:dyDescent="0.25">
      <c r="V60" s="155"/>
      <c r="X60" s="479"/>
    </row>
    <row r="61" spans="1:156" s="154" customFormat="1" x14ac:dyDescent="0.25">
      <c r="V61" s="155"/>
      <c r="X61" s="479"/>
    </row>
    <row r="62" spans="1:156" s="154" customFormat="1" x14ac:dyDescent="0.25">
      <c r="V62" s="155"/>
      <c r="X62" s="479"/>
    </row>
    <row r="63" spans="1:156" s="154" customFormat="1" x14ac:dyDescent="0.25">
      <c r="V63" s="155"/>
      <c r="X63" s="479"/>
    </row>
    <row r="64" spans="1:156" s="154" customFormat="1" x14ac:dyDescent="0.25">
      <c r="V64" s="155"/>
      <c r="X64" s="479"/>
    </row>
    <row r="65" spans="22:24" s="154" customFormat="1" x14ac:dyDescent="0.25">
      <c r="V65" s="155"/>
      <c r="X65" s="479"/>
    </row>
    <row r="66" spans="22:24" s="154" customFormat="1" x14ac:dyDescent="0.25">
      <c r="V66" s="155"/>
      <c r="X66" s="479"/>
    </row>
    <row r="67" spans="22:24" s="154" customFormat="1" x14ac:dyDescent="0.25">
      <c r="V67" s="155"/>
      <c r="X67" s="479"/>
    </row>
    <row r="68" spans="22:24" s="154" customFormat="1" x14ac:dyDescent="0.25">
      <c r="V68" s="155"/>
      <c r="X68" s="479"/>
    </row>
    <row r="69" spans="22:24" s="154" customFormat="1" x14ac:dyDescent="0.25">
      <c r="V69" s="155"/>
      <c r="X69" s="479"/>
    </row>
    <row r="70" spans="22:24" s="154" customFormat="1" x14ac:dyDescent="0.25">
      <c r="V70" s="155"/>
      <c r="X70" s="479"/>
    </row>
    <row r="71" spans="22:24" s="154" customFormat="1" x14ac:dyDescent="0.25">
      <c r="V71" s="155"/>
      <c r="X71" s="479"/>
    </row>
    <row r="72" spans="22:24" s="154" customFormat="1" x14ac:dyDescent="0.25">
      <c r="V72" s="155"/>
      <c r="X72" s="479"/>
    </row>
    <row r="73" spans="22:24" s="154" customFormat="1" x14ac:dyDescent="0.25">
      <c r="V73" s="155"/>
      <c r="X73" s="479"/>
    </row>
    <row r="74" spans="22:24" s="154" customFormat="1" x14ac:dyDescent="0.25">
      <c r="V74" s="155"/>
      <c r="X74" s="479"/>
    </row>
    <row r="75" spans="22:24" s="154" customFormat="1" x14ac:dyDescent="0.25">
      <c r="V75" s="155"/>
      <c r="X75" s="479"/>
    </row>
    <row r="76" spans="22:24" s="154" customFormat="1" x14ac:dyDescent="0.25">
      <c r="V76" s="155"/>
      <c r="X76" s="479"/>
    </row>
    <row r="77" spans="22:24" s="154" customFormat="1" x14ac:dyDescent="0.25">
      <c r="V77" s="155"/>
      <c r="X77" s="479"/>
    </row>
    <row r="78" spans="22:24" s="154" customFormat="1" x14ac:dyDescent="0.25">
      <c r="V78" s="155"/>
      <c r="X78" s="479"/>
    </row>
    <row r="79" spans="22:24" s="154" customFormat="1" x14ac:dyDescent="0.25">
      <c r="V79" s="155"/>
      <c r="X79" s="479"/>
    </row>
    <row r="80" spans="22:24" s="154" customFormat="1" x14ac:dyDescent="0.25">
      <c r="V80" s="155"/>
      <c r="X80" s="479"/>
    </row>
    <row r="81" spans="22:24" s="154" customFormat="1" x14ac:dyDescent="0.25">
      <c r="V81" s="155"/>
      <c r="X81" s="479"/>
    </row>
    <row r="82" spans="22:24" s="154" customFormat="1" x14ac:dyDescent="0.25">
      <c r="V82" s="155"/>
      <c r="X82" s="479"/>
    </row>
    <row r="83" spans="22:24" s="154" customFormat="1" x14ac:dyDescent="0.25">
      <c r="V83" s="155"/>
      <c r="X83" s="479"/>
    </row>
    <row r="84" spans="22:24" s="154" customFormat="1" x14ac:dyDescent="0.25">
      <c r="V84" s="155"/>
      <c r="X84" s="479"/>
    </row>
    <row r="85" spans="22:24" s="154" customFormat="1" x14ac:dyDescent="0.25">
      <c r="V85" s="155"/>
      <c r="X85" s="479"/>
    </row>
    <row r="86" spans="22:24" s="154" customFormat="1" x14ac:dyDescent="0.25">
      <c r="V86" s="155"/>
      <c r="X86" s="479"/>
    </row>
    <row r="87" spans="22:24" s="154" customFormat="1" x14ac:dyDescent="0.25">
      <c r="V87" s="155"/>
      <c r="X87" s="479"/>
    </row>
    <row r="88" spans="22:24" s="154" customFormat="1" x14ac:dyDescent="0.25">
      <c r="V88" s="155"/>
      <c r="X88" s="479"/>
    </row>
    <row r="89" spans="22:24" s="154" customFormat="1" x14ac:dyDescent="0.25">
      <c r="V89" s="155"/>
      <c r="X89" s="479"/>
    </row>
    <row r="90" spans="22:24" s="154" customFormat="1" x14ac:dyDescent="0.25">
      <c r="V90" s="155"/>
      <c r="X90" s="479"/>
    </row>
    <row r="91" spans="22:24" s="154" customFormat="1" x14ac:dyDescent="0.25">
      <c r="V91" s="155"/>
      <c r="X91" s="479"/>
    </row>
    <row r="92" spans="22:24" s="154" customFormat="1" x14ac:dyDescent="0.25">
      <c r="V92" s="155"/>
      <c r="X92" s="479"/>
    </row>
    <row r="93" spans="22:24" s="154" customFormat="1" x14ac:dyDescent="0.25">
      <c r="V93" s="155"/>
      <c r="X93" s="479"/>
    </row>
    <row r="94" spans="22:24" s="154" customFormat="1" x14ac:dyDescent="0.25">
      <c r="V94" s="155"/>
      <c r="X94" s="479"/>
    </row>
    <row r="95" spans="22:24" s="154" customFormat="1" x14ac:dyDescent="0.25">
      <c r="V95" s="155"/>
      <c r="X95" s="479"/>
    </row>
    <row r="96" spans="22:24" s="154" customFormat="1" x14ac:dyDescent="0.25">
      <c r="V96" s="155"/>
      <c r="X96" s="479"/>
    </row>
    <row r="97" spans="22:24" s="154" customFormat="1" x14ac:dyDescent="0.25">
      <c r="V97" s="155"/>
      <c r="X97" s="479"/>
    </row>
    <row r="98" spans="22:24" s="154" customFormat="1" x14ac:dyDescent="0.25">
      <c r="V98" s="155"/>
      <c r="X98" s="479"/>
    </row>
    <row r="99" spans="22:24" s="154" customFormat="1" x14ac:dyDescent="0.25">
      <c r="V99" s="155"/>
      <c r="X99" s="479"/>
    </row>
    <row r="100" spans="22:24" s="154" customFormat="1" x14ac:dyDescent="0.25">
      <c r="V100" s="155"/>
      <c r="X100" s="479"/>
    </row>
    <row r="101" spans="22:24" s="154" customFormat="1" x14ac:dyDescent="0.25">
      <c r="V101" s="155"/>
      <c r="X101" s="479"/>
    </row>
    <row r="102" spans="22:24" s="154" customFormat="1" x14ac:dyDescent="0.25">
      <c r="V102" s="155"/>
      <c r="X102" s="479"/>
    </row>
    <row r="103" spans="22:24" s="154" customFormat="1" x14ac:dyDescent="0.25">
      <c r="V103" s="155"/>
      <c r="X103" s="479"/>
    </row>
    <row r="104" spans="22:24" s="154" customFormat="1" x14ac:dyDescent="0.25">
      <c r="V104" s="155"/>
      <c r="X104" s="479"/>
    </row>
    <row r="105" spans="22:24" s="154" customFormat="1" x14ac:dyDescent="0.25">
      <c r="V105" s="155"/>
      <c r="X105" s="479"/>
    </row>
    <row r="106" spans="22:24" s="154" customFormat="1" x14ac:dyDescent="0.25">
      <c r="V106" s="155"/>
      <c r="X106" s="479"/>
    </row>
    <row r="107" spans="22:24" s="154" customFormat="1" x14ac:dyDescent="0.25">
      <c r="V107" s="155"/>
      <c r="X107" s="479"/>
    </row>
    <row r="108" spans="22:24" s="154" customFormat="1" x14ac:dyDescent="0.25">
      <c r="V108" s="155"/>
      <c r="X108" s="479"/>
    </row>
    <row r="109" spans="22:24" s="154" customFormat="1" x14ac:dyDescent="0.25">
      <c r="V109" s="155"/>
      <c r="X109" s="479"/>
    </row>
    <row r="110" spans="22:24" s="154" customFormat="1" x14ac:dyDescent="0.25">
      <c r="V110" s="155"/>
      <c r="X110" s="479"/>
    </row>
    <row r="111" spans="22:24" s="154" customFormat="1" x14ac:dyDescent="0.25">
      <c r="V111" s="155"/>
      <c r="X111" s="479"/>
    </row>
    <row r="112" spans="22:24" s="154" customFormat="1" x14ac:dyDescent="0.25">
      <c r="V112" s="155"/>
      <c r="X112" s="479"/>
    </row>
    <row r="113" spans="22:24" s="154" customFormat="1" x14ac:dyDescent="0.25">
      <c r="V113" s="155"/>
      <c r="X113" s="479"/>
    </row>
    <row r="114" spans="22:24" s="154" customFormat="1" x14ac:dyDescent="0.25">
      <c r="V114" s="155"/>
      <c r="X114" s="479"/>
    </row>
    <row r="115" spans="22:24" s="154" customFormat="1" x14ac:dyDescent="0.25">
      <c r="V115" s="155"/>
      <c r="X115" s="479"/>
    </row>
    <row r="116" spans="22:24" s="154" customFormat="1" x14ac:dyDescent="0.25">
      <c r="V116" s="155"/>
      <c r="X116" s="479"/>
    </row>
    <row r="117" spans="22:24" s="154" customFormat="1" x14ac:dyDescent="0.25">
      <c r="V117" s="155"/>
      <c r="X117" s="479"/>
    </row>
    <row r="118" spans="22:24" s="154" customFormat="1" x14ac:dyDescent="0.25">
      <c r="V118" s="155"/>
      <c r="X118" s="479"/>
    </row>
    <row r="119" spans="22:24" s="154" customFormat="1" x14ac:dyDescent="0.25">
      <c r="V119" s="155"/>
      <c r="X119" s="479"/>
    </row>
    <row r="120" spans="22:24" s="154" customFormat="1" x14ac:dyDescent="0.25">
      <c r="V120" s="155"/>
      <c r="X120" s="479"/>
    </row>
    <row r="121" spans="22:24" s="154" customFormat="1" x14ac:dyDescent="0.25">
      <c r="V121" s="155"/>
      <c r="X121" s="479"/>
    </row>
    <row r="122" spans="22:24" s="154" customFormat="1" x14ac:dyDescent="0.25">
      <c r="V122" s="155"/>
      <c r="X122" s="479"/>
    </row>
    <row r="123" spans="22:24" s="154" customFormat="1" x14ac:dyDescent="0.25">
      <c r="V123" s="155"/>
      <c r="X123" s="479"/>
    </row>
    <row r="124" spans="22:24" s="154" customFormat="1" x14ac:dyDescent="0.25">
      <c r="V124" s="155"/>
      <c r="X124" s="479"/>
    </row>
    <row r="125" spans="22:24" s="154" customFormat="1" x14ac:dyDescent="0.25">
      <c r="V125" s="155"/>
      <c r="X125" s="479"/>
    </row>
    <row r="126" spans="22:24" s="154" customFormat="1" x14ac:dyDescent="0.25">
      <c r="V126" s="155"/>
      <c r="X126" s="479"/>
    </row>
    <row r="127" spans="22:24" s="154" customFormat="1" x14ac:dyDescent="0.25">
      <c r="V127" s="155"/>
      <c r="X127" s="479"/>
    </row>
    <row r="128" spans="22:24" s="154" customFormat="1" x14ac:dyDescent="0.25">
      <c r="V128" s="155"/>
      <c r="X128" s="479"/>
    </row>
    <row r="129" spans="22:24" s="154" customFormat="1" x14ac:dyDescent="0.25">
      <c r="V129" s="155"/>
      <c r="X129" s="479"/>
    </row>
    <row r="130" spans="22:24" s="154" customFormat="1" x14ac:dyDescent="0.25">
      <c r="V130" s="155"/>
      <c r="X130" s="479"/>
    </row>
    <row r="131" spans="22:24" s="154" customFormat="1" x14ac:dyDescent="0.25">
      <c r="V131" s="155"/>
      <c r="X131" s="479"/>
    </row>
    <row r="132" spans="22:24" s="154" customFormat="1" x14ac:dyDescent="0.25">
      <c r="V132" s="155"/>
      <c r="X132" s="479"/>
    </row>
    <row r="133" spans="22:24" s="154" customFormat="1" x14ac:dyDescent="0.25">
      <c r="V133" s="155"/>
      <c r="X133" s="479"/>
    </row>
    <row r="134" spans="22:24" s="154" customFormat="1" x14ac:dyDescent="0.25">
      <c r="V134" s="155"/>
      <c r="X134" s="479"/>
    </row>
    <row r="135" spans="22:24" s="154" customFormat="1" x14ac:dyDescent="0.25">
      <c r="V135" s="155"/>
      <c r="X135" s="479"/>
    </row>
    <row r="136" spans="22:24" s="154" customFormat="1" x14ac:dyDescent="0.25">
      <c r="V136" s="155"/>
      <c r="X136" s="479"/>
    </row>
    <row r="137" spans="22:24" s="154" customFormat="1" x14ac:dyDescent="0.25">
      <c r="V137" s="155"/>
      <c r="X137" s="479"/>
    </row>
    <row r="138" spans="22:24" s="154" customFormat="1" x14ac:dyDescent="0.25">
      <c r="V138" s="155"/>
      <c r="X138" s="479"/>
    </row>
    <row r="139" spans="22:24" s="154" customFormat="1" x14ac:dyDescent="0.25">
      <c r="V139" s="155"/>
      <c r="X139" s="479"/>
    </row>
    <row r="140" spans="22:24" s="154" customFormat="1" x14ac:dyDescent="0.25">
      <c r="V140" s="155"/>
      <c r="X140" s="479"/>
    </row>
    <row r="141" spans="22:24" s="154" customFormat="1" x14ac:dyDescent="0.25">
      <c r="V141" s="155"/>
      <c r="X141" s="479"/>
    </row>
    <row r="142" spans="22:24" s="154" customFormat="1" x14ac:dyDescent="0.25">
      <c r="V142" s="155"/>
      <c r="X142" s="479"/>
    </row>
    <row r="143" spans="22:24" s="154" customFormat="1" x14ac:dyDescent="0.25">
      <c r="V143" s="155"/>
      <c r="X143" s="479"/>
    </row>
    <row r="144" spans="22:24" s="154" customFormat="1" x14ac:dyDescent="0.25">
      <c r="V144" s="155"/>
      <c r="X144" s="479"/>
    </row>
    <row r="145" spans="22:24" s="154" customFormat="1" x14ac:dyDescent="0.25">
      <c r="V145" s="155"/>
      <c r="X145" s="479"/>
    </row>
    <row r="146" spans="22:24" s="154" customFormat="1" x14ac:dyDescent="0.25">
      <c r="V146" s="155"/>
      <c r="X146" s="479"/>
    </row>
    <row r="147" spans="22:24" s="154" customFormat="1" x14ac:dyDescent="0.25">
      <c r="V147" s="155"/>
      <c r="X147" s="479"/>
    </row>
    <row r="148" spans="22:24" s="154" customFormat="1" x14ac:dyDescent="0.25">
      <c r="V148" s="155"/>
      <c r="X148" s="479"/>
    </row>
    <row r="149" spans="22:24" s="154" customFormat="1" x14ac:dyDescent="0.25">
      <c r="V149" s="155"/>
      <c r="X149" s="479"/>
    </row>
    <row r="150" spans="22:24" s="154" customFormat="1" x14ac:dyDescent="0.25">
      <c r="V150" s="155"/>
      <c r="X150" s="479"/>
    </row>
    <row r="151" spans="22:24" s="154" customFormat="1" x14ac:dyDescent="0.25">
      <c r="V151" s="155"/>
      <c r="X151" s="479"/>
    </row>
    <row r="152" spans="22:24" s="154" customFormat="1" x14ac:dyDescent="0.25">
      <c r="V152" s="155"/>
      <c r="X152" s="479"/>
    </row>
    <row r="153" spans="22:24" s="154" customFormat="1" x14ac:dyDescent="0.25">
      <c r="V153" s="155"/>
      <c r="X153" s="479"/>
    </row>
    <row r="154" spans="22:24" s="154" customFormat="1" x14ac:dyDescent="0.25">
      <c r="V154" s="155"/>
      <c r="X154" s="479"/>
    </row>
    <row r="155" spans="22:24" s="154" customFormat="1" x14ac:dyDescent="0.25">
      <c r="V155" s="155"/>
      <c r="X155" s="479"/>
    </row>
    <row r="156" spans="22:24" s="154" customFormat="1" x14ac:dyDescent="0.25">
      <c r="V156" s="155"/>
      <c r="X156" s="479"/>
    </row>
    <row r="157" spans="22:24" s="154" customFormat="1" x14ac:dyDescent="0.25">
      <c r="V157" s="155"/>
      <c r="X157" s="479"/>
    </row>
    <row r="158" spans="22:24" s="154" customFormat="1" x14ac:dyDescent="0.25">
      <c r="V158" s="155"/>
      <c r="X158" s="479"/>
    </row>
    <row r="159" spans="22:24" s="154" customFormat="1" x14ac:dyDescent="0.25">
      <c r="V159" s="155"/>
      <c r="X159" s="479"/>
    </row>
    <row r="160" spans="22:24" s="154" customFormat="1" x14ac:dyDescent="0.25">
      <c r="V160" s="155"/>
      <c r="X160" s="479"/>
    </row>
    <row r="161" spans="22:24" s="154" customFormat="1" x14ac:dyDescent="0.25">
      <c r="V161" s="155"/>
      <c r="X161" s="479"/>
    </row>
    <row r="162" spans="22:24" s="154" customFormat="1" x14ac:dyDescent="0.25">
      <c r="V162" s="155"/>
      <c r="X162" s="479"/>
    </row>
    <row r="163" spans="22:24" s="154" customFormat="1" x14ac:dyDescent="0.25">
      <c r="V163" s="155"/>
      <c r="X163" s="479"/>
    </row>
    <row r="164" spans="22:24" s="154" customFormat="1" x14ac:dyDescent="0.25">
      <c r="V164" s="155"/>
      <c r="X164" s="479"/>
    </row>
    <row r="165" spans="22:24" s="154" customFormat="1" x14ac:dyDescent="0.25">
      <c r="V165" s="155"/>
      <c r="X165" s="479"/>
    </row>
    <row r="166" spans="22:24" s="154" customFormat="1" x14ac:dyDescent="0.25">
      <c r="V166" s="155"/>
      <c r="X166" s="479"/>
    </row>
    <row r="167" spans="22:24" s="154" customFormat="1" x14ac:dyDescent="0.25">
      <c r="V167" s="155"/>
      <c r="X167" s="479"/>
    </row>
    <row r="168" spans="22:24" s="154" customFormat="1" x14ac:dyDescent="0.25">
      <c r="V168" s="155"/>
      <c r="X168" s="479"/>
    </row>
    <row r="169" spans="22:24" s="154" customFormat="1" x14ac:dyDescent="0.25">
      <c r="V169" s="155"/>
      <c r="X169" s="479"/>
    </row>
    <row r="170" spans="22:24" s="154" customFormat="1" x14ac:dyDescent="0.25">
      <c r="V170" s="155"/>
      <c r="X170" s="479"/>
    </row>
    <row r="171" spans="22:24" s="154" customFormat="1" x14ac:dyDescent="0.25">
      <c r="V171" s="155"/>
      <c r="X171" s="479"/>
    </row>
    <row r="172" spans="22:24" s="154" customFormat="1" x14ac:dyDescent="0.25">
      <c r="V172" s="155"/>
      <c r="X172" s="479"/>
    </row>
    <row r="173" spans="22:24" s="154" customFormat="1" x14ac:dyDescent="0.25">
      <c r="V173" s="155"/>
      <c r="X173" s="479"/>
    </row>
    <row r="174" spans="22:24" s="154" customFormat="1" x14ac:dyDescent="0.25">
      <c r="V174" s="155"/>
      <c r="X174" s="479"/>
    </row>
    <row r="175" spans="22:24" s="154" customFormat="1" x14ac:dyDescent="0.25">
      <c r="V175" s="155"/>
      <c r="X175" s="479"/>
    </row>
    <row r="176" spans="22:24" s="154" customFormat="1" x14ac:dyDescent="0.25">
      <c r="V176" s="155"/>
      <c r="X176" s="479"/>
    </row>
    <row r="177" spans="22:24" s="154" customFormat="1" x14ac:dyDescent="0.25">
      <c r="V177" s="155"/>
      <c r="X177" s="479"/>
    </row>
    <row r="178" spans="22:24" s="154" customFormat="1" x14ac:dyDescent="0.25">
      <c r="V178" s="155"/>
      <c r="X178" s="479"/>
    </row>
    <row r="179" spans="22:24" s="154" customFormat="1" x14ac:dyDescent="0.25">
      <c r="V179" s="155"/>
      <c r="X179" s="479"/>
    </row>
    <row r="180" spans="22:24" s="154" customFormat="1" x14ac:dyDescent="0.25">
      <c r="V180" s="155"/>
      <c r="X180" s="479"/>
    </row>
    <row r="181" spans="22:24" s="154" customFormat="1" x14ac:dyDescent="0.25">
      <c r="V181" s="155"/>
      <c r="X181" s="479"/>
    </row>
    <row r="182" spans="22:24" s="154" customFormat="1" x14ac:dyDescent="0.25">
      <c r="V182" s="155"/>
      <c r="X182" s="479"/>
    </row>
    <row r="183" spans="22:24" s="154" customFormat="1" x14ac:dyDescent="0.25">
      <c r="V183" s="155"/>
      <c r="X183" s="479"/>
    </row>
    <row r="184" spans="22:24" s="154" customFormat="1" x14ac:dyDescent="0.25">
      <c r="V184" s="155"/>
      <c r="X184" s="479"/>
    </row>
    <row r="185" spans="22:24" s="154" customFormat="1" x14ac:dyDescent="0.25">
      <c r="V185" s="155"/>
      <c r="X185" s="479"/>
    </row>
    <row r="186" spans="22:24" s="154" customFormat="1" x14ac:dyDescent="0.25">
      <c r="V186" s="155"/>
      <c r="X186" s="479"/>
    </row>
    <row r="187" spans="22:24" s="154" customFormat="1" x14ac:dyDescent="0.25">
      <c r="V187" s="155"/>
      <c r="X187" s="479"/>
    </row>
    <row r="188" spans="22:24" s="154" customFormat="1" x14ac:dyDescent="0.25">
      <c r="V188" s="155"/>
      <c r="X188" s="479"/>
    </row>
    <row r="189" spans="22:24" s="154" customFormat="1" x14ac:dyDescent="0.25">
      <c r="V189" s="155"/>
      <c r="X189" s="479"/>
    </row>
    <row r="190" spans="22:24" s="154" customFormat="1" x14ac:dyDescent="0.25">
      <c r="V190" s="155"/>
      <c r="X190" s="479"/>
    </row>
    <row r="191" spans="22:24" s="154" customFormat="1" x14ac:dyDescent="0.25">
      <c r="V191" s="155"/>
      <c r="X191" s="479"/>
    </row>
    <row r="192" spans="22:24" s="154" customFormat="1" x14ac:dyDescent="0.25">
      <c r="V192" s="155"/>
      <c r="X192" s="479"/>
    </row>
    <row r="193" spans="22:24" s="154" customFormat="1" x14ac:dyDescent="0.25">
      <c r="V193" s="155"/>
      <c r="X193" s="479"/>
    </row>
    <row r="194" spans="22:24" s="154" customFormat="1" x14ac:dyDescent="0.25">
      <c r="V194" s="155"/>
      <c r="X194" s="479"/>
    </row>
    <row r="195" spans="22:24" s="154" customFormat="1" x14ac:dyDescent="0.25">
      <c r="V195" s="155"/>
      <c r="X195" s="479"/>
    </row>
    <row r="196" spans="22:24" s="154" customFormat="1" x14ac:dyDescent="0.25">
      <c r="V196" s="155"/>
      <c r="X196" s="479"/>
    </row>
    <row r="197" spans="22:24" s="154" customFormat="1" x14ac:dyDescent="0.25">
      <c r="V197" s="155"/>
      <c r="X197" s="479"/>
    </row>
    <row r="198" spans="22:24" s="154" customFormat="1" x14ac:dyDescent="0.25">
      <c r="V198" s="155"/>
      <c r="X198" s="479"/>
    </row>
    <row r="199" spans="22:24" s="154" customFormat="1" x14ac:dyDescent="0.25">
      <c r="V199" s="155"/>
      <c r="X199" s="479"/>
    </row>
    <row r="200" spans="22:24" s="154" customFormat="1" x14ac:dyDescent="0.25">
      <c r="V200" s="155"/>
      <c r="X200" s="479"/>
    </row>
    <row r="201" spans="22:24" s="154" customFormat="1" x14ac:dyDescent="0.25">
      <c r="V201" s="155"/>
      <c r="X201" s="479"/>
    </row>
    <row r="202" spans="22:24" s="154" customFormat="1" x14ac:dyDescent="0.25">
      <c r="V202" s="155"/>
      <c r="X202" s="479"/>
    </row>
    <row r="203" spans="22:24" s="154" customFormat="1" x14ac:dyDescent="0.25">
      <c r="V203" s="155"/>
      <c r="X203" s="479"/>
    </row>
    <row r="204" spans="22:24" s="154" customFormat="1" x14ac:dyDescent="0.25">
      <c r="V204" s="155"/>
      <c r="X204" s="479"/>
    </row>
    <row r="205" spans="22:24" s="154" customFormat="1" x14ac:dyDescent="0.25">
      <c r="V205" s="155"/>
      <c r="X205" s="479"/>
    </row>
    <row r="206" spans="22:24" s="154" customFormat="1" x14ac:dyDescent="0.25">
      <c r="V206" s="155"/>
      <c r="X206" s="479"/>
    </row>
    <row r="207" spans="22:24" s="154" customFormat="1" x14ac:dyDescent="0.25">
      <c r="V207" s="155"/>
      <c r="X207" s="479"/>
    </row>
    <row r="208" spans="22:24" s="154" customFormat="1" x14ac:dyDescent="0.25">
      <c r="V208" s="155"/>
      <c r="X208" s="479"/>
    </row>
    <row r="209" spans="22:24" s="154" customFormat="1" x14ac:dyDescent="0.25">
      <c r="V209" s="155"/>
      <c r="X209" s="479"/>
    </row>
    <row r="210" spans="22:24" s="154" customFormat="1" x14ac:dyDescent="0.25">
      <c r="V210" s="155"/>
      <c r="X210" s="479"/>
    </row>
    <row r="211" spans="22:24" s="154" customFormat="1" x14ac:dyDescent="0.25">
      <c r="V211" s="155"/>
      <c r="X211" s="479"/>
    </row>
    <row r="212" spans="22:24" s="154" customFormat="1" x14ac:dyDescent="0.25">
      <c r="V212" s="155"/>
      <c r="X212" s="479"/>
    </row>
    <row r="213" spans="22:24" s="154" customFormat="1" x14ac:dyDescent="0.25">
      <c r="V213" s="155"/>
      <c r="X213" s="479"/>
    </row>
    <row r="214" spans="22:24" s="154" customFormat="1" x14ac:dyDescent="0.25">
      <c r="V214" s="155"/>
      <c r="X214" s="479"/>
    </row>
    <row r="215" spans="22:24" s="154" customFormat="1" x14ac:dyDescent="0.25">
      <c r="V215" s="155"/>
      <c r="X215" s="479"/>
    </row>
    <row r="216" spans="22:24" s="154" customFormat="1" x14ac:dyDescent="0.25">
      <c r="V216" s="155"/>
      <c r="X216" s="479"/>
    </row>
    <row r="217" spans="22:24" s="154" customFormat="1" x14ac:dyDescent="0.25">
      <c r="V217" s="155"/>
      <c r="X217" s="479"/>
    </row>
    <row r="218" spans="22:24" s="154" customFormat="1" x14ac:dyDescent="0.25">
      <c r="V218" s="155"/>
      <c r="X218" s="479"/>
    </row>
    <row r="219" spans="22:24" s="154" customFormat="1" x14ac:dyDescent="0.25">
      <c r="V219" s="155"/>
      <c r="X219" s="479"/>
    </row>
    <row r="220" spans="22:24" s="154" customFormat="1" x14ac:dyDescent="0.25">
      <c r="V220" s="155"/>
      <c r="X220" s="479"/>
    </row>
    <row r="221" spans="22:24" s="154" customFormat="1" x14ac:dyDescent="0.25">
      <c r="V221" s="155"/>
      <c r="X221" s="479"/>
    </row>
    <row r="222" spans="22:24" s="154" customFormat="1" x14ac:dyDescent="0.25">
      <c r="V222" s="155"/>
      <c r="X222" s="479"/>
    </row>
    <row r="223" spans="22:24" s="154" customFormat="1" x14ac:dyDescent="0.25">
      <c r="V223" s="155"/>
      <c r="X223" s="479"/>
    </row>
    <row r="224" spans="22:24" s="154" customFormat="1" x14ac:dyDescent="0.25">
      <c r="V224" s="155"/>
      <c r="X224" s="479"/>
    </row>
    <row r="225" spans="22:24" s="154" customFormat="1" x14ac:dyDescent="0.25">
      <c r="V225" s="155"/>
      <c r="X225" s="479"/>
    </row>
    <row r="226" spans="22:24" s="154" customFormat="1" x14ac:dyDescent="0.25">
      <c r="V226" s="155"/>
      <c r="X226" s="479"/>
    </row>
    <row r="227" spans="22:24" s="154" customFormat="1" x14ac:dyDescent="0.25">
      <c r="V227" s="155"/>
      <c r="X227" s="479"/>
    </row>
    <row r="228" spans="22:24" s="154" customFormat="1" x14ac:dyDescent="0.25">
      <c r="V228" s="155"/>
      <c r="X228" s="479"/>
    </row>
    <row r="229" spans="22:24" s="154" customFormat="1" x14ac:dyDescent="0.25">
      <c r="V229" s="155"/>
      <c r="X229" s="479"/>
    </row>
    <row r="230" spans="22:24" s="154" customFormat="1" x14ac:dyDescent="0.25">
      <c r="V230" s="155"/>
      <c r="X230" s="479"/>
    </row>
    <row r="231" spans="22:24" s="154" customFormat="1" x14ac:dyDescent="0.25">
      <c r="V231" s="155"/>
      <c r="X231" s="479"/>
    </row>
    <row r="232" spans="22:24" s="154" customFormat="1" x14ac:dyDescent="0.25">
      <c r="V232" s="155"/>
      <c r="X232" s="479"/>
    </row>
    <row r="233" spans="22:24" s="154" customFormat="1" x14ac:dyDescent="0.25">
      <c r="V233" s="155"/>
      <c r="X233" s="479"/>
    </row>
    <row r="234" spans="22:24" s="154" customFormat="1" x14ac:dyDescent="0.25">
      <c r="V234" s="155"/>
      <c r="X234" s="479"/>
    </row>
    <row r="235" spans="22:24" s="154" customFormat="1" x14ac:dyDescent="0.25">
      <c r="V235" s="155"/>
      <c r="X235" s="479"/>
    </row>
    <row r="236" spans="22:24" s="154" customFormat="1" x14ac:dyDescent="0.25">
      <c r="V236" s="155"/>
      <c r="X236" s="479"/>
    </row>
    <row r="237" spans="22:24" s="154" customFormat="1" x14ac:dyDescent="0.25">
      <c r="V237" s="155"/>
      <c r="X237" s="479"/>
    </row>
    <row r="238" spans="22:24" s="154" customFormat="1" x14ac:dyDescent="0.25">
      <c r="V238" s="155"/>
      <c r="X238" s="479"/>
    </row>
    <row r="239" spans="22:24" s="154" customFormat="1" x14ac:dyDescent="0.25">
      <c r="V239" s="155"/>
      <c r="X239" s="479"/>
    </row>
    <row r="240" spans="22:24" s="154" customFormat="1" x14ac:dyDescent="0.25">
      <c r="V240" s="155"/>
      <c r="X240" s="479"/>
    </row>
    <row r="241" spans="22:24" s="154" customFormat="1" x14ac:dyDescent="0.25">
      <c r="V241" s="155"/>
      <c r="X241" s="479"/>
    </row>
    <row r="242" spans="22:24" s="154" customFormat="1" x14ac:dyDescent="0.25">
      <c r="V242" s="155"/>
      <c r="X242" s="479"/>
    </row>
    <row r="243" spans="22:24" s="154" customFormat="1" x14ac:dyDescent="0.25">
      <c r="V243" s="155"/>
      <c r="X243" s="479"/>
    </row>
    <row r="244" spans="22:24" s="154" customFormat="1" x14ac:dyDescent="0.25">
      <c r="V244" s="155"/>
      <c r="X244" s="479"/>
    </row>
    <row r="245" spans="22:24" s="154" customFormat="1" x14ac:dyDescent="0.25">
      <c r="V245" s="155"/>
      <c r="X245" s="479"/>
    </row>
    <row r="246" spans="22:24" s="154" customFormat="1" x14ac:dyDescent="0.25">
      <c r="V246" s="155"/>
      <c r="X246" s="479"/>
    </row>
    <row r="247" spans="22:24" s="154" customFormat="1" x14ac:dyDescent="0.25">
      <c r="V247" s="155"/>
      <c r="X247" s="479"/>
    </row>
    <row r="248" spans="22:24" s="154" customFormat="1" x14ac:dyDescent="0.25">
      <c r="V248" s="155"/>
      <c r="X248" s="479"/>
    </row>
    <row r="249" spans="22:24" s="154" customFormat="1" x14ac:dyDescent="0.25">
      <c r="V249" s="155"/>
      <c r="X249" s="479"/>
    </row>
    <row r="250" spans="22:24" s="154" customFormat="1" x14ac:dyDescent="0.25">
      <c r="V250" s="155"/>
      <c r="X250" s="479"/>
    </row>
    <row r="251" spans="22:24" s="154" customFormat="1" x14ac:dyDescent="0.25">
      <c r="V251" s="155"/>
      <c r="X251" s="479"/>
    </row>
    <row r="252" spans="22:24" s="154" customFormat="1" x14ac:dyDescent="0.25">
      <c r="V252" s="155"/>
      <c r="X252" s="479"/>
    </row>
    <row r="253" spans="22:24" s="154" customFormat="1" x14ac:dyDescent="0.25">
      <c r="V253" s="155"/>
      <c r="X253" s="479"/>
    </row>
    <row r="254" spans="22:24" s="154" customFormat="1" x14ac:dyDescent="0.25">
      <c r="V254" s="155"/>
      <c r="X254" s="479"/>
    </row>
    <row r="255" spans="22:24" s="154" customFormat="1" x14ac:dyDescent="0.25">
      <c r="V255" s="155"/>
      <c r="X255" s="479"/>
    </row>
    <row r="256" spans="22:24" s="154" customFormat="1" x14ac:dyDescent="0.25">
      <c r="V256" s="155"/>
      <c r="X256" s="479"/>
    </row>
    <row r="257" spans="22:24" s="154" customFormat="1" x14ac:dyDescent="0.25">
      <c r="V257" s="155"/>
      <c r="X257" s="479"/>
    </row>
    <row r="258" spans="22:24" s="154" customFormat="1" x14ac:dyDescent="0.25">
      <c r="V258" s="155"/>
      <c r="X258" s="479"/>
    </row>
    <row r="259" spans="22:24" s="154" customFormat="1" x14ac:dyDescent="0.25">
      <c r="V259" s="155"/>
      <c r="X259" s="479"/>
    </row>
    <row r="260" spans="22:24" s="154" customFormat="1" x14ac:dyDescent="0.25">
      <c r="V260" s="155"/>
      <c r="X260" s="479"/>
    </row>
    <row r="261" spans="22:24" s="154" customFormat="1" x14ac:dyDescent="0.25">
      <c r="V261" s="155"/>
      <c r="X261" s="479"/>
    </row>
    <row r="262" spans="22:24" s="154" customFormat="1" x14ac:dyDescent="0.25">
      <c r="V262" s="155"/>
      <c r="X262" s="479"/>
    </row>
    <row r="263" spans="22:24" s="154" customFormat="1" x14ac:dyDescent="0.25">
      <c r="V263" s="155"/>
      <c r="X263" s="479"/>
    </row>
    <row r="264" spans="22:24" s="154" customFormat="1" x14ac:dyDescent="0.25">
      <c r="V264" s="155"/>
      <c r="X264" s="479"/>
    </row>
    <row r="265" spans="22:24" s="154" customFormat="1" x14ac:dyDescent="0.25">
      <c r="V265" s="155"/>
      <c r="X265" s="479"/>
    </row>
    <row r="266" spans="22:24" s="154" customFormat="1" x14ac:dyDescent="0.25">
      <c r="V266" s="155"/>
      <c r="X266" s="479"/>
    </row>
    <row r="267" spans="22:24" s="154" customFormat="1" x14ac:dyDescent="0.25">
      <c r="V267" s="155"/>
      <c r="X267" s="479"/>
    </row>
    <row r="268" spans="22:24" s="154" customFormat="1" x14ac:dyDescent="0.25">
      <c r="V268" s="155"/>
      <c r="X268" s="479"/>
    </row>
    <row r="269" spans="22:24" s="154" customFormat="1" x14ac:dyDescent="0.25">
      <c r="V269" s="155"/>
      <c r="X269" s="479"/>
    </row>
    <row r="270" spans="22:24" s="154" customFormat="1" x14ac:dyDescent="0.25">
      <c r="V270" s="155"/>
      <c r="X270" s="479"/>
    </row>
    <row r="271" spans="22:24" s="154" customFormat="1" x14ac:dyDescent="0.25">
      <c r="V271" s="155"/>
      <c r="X271" s="479"/>
    </row>
    <row r="272" spans="22:24" s="154" customFormat="1" x14ac:dyDescent="0.25">
      <c r="V272" s="155"/>
      <c r="X272" s="479"/>
    </row>
    <row r="273" spans="22:24" s="154" customFormat="1" x14ac:dyDescent="0.25">
      <c r="V273" s="155"/>
      <c r="X273" s="479"/>
    </row>
    <row r="274" spans="22:24" s="154" customFormat="1" x14ac:dyDescent="0.25">
      <c r="V274" s="155"/>
      <c r="X274" s="479"/>
    </row>
    <row r="275" spans="22:24" s="154" customFormat="1" x14ac:dyDescent="0.25">
      <c r="V275" s="155"/>
      <c r="X275" s="479"/>
    </row>
    <row r="276" spans="22:24" s="154" customFormat="1" x14ac:dyDescent="0.25">
      <c r="V276" s="155"/>
      <c r="X276" s="479"/>
    </row>
    <row r="277" spans="22:24" s="154" customFormat="1" x14ac:dyDescent="0.25">
      <c r="V277" s="155"/>
      <c r="X277" s="479"/>
    </row>
    <row r="278" spans="22:24" s="154" customFormat="1" x14ac:dyDescent="0.25">
      <c r="V278" s="155"/>
      <c r="X278" s="479"/>
    </row>
    <row r="279" spans="22:24" s="154" customFormat="1" x14ac:dyDescent="0.25">
      <c r="V279" s="155"/>
      <c r="X279" s="479"/>
    </row>
    <row r="280" spans="22:24" s="154" customFormat="1" x14ac:dyDescent="0.25">
      <c r="V280" s="155"/>
      <c r="X280" s="479"/>
    </row>
    <row r="281" spans="22:24" s="154" customFormat="1" x14ac:dyDescent="0.25">
      <c r="V281" s="155"/>
      <c r="X281" s="479"/>
    </row>
    <row r="282" spans="22:24" s="154" customFormat="1" x14ac:dyDescent="0.25">
      <c r="V282" s="155"/>
      <c r="X282" s="479"/>
    </row>
    <row r="283" spans="22:24" s="154" customFormat="1" x14ac:dyDescent="0.25">
      <c r="V283" s="155"/>
      <c r="X283" s="479"/>
    </row>
    <row r="284" spans="22:24" s="154" customFormat="1" x14ac:dyDescent="0.25">
      <c r="V284" s="155"/>
      <c r="X284" s="479"/>
    </row>
    <row r="285" spans="22:24" s="154" customFormat="1" x14ac:dyDescent="0.25">
      <c r="V285" s="155"/>
      <c r="X285" s="479"/>
    </row>
    <row r="286" spans="22:24" s="154" customFormat="1" x14ac:dyDescent="0.25">
      <c r="V286" s="155"/>
      <c r="X286" s="479"/>
    </row>
    <row r="287" spans="22:24" s="154" customFormat="1" x14ac:dyDescent="0.25">
      <c r="V287" s="155"/>
      <c r="X287" s="479"/>
    </row>
    <row r="288" spans="22:24" s="154" customFormat="1" x14ac:dyDescent="0.25">
      <c r="V288" s="155"/>
      <c r="X288" s="479"/>
    </row>
    <row r="289" spans="22:24" s="154" customFormat="1" x14ac:dyDescent="0.25">
      <c r="V289" s="155"/>
      <c r="X289" s="479"/>
    </row>
    <row r="290" spans="22:24" s="154" customFormat="1" x14ac:dyDescent="0.25">
      <c r="V290" s="155"/>
      <c r="X290" s="479"/>
    </row>
    <row r="291" spans="22:24" s="154" customFormat="1" x14ac:dyDescent="0.25">
      <c r="V291" s="155"/>
      <c r="X291" s="479"/>
    </row>
    <row r="292" spans="22:24" s="154" customFormat="1" x14ac:dyDescent="0.25">
      <c r="V292" s="155"/>
      <c r="X292" s="479"/>
    </row>
    <row r="293" spans="22:24" s="154" customFormat="1" x14ac:dyDescent="0.25">
      <c r="V293" s="155"/>
      <c r="X293" s="479"/>
    </row>
    <row r="294" spans="22:24" s="154" customFormat="1" x14ac:dyDescent="0.25">
      <c r="V294" s="155"/>
      <c r="X294" s="479"/>
    </row>
    <row r="295" spans="22:24" s="154" customFormat="1" x14ac:dyDescent="0.25">
      <c r="V295" s="155"/>
      <c r="X295" s="479"/>
    </row>
    <row r="296" spans="22:24" s="154" customFormat="1" x14ac:dyDescent="0.25">
      <c r="V296" s="155"/>
      <c r="X296" s="479"/>
    </row>
    <row r="297" spans="22:24" s="154" customFormat="1" x14ac:dyDescent="0.25">
      <c r="V297" s="155"/>
      <c r="X297" s="479"/>
    </row>
    <row r="298" spans="22:24" s="154" customFormat="1" x14ac:dyDescent="0.25">
      <c r="V298" s="155"/>
      <c r="X298" s="479"/>
    </row>
    <row r="299" spans="22:24" s="154" customFormat="1" x14ac:dyDescent="0.25">
      <c r="V299" s="155"/>
      <c r="X299" s="479"/>
    </row>
    <row r="300" spans="22:24" s="154" customFormat="1" x14ac:dyDescent="0.25">
      <c r="V300" s="155"/>
      <c r="X300" s="479"/>
    </row>
    <row r="301" spans="22:24" s="154" customFormat="1" x14ac:dyDescent="0.25">
      <c r="V301" s="155"/>
      <c r="X301" s="479"/>
    </row>
    <row r="302" spans="22:24" s="154" customFormat="1" x14ac:dyDescent="0.25">
      <c r="V302" s="155"/>
      <c r="X302" s="479"/>
    </row>
    <row r="303" spans="22:24" s="154" customFormat="1" x14ac:dyDescent="0.25">
      <c r="V303" s="155"/>
      <c r="X303" s="479"/>
    </row>
    <row r="304" spans="22:24" s="154" customFormat="1" x14ac:dyDescent="0.25">
      <c r="V304" s="155"/>
      <c r="X304" s="479"/>
    </row>
    <row r="305" spans="22:24" s="154" customFormat="1" x14ac:dyDescent="0.25">
      <c r="V305" s="155"/>
      <c r="X305" s="479"/>
    </row>
    <row r="306" spans="22:24" s="154" customFormat="1" x14ac:dyDescent="0.25">
      <c r="V306" s="155"/>
      <c r="X306" s="479"/>
    </row>
    <row r="307" spans="22:24" s="154" customFormat="1" x14ac:dyDescent="0.25">
      <c r="V307" s="155"/>
      <c r="X307" s="479"/>
    </row>
    <row r="308" spans="22:24" s="154" customFormat="1" x14ac:dyDescent="0.25">
      <c r="V308" s="155"/>
      <c r="X308" s="479"/>
    </row>
    <row r="309" spans="22:24" s="154" customFormat="1" x14ac:dyDescent="0.25">
      <c r="V309" s="155"/>
      <c r="X309" s="479"/>
    </row>
    <row r="310" spans="22:24" s="154" customFormat="1" x14ac:dyDescent="0.25">
      <c r="V310" s="155"/>
      <c r="X310" s="479"/>
    </row>
    <row r="311" spans="22:24" s="154" customFormat="1" x14ac:dyDescent="0.25">
      <c r="V311" s="155"/>
      <c r="X311" s="479"/>
    </row>
    <row r="312" spans="22:24" s="154" customFormat="1" x14ac:dyDescent="0.25">
      <c r="V312" s="155"/>
      <c r="X312" s="479"/>
    </row>
    <row r="313" spans="22:24" s="154" customFormat="1" x14ac:dyDescent="0.25">
      <c r="V313" s="155"/>
      <c r="X313" s="479"/>
    </row>
    <row r="314" spans="22:24" s="154" customFormat="1" x14ac:dyDescent="0.25">
      <c r="V314" s="155"/>
      <c r="X314" s="479"/>
    </row>
    <row r="315" spans="22:24" s="154" customFormat="1" x14ac:dyDescent="0.25">
      <c r="V315" s="155"/>
      <c r="X315" s="479"/>
    </row>
    <row r="316" spans="22:24" s="154" customFormat="1" x14ac:dyDescent="0.25">
      <c r="V316" s="155"/>
      <c r="X316" s="479"/>
    </row>
    <row r="317" spans="22:24" s="154" customFormat="1" x14ac:dyDescent="0.25">
      <c r="V317" s="155"/>
      <c r="X317" s="479"/>
    </row>
    <row r="318" spans="22:24" s="154" customFormat="1" x14ac:dyDescent="0.25">
      <c r="V318" s="155"/>
      <c r="X318" s="479"/>
    </row>
    <row r="319" spans="22:24" s="154" customFormat="1" x14ac:dyDescent="0.25">
      <c r="V319" s="155"/>
      <c r="X319" s="479"/>
    </row>
    <row r="320" spans="22:24" s="154" customFormat="1" x14ac:dyDescent="0.25">
      <c r="V320" s="155"/>
      <c r="X320" s="479"/>
    </row>
    <row r="321" spans="22:24" s="154" customFormat="1" x14ac:dyDescent="0.25">
      <c r="V321" s="155"/>
      <c r="X321" s="479"/>
    </row>
    <row r="322" spans="22:24" s="154" customFormat="1" x14ac:dyDescent="0.25">
      <c r="V322" s="155"/>
      <c r="X322" s="479"/>
    </row>
    <row r="323" spans="22:24" s="154" customFormat="1" x14ac:dyDescent="0.25">
      <c r="V323" s="155"/>
      <c r="X323" s="479"/>
    </row>
    <row r="324" spans="22:24" s="154" customFormat="1" x14ac:dyDescent="0.25">
      <c r="V324" s="155"/>
      <c r="X324" s="479"/>
    </row>
    <row r="325" spans="22:24" s="154" customFormat="1" x14ac:dyDescent="0.25">
      <c r="V325" s="155"/>
      <c r="X325" s="479"/>
    </row>
    <row r="326" spans="22:24" s="154" customFormat="1" x14ac:dyDescent="0.25">
      <c r="V326" s="155"/>
      <c r="X326" s="479"/>
    </row>
    <row r="327" spans="22:24" s="154" customFormat="1" x14ac:dyDescent="0.25">
      <c r="V327" s="155"/>
      <c r="X327" s="479"/>
    </row>
    <row r="328" spans="22:24" s="154" customFormat="1" x14ac:dyDescent="0.25">
      <c r="V328" s="155"/>
      <c r="X328" s="479"/>
    </row>
    <row r="329" spans="22:24" s="154" customFormat="1" x14ac:dyDescent="0.25">
      <c r="V329" s="155"/>
      <c r="X329" s="479"/>
    </row>
    <row r="330" spans="22:24" s="154" customFormat="1" x14ac:dyDescent="0.25">
      <c r="V330" s="155"/>
      <c r="X330" s="479"/>
    </row>
    <row r="331" spans="22:24" s="154" customFormat="1" x14ac:dyDescent="0.25">
      <c r="V331" s="155"/>
      <c r="X331" s="479"/>
    </row>
    <row r="332" spans="22:24" s="154" customFormat="1" x14ac:dyDescent="0.25">
      <c r="V332" s="155"/>
      <c r="X332" s="479"/>
    </row>
    <row r="333" spans="22:24" s="154" customFormat="1" x14ac:dyDescent="0.25">
      <c r="V333" s="155"/>
      <c r="X333" s="479"/>
    </row>
    <row r="334" spans="22:24" s="154" customFormat="1" x14ac:dyDescent="0.25">
      <c r="V334" s="155"/>
      <c r="X334" s="479"/>
    </row>
    <row r="335" spans="22:24" s="154" customFormat="1" x14ac:dyDescent="0.25">
      <c r="V335" s="155"/>
      <c r="X335" s="479"/>
    </row>
    <row r="336" spans="22:24" s="154" customFormat="1" x14ac:dyDescent="0.25">
      <c r="V336" s="155"/>
      <c r="X336" s="479"/>
    </row>
    <row r="337" spans="22:24" s="154" customFormat="1" x14ac:dyDescent="0.25">
      <c r="V337" s="155"/>
      <c r="X337" s="479"/>
    </row>
    <row r="338" spans="22:24" s="154" customFormat="1" x14ac:dyDescent="0.25">
      <c r="V338" s="155"/>
      <c r="X338" s="479"/>
    </row>
    <row r="339" spans="22:24" s="154" customFormat="1" x14ac:dyDescent="0.25">
      <c r="V339" s="155"/>
      <c r="X339" s="479"/>
    </row>
    <row r="340" spans="22:24" s="154" customFormat="1" x14ac:dyDescent="0.25">
      <c r="V340" s="155"/>
      <c r="X340" s="479"/>
    </row>
    <row r="341" spans="22:24" s="154" customFormat="1" x14ac:dyDescent="0.25">
      <c r="V341" s="155"/>
      <c r="X341" s="479"/>
    </row>
    <row r="342" spans="22:24" s="154" customFormat="1" x14ac:dyDescent="0.25">
      <c r="V342" s="155"/>
      <c r="X342" s="479"/>
    </row>
    <row r="343" spans="22:24" s="154" customFormat="1" x14ac:dyDescent="0.25">
      <c r="V343" s="155"/>
      <c r="X343" s="479"/>
    </row>
    <row r="344" spans="22:24" s="154" customFormat="1" x14ac:dyDescent="0.25">
      <c r="V344" s="155"/>
      <c r="X344" s="479"/>
    </row>
    <row r="345" spans="22:24" s="154" customFormat="1" x14ac:dyDescent="0.25">
      <c r="V345" s="155"/>
      <c r="X345" s="479"/>
    </row>
    <row r="346" spans="22:24" s="154" customFormat="1" x14ac:dyDescent="0.25">
      <c r="V346" s="155"/>
      <c r="X346" s="479"/>
    </row>
    <row r="347" spans="22:24" s="154" customFormat="1" x14ac:dyDescent="0.25">
      <c r="V347" s="155"/>
      <c r="X347" s="479"/>
    </row>
    <row r="348" spans="22:24" s="154" customFormat="1" x14ac:dyDescent="0.25">
      <c r="V348" s="155"/>
      <c r="X348" s="479"/>
    </row>
    <row r="349" spans="22:24" s="154" customFormat="1" x14ac:dyDescent="0.25">
      <c r="V349" s="155"/>
      <c r="X349" s="479"/>
    </row>
    <row r="350" spans="22:24" s="154" customFormat="1" x14ac:dyDescent="0.25">
      <c r="V350" s="155"/>
      <c r="X350" s="479"/>
    </row>
    <row r="351" spans="22:24" s="154" customFormat="1" x14ac:dyDescent="0.25">
      <c r="V351" s="155"/>
      <c r="X351" s="479"/>
    </row>
    <row r="352" spans="22:24" s="154" customFormat="1" x14ac:dyDescent="0.25">
      <c r="V352" s="155"/>
      <c r="X352" s="479"/>
    </row>
    <row r="353" spans="22:24" s="154" customFormat="1" x14ac:dyDescent="0.25">
      <c r="V353" s="155"/>
      <c r="X353" s="479"/>
    </row>
    <row r="354" spans="22:24" s="154" customFormat="1" x14ac:dyDescent="0.25">
      <c r="V354" s="155"/>
      <c r="X354" s="479"/>
    </row>
    <row r="355" spans="22:24" s="154" customFormat="1" x14ac:dyDescent="0.25">
      <c r="V355" s="155"/>
      <c r="X355" s="479"/>
    </row>
    <row r="356" spans="22:24" s="154" customFormat="1" x14ac:dyDescent="0.25">
      <c r="V356" s="155"/>
      <c r="X356" s="479"/>
    </row>
    <row r="357" spans="22:24" s="154" customFormat="1" x14ac:dyDescent="0.25">
      <c r="V357" s="155"/>
      <c r="X357" s="479"/>
    </row>
    <row r="358" spans="22:24" s="154" customFormat="1" x14ac:dyDescent="0.25">
      <c r="V358" s="155"/>
      <c r="X358" s="479"/>
    </row>
    <row r="359" spans="22:24" s="154" customFormat="1" x14ac:dyDescent="0.25">
      <c r="V359" s="155"/>
      <c r="X359" s="479"/>
    </row>
    <row r="360" spans="22:24" s="154" customFormat="1" x14ac:dyDescent="0.25">
      <c r="V360" s="155"/>
      <c r="X360" s="479"/>
    </row>
    <row r="361" spans="22:24" s="154" customFormat="1" x14ac:dyDescent="0.25">
      <c r="V361" s="155"/>
      <c r="X361" s="479"/>
    </row>
    <row r="362" spans="22:24" s="154" customFormat="1" x14ac:dyDescent="0.25">
      <c r="V362" s="155"/>
      <c r="X362" s="479"/>
    </row>
    <row r="363" spans="22:24" s="154" customFormat="1" x14ac:dyDescent="0.25">
      <c r="V363" s="155"/>
      <c r="X363" s="479"/>
    </row>
    <row r="364" spans="22:24" s="154" customFormat="1" x14ac:dyDescent="0.25">
      <c r="V364" s="155"/>
      <c r="X364" s="479"/>
    </row>
    <row r="365" spans="22:24" s="154" customFormat="1" x14ac:dyDescent="0.25">
      <c r="V365" s="155"/>
      <c r="X365" s="479"/>
    </row>
    <row r="366" spans="22:24" s="154" customFormat="1" x14ac:dyDescent="0.25">
      <c r="V366" s="155"/>
      <c r="X366" s="479"/>
    </row>
    <row r="367" spans="22:24" s="154" customFormat="1" x14ac:dyDescent="0.25">
      <c r="V367" s="155"/>
      <c r="X367" s="479"/>
    </row>
    <row r="368" spans="22:24" s="154" customFormat="1" x14ac:dyDescent="0.25">
      <c r="V368" s="155"/>
      <c r="X368" s="479"/>
    </row>
    <row r="369" spans="22:24" s="154" customFormat="1" x14ac:dyDescent="0.25">
      <c r="V369" s="155"/>
      <c r="X369" s="479"/>
    </row>
    <row r="370" spans="22:24" s="154" customFormat="1" x14ac:dyDescent="0.25">
      <c r="V370" s="155"/>
      <c r="X370" s="479"/>
    </row>
    <row r="371" spans="22:24" s="154" customFormat="1" x14ac:dyDescent="0.25">
      <c r="V371" s="155"/>
      <c r="X371" s="479"/>
    </row>
    <row r="372" spans="22:24" s="154" customFormat="1" x14ac:dyDescent="0.25">
      <c r="V372" s="155"/>
      <c r="X372" s="479"/>
    </row>
    <row r="373" spans="22:24" s="154" customFormat="1" x14ac:dyDescent="0.25">
      <c r="V373" s="155"/>
      <c r="X373" s="479"/>
    </row>
    <row r="374" spans="22:24" s="154" customFormat="1" x14ac:dyDescent="0.25">
      <c r="V374" s="155"/>
      <c r="X374" s="479"/>
    </row>
    <row r="375" spans="22:24" s="154" customFormat="1" x14ac:dyDescent="0.25">
      <c r="V375" s="155"/>
      <c r="X375" s="479"/>
    </row>
    <row r="376" spans="22:24" s="154" customFormat="1" x14ac:dyDescent="0.25">
      <c r="V376" s="155"/>
      <c r="X376" s="479"/>
    </row>
    <row r="377" spans="22:24" s="154" customFormat="1" x14ac:dyDescent="0.25">
      <c r="V377" s="155"/>
      <c r="X377" s="479"/>
    </row>
    <row r="378" spans="22:24" s="154" customFormat="1" x14ac:dyDescent="0.25">
      <c r="V378" s="155"/>
      <c r="X378" s="479"/>
    </row>
    <row r="379" spans="22:24" s="154" customFormat="1" x14ac:dyDescent="0.25">
      <c r="V379" s="155"/>
      <c r="X379" s="479"/>
    </row>
    <row r="380" spans="22:24" s="154" customFormat="1" x14ac:dyDescent="0.25">
      <c r="V380" s="155"/>
      <c r="X380" s="479"/>
    </row>
    <row r="381" spans="22:24" s="154" customFormat="1" x14ac:dyDescent="0.25">
      <c r="V381" s="155"/>
      <c r="X381" s="479"/>
    </row>
    <row r="382" spans="22:24" s="154" customFormat="1" x14ac:dyDescent="0.25">
      <c r="V382" s="155"/>
      <c r="X382" s="479"/>
    </row>
    <row r="383" spans="22:24" s="154" customFormat="1" x14ac:dyDescent="0.25">
      <c r="V383" s="155"/>
      <c r="X383" s="479"/>
    </row>
    <row r="384" spans="22:24" s="154" customFormat="1" x14ac:dyDescent="0.25">
      <c r="V384" s="155"/>
      <c r="X384" s="479"/>
    </row>
    <row r="385" spans="22:24" s="154" customFormat="1" x14ac:dyDescent="0.25">
      <c r="V385" s="155"/>
      <c r="X385" s="479"/>
    </row>
    <row r="386" spans="22:24" s="154" customFormat="1" x14ac:dyDescent="0.25">
      <c r="V386" s="155"/>
      <c r="X386" s="479"/>
    </row>
    <row r="387" spans="22:24" s="154" customFormat="1" x14ac:dyDescent="0.25">
      <c r="V387" s="155"/>
      <c r="X387" s="479"/>
    </row>
    <row r="388" spans="22:24" s="154" customFormat="1" x14ac:dyDescent="0.25">
      <c r="V388" s="155"/>
      <c r="X388" s="479"/>
    </row>
    <row r="389" spans="22:24" s="154" customFormat="1" x14ac:dyDescent="0.25">
      <c r="V389" s="155"/>
      <c r="X389" s="479"/>
    </row>
    <row r="390" spans="22:24" s="154" customFormat="1" x14ac:dyDescent="0.25">
      <c r="V390" s="155"/>
      <c r="X390" s="479"/>
    </row>
    <row r="391" spans="22:24" s="154" customFormat="1" x14ac:dyDescent="0.25">
      <c r="V391" s="155"/>
      <c r="X391" s="479"/>
    </row>
    <row r="392" spans="22:24" s="154" customFormat="1" x14ac:dyDescent="0.25">
      <c r="V392" s="155"/>
      <c r="X392" s="479"/>
    </row>
    <row r="393" spans="22:24" s="154" customFormat="1" x14ac:dyDescent="0.25">
      <c r="V393" s="155"/>
      <c r="X393" s="479"/>
    </row>
    <row r="394" spans="22:24" s="154" customFormat="1" x14ac:dyDescent="0.25">
      <c r="V394" s="155"/>
      <c r="X394" s="479"/>
    </row>
    <row r="395" spans="22:24" s="154" customFormat="1" x14ac:dyDescent="0.25">
      <c r="V395" s="155"/>
      <c r="X395" s="479"/>
    </row>
    <row r="396" spans="22:24" s="154" customFormat="1" x14ac:dyDescent="0.25">
      <c r="V396" s="155"/>
      <c r="X396" s="479"/>
    </row>
    <row r="397" spans="22:24" s="154" customFormat="1" x14ac:dyDescent="0.25">
      <c r="V397" s="155"/>
      <c r="X397" s="479"/>
    </row>
    <row r="398" spans="22:24" s="154" customFormat="1" x14ac:dyDescent="0.25">
      <c r="V398" s="155"/>
      <c r="X398" s="479"/>
    </row>
    <row r="399" spans="22:24" s="154" customFormat="1" x14ac:dyDescent="0.25">
      <c r="V399" s="155"/>
      <c r="X399" s="479"/>
    </row>
    <row r="400" spans="22:24" s="154" customFormat="1" x14ac:dyDescent="0.25">
      <c r="V400" s="155"/>
      <c r="X400" s="479"/>
    </row>
    <row r="401" spans="22:24" s="154" customFormat="1" x14ac:dyDescent="0.25">
      <c r="V401" s="155"/>
      <c r="X401" s="479"/>
    </row>
    <row r="402" spans="22:24" s="154" customFormat="1" x14ac:dyDescent="0.25">
      <c r="V402" s="155"/>
      <c r="X402" s="479"/>
    </row>
    <row r="403" spans="22:24" s="154" customFormat="1" x14ac:dyDescent="0.25">
      <c r="V403" s="155"/>
      <c r="X403" s="479"/>
    </row>
    <row r="404" spans="22:24" s="154" customFormat="1" x14ac:dyDescent="0.25">
      <c r="V404" s="155"/>
      <c r="X404" s="479"/>
    </row>
    <row r="405" spans="22:24" s="154" customFormat="1" x14ac:dyDescent="0.25">
      <c r="V405" s="155"/>
      <c r="X405" s="479"/>
    </row>
    <row r="406" spans="22:24" s="154" customFormat="1" x14ac:dyDescent="0.25">
      <c r="V406" s="155"/>
      <c r="X406" s="479"/>
    </row>
    <row r="407" spans="22:24" s="154" customFormat="1" x14ac:dyDescent="0.25">
      <c r="V407" s="155"/>
      <c r="X407" s="479"/>
    </row>
    <row r="408" spans="22:24" s="154" customFormat="1" x14ac:dyDescent="0.25">
      <c r="V408" s="155"/>
      <c r="X408" s="479"/>
    </row>
    <row r="409" spans="22:24" s="154" customFormat="1" x14ac:dyDescent="0.25">
      <c r="V409" s="155"/>
      <c r="X409" s="479"/>
    </row>
    <row r="410" spans="22:24" s="154" customFormat="1" x14ac:dyDescent="0.25">
      <c r="V410" s="155"/>
      <c r="X410" s="479"/>
    </row>
    <row r="411" spans="22:24" s="154" customFormat="1" x14ac:dyDescent="0.25">
      <c r="V411" s="155"/>
      <c r="X411" s="479"/>
    </row>
    <row r="412" spans="22:24" s="154" customFormat="1" x14ac:dyDescent="0.25">
      <c r="V412" s="155"/>
      <c r="X412" s="479"/>
    </row>
    <row r="413" spans="22:24" s="154" customFormat="1" x14ac:dyDescent="0.25">
      <c r="V413" s="155"/>
      <c r="X413" s="479"/>
    </row>
    <row r="414" spans="22:24" s="154" customFormat="1" x14ac:dyDescent="0.25">
      <c r="V414" s="155"/>
      <c r="X414" s="479"/>
    </row>
    <row r="415" spans="22:24" s="154" customFormat="1" x14ac:dyDescent="0.25">
      <c r="V415" s="155"/>
      <c r="X415" s="479"/>
    </row>
    <row r="416" spans="22:24" s="154" customFormat="1" x14ac:dyDescent="0.25">
      <c r="V416" s="155"/>
      <c r="X416" s="479"/>
    </row>
    <row r="417" spans="22:24" s="154" customFormat="1" x14ac:dyDescent="0.25">
      <c r="V417" s="155"/>
      <c r="X417" s="479"/>
    </row>
    <row r="418" spans="22:24" s="154" customFormat="1" x14ac:dyDescent="0.25">
      <c r="V418" s="155"/>
      <c r="X418" s="479"/>
    </row>
    <row r="419" spans="22:24" s="154" customFormat="1" x14ac:dyDescent="0.25">
      <c r="V419" s="155"/>
      <c r="X419" s="479"/>
    </row>
    <row r="420" spans="22:24" s="154" customFormat="1" x14ac:dyDescent="0.25">
      <c r="V420" s="155"/>
      <c r="X420" s="479"/>
    </row>
    <row r="421" spans="22:24" s="154" customFormat="1" x14ac:dyDescent="0.25">
      <c r="V421" s="155"/>
      <c r="X421" s="479"/>
    </row>
    <row r="422" spans="22:24" s="154" customFormat="1" x14ac:dyDescent="0.25">
      <c r="V422" s="155"/>
      <c r="X422" s="479"/>
    </row>
    <row r="423" spans="22:24" s="154" customFormat="1" x14ac:dyDescent="0.25">
      <c r="V423" s="155"/>
      <c r="X423" s="479"/>
    </row>
    <row r="424" spans="22:24" s="154" customFormat="1" x14ac:dyDescent="0.25">
      <c r="V424" s="155"/>
      <c r="X424" s="479"/>
    </row>
    <row r="425" spans="22:24" s="154" customFormat="1" x14ac:dyDescent="0.25">
      <c r="V425" s="155"/>
      <c r="X425" s="479"/>
    </row>
    <row r="426" spans="22:24" s="154" customFormat="1" x14ac:dyDescent="0.25">
      <c r="V426" s="155"/>
      <c r="X426" s="479"/>
    </row>
    <row r="427" spans="22:24" s="154" customFormat="1" x14ac:dyDescent="0.25">
      <c r="V427" s="155"/>
      <c r="X427" s="479"/>
    </row>
    <row r="428" spans="22:24" s="154" customFormat="1" x14ac:dyDescent="0.25">
      <c r="V428" s="155"/>
      <c r="X428" s="479"/>
    </row>
    <row r="429" spans="22:24" s="154" customFormat="1" x14ac:dyDescent="0.25">
      <c r="V429" s="155"/>
      <c r="X429" s="479"/>
    </row>
    <row r="430" spans="22:24" s="154" customFormat="1" x14ac:dyDescent="0.25">
      <c r="V430" s="155"/>
      <c r="X430" s="479"/>
    </row>
    <row r="431" spans="22:24" s="154" customFormat="1" x14ac:dyDescent="0.25">
      <c r="V431" s="155"/>
      <c r="X431" s="479"/>
    </row>
    <row r="432" spans="22:24" s="154" customFormat="1" x14ac:dyDescent="0.25">
      <c r="V432" s="155"/>
      <c r="X432" s="479"/>
    </row>
    <row r="433" spans="22:24" s="154" customFormat="1" x14ac:dyDescent="0.25">
      <c r="V433" s="155"/>
      <c r="X433" s="479"/>
    </row>
    <row r="434" spans="22:24" s="154" customFormat="1" x14ac:dyDescent="0.25">
      <c r="V434" s="155"/>
      <c r="X434" s="479"/>
    </row>
    <row r="435" spans="22:24" s="154" customFormat="1" x14ac:dyDescent="0.25">
      <c r="V435" s="155"/>
      <c r="X435" s="479"/>
    </row>
    <row r="436" spans="22:24" s="154" customFormat="1" x14ac:dyDescent="0.25">
      <c r="V436" s="155"/>
      <c r="X436" s="479"/>
    </row>
    <row r="437" spans="22:24" s="154" customFormat="1" x14ac:dyDescent="0.25">
      <c r="V437" s="155"/>
      <c r="X437" s="479"/>
    </row>
    <row r="438" spans="22:24" s="154" customFormat="1" x14ac:dyDescent="0.25">
      <c r="V438" s="155"/>
      <c r="X438" s="479"/>
    </row>
    <row r="439" spans="22:24" s="154" customFormat="1" x14ac:dyDescent="0.25">
      <c r="V439" s="155"/>
      <c r="X439" s="479"/>
    </row>
    <row r="440" spans="22:24" s="154" customFormat="1" x14ac:dyDescent="0.25">
      <c r="V440" s="155"/>
      <c r="X440" s="479"/>
    </row>
    <row r="441" spans="22:24" s="154" customFormat="1" x14ac:dyDescent="0.25">
      <c r="V441" s="155"/>
      <c r="X441" s="479"/>
    </row>
    <row r="442" spans="22:24" s="154" customFormat="1" x14ac:dyDescent="0.25">
      <c r="V442" s="155"/>
      <c r="X442" s="479"/>
    </row>
    <row r="443" spans="22:24" s="154" customFormat="1" x14ac:dyDescent="0.25">
      <c r="V443" s="155"/>
      <c r="X443" s="479"/>
    </row>
    <row r="444" spans="22:24" s="154" customFormat="1" x14ac:dyDescent="0.25">
      <c r="V444" s="155"/>
      <c r="X444" s="479"/>
    </row>
    <row r="445" spans="22:24" s="154" customFormat="1" x14ac:dyDescent="0.25">
      <c r="V445" s="155"/>
      <c r="X445" s="479"/>
    </row>
    <row r="446" spans="22:24" s="154" customFormat="1" x14ac:dyDescent="0.25">
      <c r="V446" s="155"/>
      <c r="X446" s="479"/>
    </row>
    <row r="447" spans="22:24" s="154" customFormat="1" x14ac:dyDescent="0.25">
      <c r="V447" s="155"/>
      <c r="X447" s="479"/>
    </row>
    <row r="448" spans="22:24" s="154" customFormat="1" x14ac:dyDescent="0.25">
      <c r="V448" s="155"/>
      <c r="X448" s="479"/>
    </row>
    <row r="449" spans="22:24" s="154" customFormat="1" x14ac:dyDescent="0.25">
      <c r="V449" s="155"/>
      <c r="X449" s="479"/>
    </row>
    <row r="450" spans="22:24" s="154" customFormat="1" x14ac:dyDescent="0.25">
      <c r="V450" s="155"/>
      <c r="X450" s="479"/>
    </row>
    <row r="451" spans="22:24" s="154" customFormat="1" x14ac:dyDescent="0.25">
      <c r="V451" s="155"/>
      <c r="X451" s="479"/>
    </row>
    <row r="452" spans="22:24" s="154" customFormat="1" x14ac:dyDescent="0.25">
      <c r="V452" s="155"/>
      <c r="X452" s="479"/>
    </row>
    <row r="453" spans="22:24" s="154" customFormat="1" x14ac:dyDescent="0.25">
      <c r="V453" s="155"/>
      <c r="X453" s="479"/>
    </row>
    <row r="454" spans="22:24" s="154" customFormat="1" x14ac:dyDescent="0.25">
      <c r="V454" s="155"/>
      <c r="X454" s="479"/>
    </row>
    <row r="455" spans="22:24" s="154" customFormat="1" x14ac:dyDescent="0.25">
      <c r="V455" s="155"/>
      <c r="X455" s="479"/>
    </row>
    <row r="456" spans="22:24" s="154" customFormat="1" x14ac:dyDescent="0.25">
      <c r="V456" s="155"/>
      <c r="X456" s="479"/>
    </row>
    <row r="457" spans="22:24" s="154" customFormat="1" x14ac:dyDescent="0.25">
      <c r="V457" s="155"/>
      <c r="X457" s="479"/>
    </row>
    <row r="458" spans="22:24" s="154" customFormat="1" x14ac:dyDescent="0.25">
      <c r="V458" s="155"/>
      <c r="X458" s="479"/>
    </row>
    <row r="459" spans="22:24" s="154" customFormat="1" x14ac:dyDescent="0.25">
      <c r="V459" s="155"/>
      <c r="X459" s="479"/>
    </row>
    <row r="460" spans="22:24" s="154" customFormat="1" x14ac:dyDescent="0.25">
      <c r="V460" s="155"/>
      <c r="X460" s="479"/>
    </row>
    <row r="461" spans="22:24" s="154" customFormat="1" x14ac:dyDescent="0.25">
      <c r="V461" s="155"/>
      <c r="X461" s="479"/>
    </row>
    <row r="462" spans="22:24" s="154" customFormat="1" x14ac:dyDescent="0.25">
      <c r="V462" s="155"/>
      <c r="X462" s="479"/>
    </row>
    <row r="463" spans="22:24" s="154" customFormat="1" x14ac:dyDescent="0.25">
      <c r="V463" s="155"/>
      <c r="X463" s="479"/>
    </row>
    <row r="464" spans="22:24" s="154" customFormat="1" x14ac:dyDescent="0.25">
      <c r="V464" s="155"/>
      <c r="X464" s="479"/>
    </row>
    <row r="465" spans="22:24" s="154" customFormat="1" x14ac:dyDescent="0.25">
      <c r="V465" s="155"/>
      <c r="X465" s="479"/>
    </row>
    <row r="466" spans="22:24" s="154" customFormat="1" x14ac:dyDescent="0.25">
      <c r="V466" s="155"/>
      <c r="X466" s="479"/>
    </row>
    <row r="467" spans="22:24" s="154" customFormat="1" x14ac:dyDescent="0.25">
      <c r="V467" s="155"/>
      <c r="X467" s="479"/>
    </row>
    <row r="468" spans="22:24" s="154" customFormat="1" x14ac:dyDescent="0.25">
      <c r="V468" s="155"/>
      <c r="X468" s="479"/>
    </row>
    <row r="469" spans="22:24" s="154" customFormat="1" x14ac:dyDescent="0.25">
      <c r="V469" s="155"/>
      <c r="X469" s="479"/>
    </row>
    <row r="470" spans="22:24" s="154" customFormat="1" x14ac:dyDescent="0.25">
      <c r="V470" s="155"/>
      <c r="X470" s="479"/>
    </row>
    <row r="471" spans="22:24" s="154" customFormat="1" x14ac:dyDescent="0.25">
      <c r="V471" s="155"/>
      <c r="X471" s="479"/>
    </row>
    <row r="472" spans="22:24" s="154" customFormat="1" x14ac:dyDescent="0.25">
      <c r="V472" s="155"/>
      <c r="X472" s="479"/>
    </row>
    <row r="473" spans="22:24" s="154" customFormat="1" x14ac:dyDescent="0.25">
      <c r="V473" s="155"/>
      <c r="X473" s="479"/>
    </row>
    <row r="474" spans="22:24" s="154" customFormat="1" x14ac:dyDescent="0.25">
      <c r="V474" s="155"/>
      <c r="X474" s="479"/>
    </row>
    <row r="475" spans="22:24" s="154" customFormat="1" x14ac:dyDescent="0.25">
      <c r="V475" s="155"/>
      <c r="X475" s="479"/>
    </row>
    <row r="476" spans="22:24" s="154" customFormat="1" x14ac:dyDescent="0.25">
      <c r="V476" s="155"/>
      <c r="X476" s="479"/>
    </row>
    <row r="477" spans="22:24" s="154" customFormat="1" x14ac:dyDescent="0.25">
      <c r="V477" s="155"/>
      <c r="X477" s="479"/>
    </row>
    <row r="478" spans="22:24" s="154" customFormat="1" x14ac:dyDescent="0.25">
      <c r="V478" s="155"/>
      <c r="X478" s="479"/>
    </row>
    <row r="479" spans="22:24" s="154" customFormat="1" x14ac:dyDescent="0.25">
      <c r="V479" s="155"/>
      <c r="X479" s="479"/>
    </row>
    <row r="480" spans="22:24" s="154" customFormat="1" x14ac:dyDescent="0.25">
      <c r="V480" s="155"/>
      <c r="X480" s="479"/>
    </row>
    <row r="481" spans="22:24" s="154" customFormat="1" x14ac:dyDescent="0.25">
      <c r="V481" s="155"/>
      <c r="X481" s="479"/>
    </row>
    <row r="482" spans="22:24" s="154" customFormat="1" x14ac:dyDescent="0.25">
      <c r="V482" s="155"/>
      <c r="X482" s="479"/>
    </row>
    <row r="483" spans="22:24" s="154" customFormat="1" x14ac:dyDescent="0.25">
      <c r="V483" s="155"/>
      <c r="X483" s="479"/>
    </row>
    <row r="484" spans="22:24" s="154" customFormat="1" x14ac:dyDescent="0.25">
      <c r="V484" s="155"/>
      <c r="X484" s="479"/>
    </row>
    <row r="485" spans="22:24" s="154" customFormat="1" x14ac:dyDescent="0.25">
      <c r="V485" s="155"/>
      <c r="X485" s="479"/>
    </row>
    <row r="486" spans="22:24" s="154" customFormat="1" x14ac:dyDescent="0.25">
      <c r="V486" s="155"/>
      <c r="X486" s="479"/>
    </row>
    <row r="487" spans="22:24" s="154" customFormat="1" x14ac:dyDescent="0.25">
      <c r="V487" s="155"/>
      <c r="X487" s="479"/>
    </row>
    <row r="488" spans="22:24" s="154" customFormat="1" x14ac:dyDescent="0.25">
      <c r="V488" s="155"/>
      <c r="X488" s="479"/>
    </row>
    <row r="489" spans="22:24" s="154" customFormat="1" x14ac:dyDescent="0.25">
      <c r="V489" s="155"/>
      <c r="X489" s="479"/>
    </row>
    <row r="490" spans="22:24" s="154" customFormat="1" x14ac:dyDescent="0.25">
      <c r="V490" s="155"/>
      <c r="X490" s="479"/>
    </row>
    <row r="491" spans="22:24" s="154" customFormat="1" x14ac:dyDescent="0.25">
      <c r="V491" s="155"/>
      <c r="X491" s="479"/>
    </row>
    <row r="492" spans="22:24" s="154" customFormat="1" x14ac:dyDescent="0.25">
      <c r="V492" s="155"/>
      <c r="X492" s="479"/>
    </row>
    <row r="493" spans="22:24" s="154" customFormat="1" x14ac:dyDescent="0.25">
      <c r="V493" s="155"/>
      <c r="X493" s="479"/>
    </row>
    <row r="494" spans="22:24" s="154" customFormat="1" x14ac:dyDescent="0.25">
      <c r="V494" s="155"/>
      <c r="X494" s="479"/>
    </row>
    <row r="495" spans="22:24" s="154" customFormat="1" x14ac:dyDescent="0.25">
      <c r="V495" s="155"/>
      <c r="X495" s="479"/>
    </row>
    <row r="496" spans="22:24" s="154" customFormat="1" x14ac:dyDescent="0.25">
      <c r="V496" s="155"/>
      <c r="X496" s="479"/>
    </row>
    <row r="497" spans="22:24" s="154" customFormat="1" x14ac:dyDescent="0.25">
      <c r="V497" s="155"/>
      <c r="X497" s="479"/>
    </row>
    <row r="498" spans="22:24" s="154" customFormat="1" x14ac:dyDescent="0.25">
      <c r="V498" s="155"/>
      <c r="X498" s="479"/>
    </row>
    <row r="499" spans="22:24" s="154" customFormat="1" x14ac:dyDescent="0.25">
      <c r="V499" s="155"/>
      <c r="X499" s="479"/>
    </row>
    <row r="500" spans="22:24" s="154" customFormat="1" x14ac:dyDescent="0.25">
      <c r="V500" s="155"/>
      <c r="X500" s="479"/>
    </row>
    <row r="501" spans="22:24" s="154" customFormat="1" x14ac:dyDescent="0.25">
      <c r="V501" s="155"/>
      <c r="X501" s="479"/>
    </row>
    <row r="502" spans="22:24" s="154" customFormat="1" x14ac:dyDescent="0.25">
      <c r="V502" s="155"/>
      <c r="X502" s="479"/>
    </row>
    <row r="503" spans="22:24" s="154" customFormat="1" x14ac:dyDescent="0.25">
      <c r="V503" s="155"/>
      <c r="X503" s="479"/>
    </row>
    <row r="504" spans="22:24" s="154" customFormat="1" x14ac:dyDescent="0.25">
      <c r="V504" s="155"/>
      <c r="X504" s="479"/>
    </row>
    <row r="505" spans="22:24" s="154" customFormat="1" x14ac:dyDescent="0.25">
      <c r="V505" s="155"/>
      <c r="X505" s="479"/>
    </row>
    <row r="506" spans="22:24" s="154" customFormat="1" x14ac:dyDescent="0.25">
      <c r="V506" s="155"/>
      <c r="X506" s="479"/>
    </row>
    <row r="507" spans="22:24" s="154" customFormat="1" x14ac:dyDescent="0.25">
      <c r="V507" s="155"/>
      <c r="X507" s="479"/>
    </row>
    <row r="508" spans="22:24" s="154" customFormat="1" x14ac:dyDescent="0.25">
      <c r="V508" s="155"/>
      <c r="X508" s="479"/>
    </row>
    <row r="509" spans="22:24" s="154" customFormat="1" x14ac:dyDescent="0.25">
      <c r="V509" s="155"/>
      <c r="X509" s="479"/>
    </row>
    <row r="510" spans="22:24" s="154" customFormat="1" x14ac:dyDescent="0.25">
      <c r="V510" s="155"/>
      <c r="X510" s="479"/>
    </row>
    <row r="511" spans="22:24" s="154" customFormat="1" x14ac:dyDescent="0.25">
      <c r="V511" s="155"/>
      <c r="X511" s="479"/>
    </row>
    <row r="512" spans="22:24" s="154" customFormat="1" x14ac:dyDescent="0.25">
      <c r="V512" s="155"/>
      <c r="X512" s="479"/>
    </row>
    <row r="513" spans="22:24" s="154" customFormat="1" x14ac:dyDescent="0.25">
      <c r="V513" s="155"/>
      <c r="X513" s="479"/>
    </row>
    <row r="514" spans="22:24" s="154" customFormat="1" x14ac:dyDescent="0.25">
      <c r="V514" s="155"/>
      <c r="X514" s="479"/>
    </row>
    <row r="515" spans="22:24" s="154" customFormat="1" x14ac:dyDescent="0.25">
      <c r="V515" s="155"/>
      <c r="X515" s="479"/>
    </row>
    <row r="516" spans="22:24" s="154" customFormat="1" x14ac:dyDescent="0.25">
      <c r="V516" s="155"/>
      <c r="X516" s="479"/>
    </row>
    <row r="517" spans="22:24" s="154" customFormat="1" x14ac:dyDescent="0.25">
      <c r="V517" s="155"/>
      <c r="X517" s="479"/>
    </row>
    <row r="518" spans="22:24" s="154" customFormat="1" x14ac:dyDescent="0.25">
      <c r="V518" s="155"/>
      <c r="X518" s="479"/>
    </row>
    <row r="519" spans="22:24" s="154" customFormat="1" x14ac:dyDescent="0.25">
      <c r="V519" s="155"/>
      <c r="X519" s="479"/>
    </row>
    <row r="520" spans="22:24" s="154" customFormat="1" x14ac:dyDescent="0.25">
      <c r="V520" s="155"/>
      <c r="X520" s="479"/>
    </row>
    <row r="521" spans="22:24" s="154" customFormat="1" x14ac:dyDescent="0.25">
      <c r="V521" s="155"/>
      <c r="X521" s="479"/>
    </row>
    <row r="522" spans="22:24" s="154" customFormat="1" x14ac:dyDescent="0.25">
      <c r="V522" s="155"/>
      <c r="X522" s="479"/>
    </row>
    <row r="523" spans="22:24" s="154" customFormat="1" x14ac:dyDescent="0.25">
      <c r="V523" s="155"/>
      <c r="X523" s="479"/>
    </row>
    <row r="524" spans="22:24" s="154" customFormat="1" x14ac:dyDescent="0.25">
      <c r="V524" s="155"/>
      <c r="X524" s="479"/>
    </row>
    <row r="525" spans="22:24" s="154" customFormat="1" x14ac:dyDescent="0.25">
      <c r="V525" s="155"/>
      <c r="X525" s="479"/>
    </row>
    <row r="526" spans="22:24" s="154" customFormat="1" x14ac:dyDescent="0.25">
      <c r="V526" s="155"/>
      <c r="X526" s="479"/>
    </row>
    <row r="527" spans="22:24" s="154" customFormat="1" x14ac:dyDescent="0.25">
      <c r="V527" s="155"/>
      <c r="X527" s="479"/>
    </row>
    <row r="528" spans="22:24" s="154" customFormat="1" x14ac:dyDescent="0.25">
      <c r="V528" s="155"/>
      <c r="X528" s="479"/>
    </row>
    <row r="529" spans="22:24" s="154" customFormat="1" x14ac:dyDescent="0.25">
      <c r="V529" s="155"/>
      <c r="X529" s="479"/>
    </row>
    <row r="530" spans="22:24" s="154" customFormat="1" x14ac:dyDescent="0.25">
      <c r="V530" s="155"/>
      <c r="X530" s="479"/>
    </row>
    <row r="531" spans="22:24" s="154" customFormat="1" x14ac:dyDescent="0.25">
      <c r="V531" s="155"/>
      <c r="X531" s="479"/>
    </row>
    <row r="532" spans="22:24" s="154" customFormat="1" x14ac:dyDescent="0.25">
      <c r="V532" s="155"/>
      <c r="X532" s="479"/>
    </row>
    <row r="533" spans="22:24" s="154" customFormat="1" x14ac:dyDescent="0.25">
      <c r="V533" s="155"/>
      <c r="X533" s="479"/>
    </row>
    <row r="534" spans="22:24" s="154" customFormat="1" x14ac:dyDescent="0.25">
      <c r="V534" s="155"/>
      <c r="X534" s="479"/>
    </row>
    <row r="535" spans="22:24" s="154" customFormat="1" x14ac:dyDescent="0.25">
      <c r="V535" s="155"/>
      <c r="X535" s="479"/>
    </row>
    <row r="536" spans="22:24" s="154" customFormat="1" x14ac:dyDescent="0.25">
      <c r="V536" s="155"/>
      <c r="X536" s="479"/>
    </row>
    <row r="537" spans="22:24" s="154" customFormat="1" x14ac:dyDescent="0.25">
      <c r="V537" s="155"/>
      <c r="X537" s="479"/>
    </row>
    <row r="538" spans="22:24" s="154" customFormat="1" x14ac:dyDescent="0.25">
      <c r="V538" s="155"/>
      <c r="X538" s="479"/>
    </row>
    <row r="539" spans="22:24" s="154" customFormat="1" x14ac:dyDescent="0.25">
      <c r="V539" s="155"/>
      <c r="X539" s="479"/>
    </row>
    <row r="540" spans="22:24" s="154" customFormat="1" x14ac:dyDescent="0.25">
      <c r="V540" s="155"/>
      <c r="X540" s="479"/>
    </row>
    <row r="541" spans="22:24" s="154" customFormat="1" x14ac:dyDescent="0.25">
      <c r="V541" s="155"/>
      <c r="X541" s="479"/>
    </row>
    <row r="542" spans="22:24" s="154" customFormat="1" x14ac:dyDescent="0.25">
      <c r="V542" s="155"/>
      <c r="X542" s="479"/>
    </row>
    <row r="543" spans="22:24" s="154" customFormat="1" x14ac:dyDescent="0.25">
      <c r="V543" s="155"/>
      <c r="X543" s="479"/>
    </row>
    <row r="544" spans="22:24" s="154" customFormat="1" x14ac:dyDescent="0.25">
      <c r="V544" s="155"/>
      <c r="X544" s="479"/>
    </row>
    <row r="545" spans="22:24" s="154" customFormat="1" x14ac:dyDescent="0.25">
      <c r="V545" s="155"/>
      <c r="X545" s="479"/>
    </row>
    <row r="546" spans="22:24" s="154" customFormat="1" x14ac:dyDescent="0.25">
      <c r="V546" s="155"/>
      <c r="X546" s="479"/>
    </row>
    <row r="547" spans="22:24" s="154" customFormat="1" x14ac:dyDescent="0.25">
      <c r="V547" s="155"/>
      <c r="X547" s="479"/>
    </row>
    <row r="548" spans="22:24" s="154" customFormat="1" x14ac:dyDescent="0.25">
      <c r="V548" s="155"/>
      <c r="X548" s="479"/>
    </row>
    <row r="549" spans="22:24" s="154" customFormat="1" x14ac:dyDescent="0.25">
      <c r="V549" s="155"/>
      <c r="X549" s="479"/>
    </row>
    <row r="550" spans="22:24" s="154" customFormat="1" x14ac:dyDescent="0.25">
      <c r="V550" s="155"/>
      <c r="X550" s="479"/>
    </row>
    <row r="551" spans="22:24" s="154" customFormat="1" x14ac:dyDescent="0.25">
      <c r="V551" s="155"/>
      <c r="X551" s="479"/>
    </row>
    <row r="552" spans="22:24" s="154" customFormat="1" x14ac:dyDescent="0.25">
      <c r="V552" s="155"/>
      <c r="X552" s="479"/>
    </row>
    <row r="553" spans="22:24" s="154" customFormat="1" x14ac:dyDescent="0.25">
      <c r="V553" s="155"/>
      <c r="X553" s="479"/>
    </row>
    <row r="554" spans="22:24" s="154" customFormat="1" x14ac:dyDescent="0.25">
      <c r="V554" s="155"/>
      <c r="X554" s="479"/>
    </row>
    <row r="555" spans="22:24" s="154" customFormat="1" x14ac:dyDescent="0.25">
      <c r="V555" s="155"/>
      <c r="X555" s="479"/>
    </row>
    <row r="556" spans="22:24" s="154" customFormat="1" x14ac:dyDescent="0.25">
      <c r="V556" s="155"/>
      <c r="X556" s="479"/>
    </row>
    <row r="557" spans="22:24" s="154" customFormat="1" x14ac:dyDescent="0.25">
      <c r="V557" s="155"/>
      <c r="X557" s="479"/>
    </row>
    <row r="558" spans="22:24" s="154" customFormat="1" x14ac:dyDescent="0.25">
      <c r="V558" s="155"/>
      <c r="X558" s="479"/>
    </row>
    <row r="559" spans="22:24" s="154" customFormat="1" x14ac:dyDescent="0.25">
      <c r="V559" s="155"/>
      <c r="X559" s="479"/>
    </row>
    <row r="560" spans="22:24" s="154" customFormat="1" x14ac:dyDescent="0.25">
      <c r="V560" s="155"/>
      <c r="X560" s="479"/>
    </row>
    <row r="561" spans="22:24" s="154" customFormat="1" x14ac:dyDescent="0.25">
      <c r="V561" s="155"/>
      <c r="X561" s="479"/>
    </row>
    <row r="562" spans="22:24" s="154" customFormat="1" x14ac:dyDescent="0.25">
      <c r="V562" s="155"/>
      <c r="X562" s="479"/>
    </row>
    <row r="563" spans="22:24" s="154" customFormat="1" x14ac:dyDescent="0.25">
      <c r="V563" s="155"/>
      <c r="X563" s="479"/>
    </row>
    <row r="564" spans="22:24" s="154" customFormat="1" x14ac:dyDescent="0.25">
      <c r="V564" s="155"/>
      <c r="X564" s="479"/>
    </row>
    <row r="565" spans="22:24" s="154" customFormat="1" x14ac:dyDescent="0.25">
      <c r="V565" s="155"/>
      <c r="X565" s="479"/>
    </row>
    <row r="566" spans="22:24" s="154" customFormat="1" x14ac:dyDescent="0.25">
      <c r="V566" s="155"/>
      <c r="X566" s="479"/>
    </row>
    <row r="567" spans="22:24" s="154" customFormat="1" x14ac:dyDescent="0.25">
      <c r="V567" s="155"/>
      <c r="X567" s="479"/>
    </row>
    <row r="568" spans="22:24" s="154" customFormat="1" x14ac:dyDescent="0.25">
      <c r="V568" s="155"/>
      <c r="X568" s="479"/>
    </row>
    <row r="569" spans="22:24" s="154" customFormat="1" x14ac:dyDescent="0.25">
      <c r="V569" s="155"/>
      <c r="X569" s="479"/>
    </row>
    <row r="570" spans="22:24" s="154" customFormat="1" x14ac:dyDescent="0.25">
      <c r="V570" s="155"/>
      <c r="X570" s="479"/>
    </row>
    <row r="571" spans="22:24" s="154" customFormat="1" x14ac:dyDescent="0.25">
      <c r="V571" s="155"/>
      <c r="X571" s="479"/>
    </row>
    <row r="572" spans="22:24" s="154" customFormat="1" x14ac:dyDescent="0.25">
      <c r="V572" s="155"/>
      <c r="X572" s="479"/>
    </row>
    <row r="573" spans="22:24" s="154" customFormat="1" x14ac:dyDescent="0.25">
      <c r="V573" s="155"/>
      <c r="X573" s="479"/>
    </row>
    <row r="574" spans="22:24" s="154" customFormat="1" x14ac:dyDescent="0.25">
      <c r="V574" s="155"/>
      <c r="X574" s="479"/>
    </row>
    <row r="575" spans="22:24" s="154" customFormat="1" x14ac:dyDescent="0.25">
      <c r="V575" s="155"/>
      <c r="X575" s="479"/>
    </row>
    <row r="576" spans="22:24" s="154" customFormat="1" x14ac:dyDescent="0.25">
      <c r="V576" s="155"/>
      <c r="X576" s="479"/>
    </row>
    <row r="577" spans="22:24" s="154" customFormat="1" x14ac:dyDescent="0.25">
      <c r="V577" s="155"/>
      <c r="X577" s="479"/>
    </row>
    <row r="578" spans="22:24" s="154" customFormat="1" x14ac:dyDescent="0.25">
      <c r="V578" s="155"/>
      <c r="X578" s="479"/>
    </row>
    <row r="579" spans="22:24" s="154" customFormat="1" x14ac:dyDescent="0.25">
      <c r="V579" s="155"/>
      <c r="X579" s="479"/>
    </row>
    <row r="580" spans="22:24" s="154" customFormat="1" x14ac:dyDescent="0.25">
      <c r="V580" s="155"/>
      <c r="X580" s="479"/>
    </row>
    <row r="581" spans="22:24" s="154" customFormat="1" x14ac:dyDescent="0.25">
      <c r="V581" s="155"/>
      <c r="X581" s="479"/>
    </row>
    <row r="582" spans="22:24" s="154" customFormat="1" x14ac:dyDescent="0.25">
      <c r="V582" s="155"/>
      <c r="X582" s="479"/>
    </row>
    <row r="583" spans="22:24" s="154" customFormat="1" x14ac:dyDescent="0.25">
      <c r="V583" s="155"/>
      <c r="X583" s="479"/>
    </row>
    <row r="584" spans="22:24" s="154" customFormat="1" x14ac:dyDescent="0.25">
      <c r="V584" s="155"/>
      <c r="X584" s="479"/>
    </row>
    <row r="585" spans="22:24" s="154" customFormat="1" x14ac:dyDescent="0.25">
      <c r="V585" s="155"/>
      <c r="X585" s="479"/>
    </row>
    <row r="586" spans="22:24" s="154" customFormat="1" x14ac:dyDescent="0.25">
      <c r="V586" s="155"/>
      <c r="X586" s="479"/>
    </row>
    <row r="587" spans="22:24" s="154" customFormat="1" x14ac:dyDescent="0.25">
      <c r="V587" s="155"/>
      <c r="X587" s="479"/>
    </row>
    <row r="588" spans="22:24" s="154" customFormat="1" x14ac:dyDescent="0.25">
      <c r="V588" s="155"/>
      <c r="X588" s="479"/>
    </row>
    <row r="589" spans="22:24" s="154" customFormat="1" x14ac:dyDescent="0.25">
      <c r="V589" s="155"/>
      <c r="X589" s="479"/>
    </row>
    <row r="590" spans="22:24" s="154" customFormat="1" x14ac:dyDescent="0.25">
      <c r="V590" s="155"/>
      <c r="X590" s="479"/>
    </row>
    <row r="591" spans="22:24" s="154" customFormat="1" x14ac:dyDescent="0.25">
      <c r="V591" s="155"/>
      <c r="X591" s="479"/>
    </row>
    <row r="592" spans="22:24" s="154" customFormat="1" x14ac:dyDescent="0.25">
      <c r="V592" s="155"/>
      <c r="X592" s="479"/>
    </row>
    <row r="593" spans="22:24" s="154" customFormat="1" x14ac:dyDescent="0.25">
      <c r="V593" s="155"/>
      <c r="X593" s="479"/>
    </row>
    <row r="594" spans="22:24" s="154" customFormat="1" x14ac:dyDescent="0.25">
      <c r="V594" s="155"/>
      <c r="X594" s="479"/>
    </row>
    <row r="595" spans="22:24" s="154" customFormat="1" x14ac:dyDescent="0.25">
      <c r="V595" s="155"/>
      <c r="X595" s="479"/>
    </row>
    <row r="596" spans="22:24" s="154" customFormat="1" x14ac:dyDescent="0.25">
      <c r="V596" s="155"/>
      <c r="X596" s="479"/>
    </row>
    <row r="597" spans="22:24" s="154" customFormat="1" x14ac:dyDescent="0.25">
      <c r="V597" s="155"/>
      <c r="X597" s="479"/>
    </row>
    <row r="598" spans="22:24" s="154" customFormat="1" x14ac:dyDescent="0.25">
      <c r="V598" s="155"/>
      <c r="X598" s="479"/>
    </row>
    <row r="599" spans="22:24" s="154" customFormat="1" x14ac:dyDescent="0.25">
      <c r="V599" s="155"/>
      <c r="X599" s="479"/>
    </row>
    <row r="600" spans="22:24" s="154" customFormat="1" x14ac:dyDescent="0.25">
      <c r="V600" s="155"/>
      <c r="X600" s="479"/>
    </row>
    <row r="601" spans="22:24" s="154" customFormat="1" x14ac:dyDescent="0.25">
      <c r="V601" s="155"/>
      <c r="X601" s="479"/>
    </row>
    <row r="602" spans="22:24" s="154" customFormat="1" x14ac:dyDescent="0.25">
      <c r="V602" s="155"/>
      <c r="X602" s="479"/>
    </row>
    <row r="603" spans="22:24" s="154" customFormat="1" x14ac:dyDescent="0.25">
      <c r="V603" s="155"/>
      <c r="X603" s="479"/>
    </row>
    <row r="604" spans="22:24" s="154" customFormat="1" x14ac:dyDescent="0.25">
      <c r="V604" s="155"/>
      <c r="X604" s="479"/>
    </row>
    <row r="605" spans="22:24" s="154" customFormat="1" x14ac:dyDescent="0.25">
      <c r="V605" s="155"/>
      <c r="X605" s="479"/>
    </row>
    <row r="606" spans="22:24" s="154" customFormat="1" x14ac:dyDescent="0.25">
      <c r="V606" s="155"/>
      <c r="X606" s="479"/>
    </row>
    <row r="607" spans="22:24" s="154" customFormat="1" x14ac:dyDescent="0.25">
      <c r="V607" s="155"/>
      <c r="X607" s="479"/>
    </row>
    <row r="608" spans="22:24" s="154" customFormat="1" x14ac:dyDescent="0.25">
      <c r="V608" s="155"/>
      <c r="X608" s="479"/>
    </row>
    <row r="609" spans="22:24" s="154" customFormat="1" x14ac:dyDescent="0.25">
      <c r="V609" s="155"/>
      <c r="X609" s="479"/>
    </row>
    <row r="610" spans="22:24" s="154" customFormat="1" x14ac:dyDescent="0.25">
      <c r="V610" s="155"/>
      <c r="X610" s="479"/>
    </row>
    <row r="611" spans="22:24" s="154" customFormat="1" x14ac:dyDescent="0.25">
      <c r="V611" s="155"/>
      <c r="X611" s="479"/>
    </row>
    <row r="612" spans="22:24" s="154" customFormat="1" x14ac:dyDescent="0.25">
      <c r="V612" s="155"/>
      <c r="X612" s="479"/>
    </row>
    <row r="613" spans="22:24" s="154" customFormat="1" x14ac:dyDescent="0.25">
      <c r="V613" s="155"/>
      <c r="X613" s="479"/>
    </row>
    <row r="614" spans="22:24" s="154" customFormat="1" x14ac:dyDescent="0.25">
      <c r="V614" s="155"/>
      <c r="X614" s="479"/>
    </row>
    <row r="615" spans="22:24" s="154" customFormat="1" x14ac:dyDescent="0.25">
      <c r="V615" s="155"/>
      <c r="X615" s="479"/>
    </row>
    <row r="616" spans="22:24" s="154" customFormat="1" x14ac:dyDescent="0.25">
      <c r="V616" s="155"/>
      <c r="X616" s="479"/>
    </row>
    <row r="617" spans="22:24" s="154" customFormat="1" x14ac:dyDescent="0.25">
      <c r="V617" s="155"/>
      <c r="X617" s="479"/>
    </row>
    <row r="618" spans="22:24" s="154" customFormat="1" x14ac:dyDescent="0.25">
      <c r="V618" s="155"/>
      <c r="X618" s="479"/>
    </row>
    <row r="619" spans="22:24" s="154" customFormat="1" x14ac:dyDescent="0.25">
      <c r="V619" s="155"/>
      <c r="X619" s="479"/>
    </row>
    <row r="620" spans="22:24" s="154" customFormat="1" x14ac:dyDescent="0.25">
      <c r="V620" s="155"/>
      <c r="X620" s="479"/>
    </row>
    <row r="621" spans="22:24" s="154" customFormat="1" x14ac:dyDescent="0.25">
      <c r="V621" s="155"/>
      <c r="X621" s="479"/>
    </row>
    <row r="622" spans="22:24" s="154" customFormat="1" x14ac:dyDescent="0.25">
      <c r="V622" s="155"/>
      <c r="X622" s="479"/>
    </row>
    <row r="623" spans="22:24" s="154" customFormat="1" x14ac:dyDescent="0.25">
      <c r="V623" s="155"/>
      <c r="X623" s="479"/>
    </row>
    <row r="624" spans="22:24" s="154" customFormat="1" x14ac:dyDescent="0.25">
      <c r="V624" s="155"/>
      <c r="X624" s="479"/>
    </row>
    <row r="625" spans="22:24" s="154" customFormat="1" x14ac:dyDescent="0.25">
      <c r="V625" s="155"/>
      <c r="X625" s="479"/>
    </row>
    <row r="626" spans="22:24" s="154" customFormat="1" x14ac:dyDescent="0.25">
      <c r="V626" s="155"/>
      <c r="X626" s="479"/>
    </row>
    <row r="627" spans="22:24" s="154" customFormat="1" x14ac:dyDescent="0.25">
      <c r="V627" s="155"/>
      <c r="X627" s="479"/>
    </row>
    <row r="628" spans="22:24" s="154" customFormat="1" x14ac:dyDescent="0.25">
      <c r="V628" s="155"/>
      <c r="X628" s="479"/>
    </row>
    <row r="629" spans="22:24" s="154" customFormat="1" x14ac:dyDescent="0.25">
      <c r="V629" s="155"/>
      <c r="X629" s="479"/>
    </row>
    <row r="630" spans="22:24" s="154" customFormat="1" x14ac:dyDescent="0.25">
      <c r="V630" s="155"/>
      <c r="X630" s="479"/>
    </row>
    <row r="631" spans="22:24" s="154" customFormat="1" x14ac:dyDescent="0.25">
      <c r="V631" s="155"/>
      <c r="X631" s="479"/>
    </row>
    <row r="632" spans="22:24" s="154" customFormat="1" x14ac:dyDescent="0.25">
      <c r="V632" s="155"/>
      <c r="X632" s="479"/>
    </row>
    <row r="633" spans="22:24" s="154" customFormat="1" x14ac:dyDescent="0.25">
      <c r="V633" s="155"/>
      <c r="X633" s="479"/>
    </row>
    <row r="634" spans="22:24" s="154" customFormat="1" x14ac:dyDescent="0.25">
      <c r="V634" s="155"/>
      <c r="X634" s="479"/>
    </row>
    <row r="635" spans="22:24" s="154" customFormat="1" x14ac:dyDescent="0.25">
      <c r="V635" s="155"/>
      <c r="X635" s="479"/>
    </row>
    <row r="636" spans="22:24" s="154" customFormat="1" x14ac:dyDescent="0.25">
      <c r="V636" s="155"/>
      <c r="X636" s="479"/>
    </row>
    <row r="637" spans="22:24" s="154" customFormat="1" x14ac:dyDescent="0.25">
      <c r="V637" s="155"/>
      <c r="X637" s="479"/>
    </row>
    <row r="638" spans="22:24" s="154" customFormat="1" x14ac:dyDescent="0.25">
      <c r="V638" s="155"/>
      <c r="X638" s="479"/>
    </row>
    <row r="639" spans="22:24" s="154" customFormat="1" x14ac:dyDescent="0.25">
      <c r="V639" s="155"/>
      <c r="X639" s="479"/>
    </row>
    <row r="640" spans="22:24" s="154" customFormat="1" x14ac:dyDescent="0.25">
      <c r="V640" s="155"/>
      <c r="X640" s="479"/>
    </row>
    <row r="641" spans="22:24" s="154" customFormat="1" x14ac:dyDescent="0.25">
      <c r="V641" s="155"/>
      <c r="X641" s="479"/>
    </row>
    <row r="642" spans="22:24" s="154" customFormat="1" x14ac:dyDescent="0.25">
      <c r="V642" s="155"/>
      <c r="X642" s="479"/>
    </row>
    <row r="643" spans="22:24" s="154" customFormat="1" x14ac:dyDescent="0.25">
      <c r="V643" s="155"/>
      <c r="X643" s="479"/>
    </row>
    <row r="644" spans="22:24" s="154" customFormat="1" x14ac:dyDescent="0.25">
      <c r="V644" s="155"/>
      <c r="X644" s="479"/>
    </row>
    <row r="645" spans="22:24" s="154" customFormat="1" x14ac:dyDescent="0.25">
      <c r="V645" s="155"/>
      <c r="X645" s="479"/>
    </row>
    <row r="646" spans="22:24" s="154" customFormat="1" x14ac:dyDescent="0.25">
      <c r="V646" s="155"/>
      <c r="X646" s="479"/>
    </row>
    <row r="647" spans="22:24" s="154" customFormat="1" x14ac:dyDescent="0.25">
      <c r="V647" s="155"/>
      <c r="X647" s="479"/>
    </row>
    <row r="648" spans="22:24" s="154" customFormat="1" x14ac:dyDescent="0.25">
      <c r="V648" s="155"/>
      <c r="X648" s="479"/>
    </row>
    <row r="649" spans="22:24" s="154" customFormat="1" x14ac:dyDescent="0.25">
      <c r="V649" s="155"/>
      <c r="X649" s="479"/>
    </row>
    <row r="650" spans="22:24" s="154" customFormat="1" x14ac:dyDescent="0.25">
      <c r="V650" s="155"/>
      <c r="X650" s="479"/>
    </row>
    <row r="651" spans="22:24" s="154" customFormat="1" x14ac:dyDescent="0.25">
      <c r="V651" s="155"/>
      <c r="X651" s="479"/>
    </row>
    <row r="652" spans="22:24" s="154" customFormat="1" x14ac:dyDescent="0.25">
      <c r="V652" s="155"/>
      <c r="X652" s="479"/>
    </row>
    <row r="653" spans="22:24" s="154" customFormat="1" x14ac:dyDescent="0.25">
      <c r="V653" s="155"/>
      <c r="X653" s="479"/>
    </row>
    <row r="654" spans="22:24" s="154" customFormat="1" x14ac:dyDescent="0.25">
      <c r="V654" s="155"/>
      <c r="X654" s="479"/>
    </row>
    <row r="655" spans="22:24" s="154" customFormat="1" x14ac:dyDescent="0.25">
      <c r="V655" s="155"/>
      <c r="X655" s="479"/>
    </row>
    <row r="656" spans="22:24" s="154" customFormat="1" x14ac:dyDescent="0.25">
      <c r="V656" s="155"/>
      <c r="X656" s="479"/>
    </row>
    <row r="657" spans="22:24" s="154" customFormat="1" x14ac:dyDescent="0.25">
      <c r="V657" s="155"/>
      <c r="X657" s="479"/>
    </row>
    <row r="658" spans="22:24" s="154" customFormat="1" x14ac:dyDescent="0.25">
      <c r="V658" s="155"/>
      <c r="X658" s="479"/>
    </row>
    <row r="659" spans="22:24" s="154" customFormat="1" x14ac:dyDescent="0.25">
      <c r="V659" s="155"/>
      <c r="X659" s="479"/>
    </row>
    <row r="660" spans="22:24" s="154" customFormat="1" x14ac:dyDescent="0.25">
      <c r="V660" s="155"/>
      <c r="X660" s="479"/>
    </row>
    <row r="661" spans="22:24" s="154" customFormat="1" x14ac:dyDescent="0.25">
      <c r="V661" s="155"/>
      <c r="X661" s="479"/>
    </row>
    <row r="662" spans="22:24" s="154" customFormat="1" x14ac:dyDescent="0.25">
      <c r="V662" s="155"/>
      <c r="X662" s="479"/>
    </row>
    <row r="663" spans="22:24" s="154" customFormat="1" x14ac:dyDescent="0.25">
      <c r="V663" s="155"/>
      <c r="X663" s="479"/>
    </row>
    <row r="664" spans="22:24" s="154" customFormat="1" x14ac:dyDescent="0.25">
      <c r="V664" s="155"/>
      <c r="X664" s="479"/>
    </row>
    <row r="665" spans="22:24" s="154" customFormat="1" x14ac:dyDescent="0.25">
      <c r="V665" s="155"/>
      <c r="X665" s="479"/>
    </row>
    <row r="666" spans="22:24" s="154" customFormat="1" x14ac:dyDescent="0.25">
      <c r="V666" s="155"/>
      <c r="X666" s="479"/>
    </row>
    <row r="667" spans="22:24" s="154" customFormat="1" x14ac:dyDescent="0.25">
      <c r="V667" s="155"/>
      <c r="X667" s="479"/>
    </row>
    <row r="668" spans="22:24" s="154" customFormat="1" x14ac:dyDescent="0.25">
      <c r="V668" s="155"/>
      <c r="X668" s="479"/>
    </row>
    <row r="669" spans="22:24" s="154" customFormat="1" x14ac:dyDescent="0.25">
      <c r="V669" s="155"/>
      <c r="X669" s="479"/>
    </row>
    <row r="670" spans="22:24" s="154" customFormat="1" x14ac:dyDescent="0.25">
      <c r="V670" s="155"/>
      <c r="X670" s="479"/>
    </row>
    <row r="671" spans="22:24" s="154" customFormat="1" x14ac:dyDescent="0.25">
      <c r="V671" s="155"/>
      <c r="X671" s="479"/>
    </row>
    <row r="672" spans="22:24" s="154" customFormat="1" x14ac:dyDescent="0.25">
      <c r="V672" s="155"/>
      <c r="X672" s="479"/>
    </row>
    <row r="673" spans="22:24" s="154" customFormat="1" x14ac:dyDescent="0.25">
      <c r="V673" s="155"/>
      <c r="X673" s="479"/>
    </row>
    <row r="674" spans="22:24" s="154" customFormat="1" x14ac:dyDescent="0.25">
      <c r="V674" s="155"/>
      <c r="X674" s="479"/>
    </row>
    <row r="675" spans="22:24" s="154" customFormat="1" x14ac:dyDescent="0.25">
      <c r="V675" s="155"/>
      <c r="X675" s="479"/>
    </row>
    <row r="676" spans="22:24" s="154" customFormat="1" x14ac:dyDescent="0.25">
      <c r="V676" s="155"/>
      <c r="X676" s="479"/>
    </row>
    <row r="677" spans="22:24" s="154" customFormat="1" x14ac:dyDescent="0.25">
      <c r="V677" s="155"/>
      <c r="X677" s="479"/>
    </row>
    <row r="678" spans="22:24" s="154" customFormat="1" x14ac:dyDescent="0.25">
      <c r="V678" s="155"/>
      <c r="X678" s="479"/>
    </row>
    <row r="679" spans="22:24" s="154" customFormat="1" x14ac:dyDescent="0.25">
      <c r="V679" s="155"/>
      <c r="X679" s="479"/>
    </row>
    <row r="680" spans="22:24" s="154" customFormat="1" x14ac:dyDescent="0.25">
      <c r="V680" s="155"/>
      <c r="X680" s="479"/>
    </row>
    <row r="681" spans="22:24" s="154" customFormat="1" x14ac:dyDescent="0.25">
      <c r="V681" s="155"/>
      <c r="X681" s="479"/>
    </row>
    <row r="682" spans="22:24" s="154" customFormat="1" x14ac:dyDescent="0.25">
      <c r="V682" s="155"/>
      <c r="X682" s="479"/>
    </row>
    <row r="683" spans="22:24" s="154" customFormat="1" x14ac:dyDescent="0.25">
      <c r="V683" s="155"/>
      <c r="X683" s="479"/>
    </row>
    <row r="684" spans="22:24" s="154" customFormat="1" x14ac:dyDescent="0.25">
      <c r="V684" s="155"/>
      <c r="X684" s="479"/>
    </row>
    <row r="685" spans="22:24" s="154" customFormat="1" x14ac:dyDescent="0.25">
      <c r="V685" s="155"/>
      <c r="X685" s="479"/>
    </row>
    <row r="686" spans="22:24" s="154" customFormat="1" x14ac:dyDescent="0.25">
      <c r="V686" s="155"/>
      <c r="X686" s="479"/>
    </row>
    <row r="687" spans="22:24" s="154" customFormat="1" x14ac:dyDescent="0.25">
      <c r="V687" s="155"/>
      <c r="X687" s="479"/>
    </row>
    <row r="688" spans="22:24" s="154" customFormat="1" x14ac:dyDescent="0.25">
      <c r="V688" s="155"/>
      <c r="X688" s="479"/>
    </row>
    <row r="689" spans="22:24" s="154" customFormat="1" x14ac:dyDescent="0.25">
      <c r="V689" s="155"/>
      <c r="X689" s="479"/>
    </row>
    <row r="690" spans="22:24" s="154" customFormat="1" x14ac:dyDescent="0.25">
      <c r="V690" s="155"/>
      <c r="X690" s="479"/>
    </row>
    <row r="691" spans="22:24" s="154" customFormat="1" x14ac:dyDescent="0.25">
      <c r="V691" s="155"/>
      <c r="X691" s="479"/>
    </row>
    <row r="692" spans="22:24" s="154" customFormat="1" x14ac:dyDescent="0.25">
      <c r="V692" s="155"/>
      <c r="X692" s="479"/>
    </row>
    <row r="693" spans="22:24" s="154" customFormat="1" x14ac:dyDescent="0.25">
      <c r="V693" s="155"/>
      <c r="X693" s="479"/>
    </row>
    <row r="694" spans="22:24" s="154" customFormat="1" x14ac:dyDescent="0.25">
      <c r="V694" s="155"/>
      <c r="X694" s="479"/>
    </row>
    <row r="695" spans="22:24" s="154" customFormat="1" x14ac:dyDescent="0.25">
      <c r="V695" s="155"/>
      <c r="X695" s="479"/>
    </row>
    <row r="696" spans="22:24" s="154" customFormat="1" x14ac:dyDescent="0.25">
      <c r="V696" s="155"/>
      <c r="X696" s="479"/>
    </row>
    <row r="697" spans="22:24" s="154" customFormat="1" x14ac:dyDescent="0.25">
      <c r="V697" s="155"/>
      <c r="X697" s="479"/>
    </row>
    <row r="698" spans="22:24" s="154" customFormat="1" x14ac:dyDescent="0.25">
      <c r="V698" s="155"/>
      <c r="X698" s="479"/>
    </row>
    <row r="699" spans="22:24" s="154" customFormat="1" x14ac:dyDescent="0.25">
      <c r="V699" s="155"/>
      <c r="X699" s="479"/>
    </row>
    <row r="700" spans="22:24" s="154" customFormat="1" x14ac:dyDescent="0.25">
      <c r="V700" s="155"/>
      <c r="X700" s="479"/>
    </row>
    <row r="701" spans="22:24" s="154" customFormat="1" x14ac:dyDescent="0.25">
      <c r="V701" s="155"/>
      <c r="X701" s="479"/>
    </row>
    <row r="702" spans="22:24" s="154" customFormat="1" x14ac:dyDescent="0.25">
      <c r="V702" s="155"/>
      <c r="X702" s="479"/>
    </row>
    <row r="703" spans="22:24" s="154" customFormat="1" x14ac:dyDescent="0.25">
      <c r="V703" s="155"/>
      <c r="X703" s="479"/>
    </row>
    <row r="704" spans="22:24" s="154" customFormat="1" x14ac:dyDescent="0.25">
      <c r="V704" s="155"/>
      <c r="X704" s="479"/>
    </row>
    <row r="705" spans="22:24" s="154" customFormat="1" x14ac:dyDescent="0.25">
      <c r="V705" s="155"/>
      <c r="X705" s="479"/>
    </row>
    <row r="706" spans="22:24" s="154" customFormat="1" x14ac:dyDescent="0.25">
      <c r="V706" s="155"/>
      <c r="X706" s="479"/>
    </row>
    <row r="707" spans="22:24" s="154" customFormat="1" x14ac:dyDescent="0.25">
      <c r="V707" s="155"/>
      <c r="X707" s="479"/>
    </row>
    <row r="708" spans="22:24" s="154" customFormat="1" x14ac:dyDescent="0.25">
      <c r="V708" s="155"/>
      <c r="X708" s="479"/>
    </row>
    <row r="709" spans="22:24" s="154" customFormat="1" x14ac:dyDescent="0.25">
      <c r="V709" s="155"/>
      <c r="X709" s="479"/>
    </row>
    <row r="710" spans="22:24" s="154" customFormat="1" x14ac:dyDescent="0.25">
      <c r="V710" s="155"/>
      <c r="X710" s="479"/>
    </row>
    <row r="711" spans="22:24" s="154" customFormat="1" x14ac:dyDescent="0.25">
      <c r="V711" s="155"/>
      <c r="X711" s="479"/>
    </row>
    <row r="712" spans="22:24" s="154" customFormat="1" x14ac:dyDescent="0.25">
      <c r="V712" s="155"/>
      <c r="X712" s="479"/>
    </row>
    <row r="713" spans="22:24" s="154" customFormat="1" x14ac:dyDescent="0.25">
      <c r="V713" s="155"/>
      <c r="X713" s="479"/>
    </row>
    <row r="714" spans="22:24" s="154" customFormat="1" x14ac:dyDescent="0.25">
      <c r="V714" s="155"/>
      <c r="X714" s="479"/>
    </row>
    <row r="715" spans="22:24" s="154" customFormat="1" x14ac:dyDescent="0.25">
      <c r="V715" s="155"/>
      <c r="X715" s="479"/>
    </row>
    <row r="716" spans="22:24" s="154" customFormat="1" x14ac:dyDescent="0.25">
      <c r="V716" s="155"/>
      <c r="X716" s="479"/>
    </row>
    <row r="717" spans="22:24" s="154" customFormat="1" x14ac:dyDescent="0.25">
      <c r="V717" s="155"/>
      <c r="X717" s="479"/>
    </row>
    <row r="718" spans="22:24" s="154" customFormat="1" x14ac:dyDescent="0.25">
      <c r="V718" s="155"/>
      <c r="X718" s="479"/>
    </row>
    <row r="719" spans="22:24" s="154" customFormat="1" x14ac:dyDescent="0.25">
      <c r="V719" s="155"/>
      <c r="X719" s="479"/>
    </row>
    <row r="720" spans="22:24" s="154" customFormat="1" x14ac:dyDescent="0.25">
      <c r="V720" s="155"/>
      <c r="X720" s="479"/>
    </row>
    <row r="721" spans="22:24" s="154" customFormat="1" x14ac:dyDescent="0.25">
      <c r="V721" s="155"/>
      <c r="X721" s="479"/>
    </row>
    <row r="722" spans="22:24" s="154" customFormat="1" x14ac:dyDescent="0.25">
      <c r="V722" s="155"/>
      <c r="X722" s="479"/>
    </row>
    <row r="723" spans="22:24" s="154" customFormat="1" x14ac:dyDescent="0.25">
      <c r="V723" s="155"/>
      <c r="X723" s="479"/>
    </row>
    <row r="724" spans="22:24" s="154" customFormat="1" x14ac:dyDescent="0.25">
      <c r="V724" s="155"/>
      <c r="X724" s="479"/>
    </row>
    <row r="725" spans="22:24" s="154" customFormat="1" x14ac:dyDescent="0.25">
      <c r="V725" s="155"/>
      <c r="X725" s="479"/>
    </row>
    <row r="726" spans="22:24" s="154" customFormat="1" x14ac:dyDescent="0.25">
      <c r="V726" s="155"/>
      <c r="X726" s="479"/>
    </row>
    <row r="727" spans="22:24" s="154" customFormat="1" x14ac:dyDescent="0.25">
      <c r="V727" s="155"/>
      <c r="X727" s="479"/>
    </row>
    <row r="728" spans="22:24" s="154" customFormat="1" x14ac:dyDescent="0.25">
      <c r="V728" s="155"/>
      <c r="X728" s="479"/>
    </row>
    <row r="729" spans="22:24" s="154" customFormat="1" x14ac:dyDescent="0.25">
      <c r="V729" s="155"/>
      <c r="X729" s="479"/>
    </row>
    <row r="730" spans="22:24" s="154" customFormat="1" x14ac:dyDescent="0.25">
      <c r="V730" s="155"/>
      <c r="X730" s="479"/>
    </row>
    <row r="731" spans="22:24" s="154" customFormat="1" x14ac:dyDescent="0.25">
      <c r="V731" s="155"/>
      <c r="X731" s="479"/>
    </row>
    <row r="732" spans="22:24" s="154" customFormat="1" x14ac:dyDescent="0.25">
      <c r="V732" s="155"/>
      <c r="X732" s="479"/>
    </row>
    <row r="733" spans="22:24" s="154" customFormat="1" x14ac:dyDescent="0.25">
      <c r="V733" s="155"/>
      <c r="X733" s="479"/>
    </row>
    <row r="734" spans="22:24" s="154" customFormat="1" x14ac:dyDescent="0.25">
      <c r="V734" s="155"/>
      <c r="X734" s="479"/>
    </row>
    <row r="735" spans="22:24" s="154" customFormat="1" x14ac:dyDescent="0.25">
      <c r="V735" s="155"/>
      <c r="X735" s="479"/>
    </row>
    <row r="736" spans="22:24" s="154" customFormat="1" x14ac:dyDescent="0.25">
      <c r="V736" s="155"/>
      <c r="X736" s="479"/>
    </row>
    <row r="737" spans="22:24" s="154" customFormat="1" x14ac:dyDescent="0.25">
      <c r="V737" s="155"/>
      <c r="X737" s="479"/>
    </row>
    <row r="738" spans="22:24" s="154" customFormat="1" x14ac:dyDescent="0.25">
      <c r="V738" s="155"/>
      <c r="X738" s="479"/>
    </row>
    <row r="739" spans="22:24" s="154" customFormat="1" x14ac:dyDescent="0.25">
      <c r="V739" s="155"/>
      <c r="X739" s="479"/>
    </row>
    <row r="740" spans="22:24" s="154" customFormat="1" x14ac:dyDescent="0.25">
      <c r="V740" s="155"/>
      <c r="X740" s="479"/>
    </row>
    <row r="741" spans="22:24" s="154" customFormat="1" x14ac:dyDescent="0.25">
      <c r="V741" s="155"/>
      <c r="X741" s="479"/>
    </row>
    <row r="742" spans="22:24" s="154" customFormat="1" x14ac:dyDescent="0.25">
      <c r="V742" s="155"/>
      <c r="X742" s="479"/>
    </row>
    <row r="743" spans="22:24" s="154" customFormat="1" x14ac:dyDescent="0.25">
      <c r="V743" s="155"/>
      <c r="X743" s="479"/>
    </row>
    <row r="744" spans="22:24" s="154" customFormat="1" x14ac:dyDescent="0.25">
      <c r="V744" s="155"/>
      <c r="X744" s="479"/>
    </row>
    <row r="745" spans="22:24" s="154" customFormat="1" x14ac:dyDescent="0.25">
      <c r="V745" s="155"/>
      <c r="X745" s="479"/>
    </row>
    <row r="746" spans="22:24" s="154" customFormat="1" x14ac:dyDescent="0.25">
      <c r="V746" s="155"/>
      <c r="X746" s="479"/>
    </row>
    <row r="747" spans="22:24" s="154" customFormat="1" x14ac:dyDescent="0.25">
      <c r="V747" s="155"/>
      <c r="X747" s="479"/>
    </row>
    <row r="748" spans="22:24" s="154" customFormat="1" x14ac:dyDescent="0.25">
      <c r="V748" s="155"/>
      <c r="X748" s="479"/>
    </row>
    <row r="749" spans="22:24" s="154" customFormat="1" x14ac:dyDescent="0.25">
      <c r="V749" s="155"/>
      <c r="X749" s="479"/>
    </row>
    <row r="750" spans="22:24" s="154" customFormat="1" x14ac:dyDescent="0.25">
      <c r="V750" s="155"/>
      <c r="X750" s="479"/>
    </row>
    <row r="751" spans="22:24" s="154" customFormat="1" x14ac:dyDescent="0.25">
      <c r="V751" s="155"/>
      <c r="X751" s="479"/>
    </row>
    <row r="752" spans="22:24" s="154" customFormat="1" x14ac:dyDescent="0.25">
      <c r="V752" s="155"/>
      <c r="X752" s="479"/>
    </row>
    <row r="753" spans="22:24" s="154" customFormat="1" x14ac:dyDescent="0.25">
      <c r="V753" s="155"/>
      <c r="X753" s="479"/>
    </row>
    <row r="754" spans="22:24" s="154" customFormat="1" x14ac:dyDescent="0.25">
      <c r="V754" s="155"/>
      <c r="X754" s="479"/>
    </row>
    <row r="755" spans="22:24" s="154" customFormat="1" x14ac:dyDescent="0.25">
      <c r="V755" s="155"/>
      <c r="X755" s="479"/>
    </row>
    <row r="756" spans="22:24" s="154" customFormat="1" x14ac:dyDescent="0.25">
      <c r="V756" s="155"/>
      <c r="X756" s="479"/>
    </row>
    <row r="757" spans="22:24" s="154" customFormat="1" x14ac:dyDescent="0.25">
      <c r="V757" s="155"/>
      <c r="X757" s="479"/>
    </row>
    <row r="758" spans="22:24" s="154" customFormat="1" x14ac:dyDescent="0.25">
      <c r="V758" s="155"/>
      <c r="X758" s="479"/>
    </row>
    <row r="759" spans="22:24" s="154" customFormat="1" x14ac:dyDescent="0.25">
      <c r="V759" s="155"/>
      <c r="X759" s="479"/>
    </row>
    <row r="760" spans="22:24" s="154" customFormat="1" x14ac:dyDescent="0.25">
      <c r="V760" s="155"/>
      <c r="X760" s="479"/>
    </row>
    <row r="761" spans="22:24" s="154" customFormat="1" x14ac:dyDescent="0.25">
      <c r="V761" s="155"/>
      <c r="X761" s="479"/>
    </row>
    <row r="762" spans="22:24" s="154" customFormat="1" x14ac:dyDescent="0.25">
      <c r="V762" s="155"/>
      <c r="X762" s="479"/>
    </row>
    <row r="763" spans="22:24" s="154" customFormat="1" x14ac:dyDescent="0.25">
      <c r="V763" s="155"/>
      <c r="X763" s="479"/>
    </row>
    <row r="764" spans="22:24" s="154" customFormat="1" x14ac:dyDescent="0.25">
      <c r="V764" s="155"/>
      <c r="X764" s="479"/>
    </row>
    <row r="765" spans="22:24" s="154" customFormat="1" x14ac:dyDescent="0.25">
      <c r="V765" s="155"/>
      <c r="X765" s="479"/>
    </row>
    <row r="766" spans="22:24" s="154" customFormat="1" x14ac:dyDescent="0.25">
      <c r="V766" s="155"/>
      <c r="X766" s="479"/>
    </row>
    <row r="767" spans="22:24" s="154" customFormat="1" x14ac:dyDescent="0.25">
      <c r="V767" s="155"/>
      <c r="X767" s="479"/>
    </row>
    <row r="768" spans="22:24" s="154" customFormat="1" x14ac:dyDescent="0.25">
      <c r="V768" s="155"/>
      <c r="X768" s="479"/>
    </row>
    <row r="769" spans="22:24" s="154" customFormat="1" x14ac:dyDescent="0.25">
      <c r="V769" s="155"/>
      <c r="X769" s="479"/>
    </row>
    <row r="770" spans="22:24" s="154" customFormat="1" x14ac:dyDescent="0.25">
      <c r="V770" s="155"/>
      <c r="X770" s="479"/>
    </row>
    <row r="771" spans="22:24" s="154" customFormat="1" x14ac:dyDescent="0.25">
      <c r="V771" s="155"/>
      <c r="X771" s="479"/>
    </row>
    <row r="772" spans="22:24" s="154" customFormat="1" x14ac:dyDescent="0.25">
      <c r="V772" s="155"/>
      <c r="X772" s="479"/>
    </row>
    <row r="773" spans="22:24" s="154" customFormat="1" x14ac:dyDescent="0.25">
      <c r="V773" s="155"/>
      <c r="X773" s="479"/>
    </row>
    <row r="774" spans="22:24" s="154" customFormat="1" x14ac:dyDescent="0.25">
      <c r="V774" s="155"/>
      <c r="X774" s="479"/>
    </row>
    <row r="775" spans="22:24" s="154" customFormat="1" x14ac:dyDescent="0.25">
      <c r="V775" s="155"/>
      <c r="X775" s="479"/>
    </row>
    <row r="776" spans="22:24" s="154" customFormat="1" x14ac:dyDescent="0.25">
      <c r="V776" s="155"/>
      <c r="X776" s="479"/>
    </row>
    <row r="777" spans="22:24" s="154" customFormat="1" x14ac:dyDescent="0.25">
      <c r="V777" s="155"/>
      <c r="X777" s="479"/>
    </row>
    <row r="778" spans="22:24" s="154" customFormat="1" x14ac:dyDescent="0.25">
      <c r="V778" s="155"/>
      <c r="X778" s="479"/>
    </row>
    <row r="779" spans="22:24" s="154" customFormat="1" x14ac:dyDescent="0.25">
      <c r="V779" s="155"/>
      <c r="X779" s="479"/>
    </row>
    <row r="780" spans="22:24" s="154" customFormat="1" x14ac:dyDescent="0.25">
      <c r="V780" s="155"/>
      <c r="X780" s="479"/>
    </row>
    <row r="781" spans="22:24" s="154" customFormat="1" x14ac:dyDescent="0.25">
      <c r="V781" s="155"/>
      <c r="X781" s="479"/>
    </row>
    <row r="782" spans="22:24" s="154" customFormat="1" x14ac:dyDescent="0.25">
      <c r="V782" s="155"/>
      <c r="X782" s="479"/>
    </row>
    <row r="783" spans="22:24" s="154" customFormat="1" x14ac:dyDescent="0.25">
      <c r="V783" s="155"/>
      <c r="X783" s="479"/>
    </row>
    <row r="784" spans="22:24" s="154" customFormat="1" x14ac:dyDescent="0.25">
      <c r="V784" s="155"/>
      <c r="X784" s="479"/>
    </row>
    <row r="785" spans="22:24" s="154" customFormat="1" x14ac:dyDescent="0.25">
      <c r="V785" s="155"/>
      <c r="X785" s="479"/>
    </row>
    <row r="786" spans="22:24" s="154" customFormat="1" x14ac:dyDescent="0.25">
      <c r="V786" s="155"/>
      <c r="X786" s="479"/>
    </row>
    <row r="787" spans="22:24" s="154" customFormat="1" x14ac:dyDescent="0.25">
      <c r="V787" s="155"/>
      <c r="X787" s="479"/>
    </row>
    <row r="788" spans="22:24" s="154" customFormat="1" x14ac:dyDescent="0.25">
      <c r="V788" s="155"/>
      <c r="X788" s="479"/>
    </row>
    <row r="789" spans="22:24" s="154" customFormat="1" x14ac:dyDescent="0.25">
      <c r="V789" s="155"/>
      <c r="X789" s="479"/>
    </row>
    <row r="790" spans="22:24" s="154" customFormat="1" x14ac:dyDescent="0.25">
      <c r="V790" s="155"/>
      <c r="X790" s="479"/>
    </row>
    <row r="791" spans="22:24" s="154" customFormat="1" x14ac:dyDescent="0.25">
      <c r="V791" s="155"/>
      <c r="X791" s="479"/>
    </row>
    <row r="792" spans="22:24" s="154" customFormat="1" x14ac:dyDescent="0.25">
      <c r="V792" s="155"/>
      <c r="X792" s="479"/>
    </row>
    <row r="793" spans="22:24" s="154" customFormat="1" x14ac:dyDescent="0.25">
      <c r="V793" s="155"/>
      <c r="X793" s="479"/>
    </row>
    <row r="794" spans="22:24" s="154" customFormat="1" x14ac:dyDescent="0.25">
      <c r="V794" s="155"/>
      <c r="X794" s="479"/>
    </row>
    <row r="795" spans="22:24" s="154" customFormat="1" x14ac:dyDescent="0.25">
      <c r="V795" s="155"/>
      <c r="X795" s="479"/>
    </row>
    <row r="796" spans="22:24" s="154" customFormat="1" x14ac:dyDescent="0.25">
      <c r="V796" s="155"/>
      <c r="X796" s="479"/>
    </row>
    <row r="797" spans="22:24" s="154" customFormat="1" x14ac:dyDescent="0.25">
      <c r="V797" s="155"/>
      <c r="X797" s="479"/>
    </row>
    <row r="798" spans="22:24" s="154" customFormat="1" x14ac:dyDescent="0.25">
      <c r="V798" s="155"/>
      <c r="X798" s="479"/>
    </row>
    <row r="799" spans="22:24" s="154" customFormat="1" x14ac:dyDescent="0.25">
      <c r="V799" s="155"/>
      <c r="X799" s="479"/>
    </row>
    <row r="800" spans="22:24" s="154" customFormat="1" x14ac:dyDescent="0.25">
      <c r="V800" s="155"/>
      <c r="X800" s="479"/>
    </row>
    <row r="801" spans="22:24" s="154" customFormat="1" x14ac:dyDescent="0.25">
      <c r="V801" s="155"/>
      <c r="X801" s="479"/>
    </row>
    <row r="802" spans="22:24" s="154" customFormat="1" x14ac:dyDescent="0.25">
      <c r="V802" s="155"/>
      <c r="X802" s="479"/>
    </row>
    <row r="803" spans="22:24" s="154" customFormat="1" x14ac:dyDescent="0.25">
      <c r="V803" s="155"/>
      <c r="X803" s="479"/>
    </row>
    <row r="804" spans="22:24" s="154" customFormat="1" x14ac:dyDescent="0.25">
      <c r="V804" s="155"/>
      <c r="X804" s="479"/>
    </row>
    <row r="805" spans="22:24" s="154" customFormat="1" x14ac:dyDescent="0.25">
      <c r="V805" s="155"/>
      <c r="X805" s="479"/>
    </row>
    <row r="806" spans="22:24" s="154" customFormat="1" x14ac:dyDescent="0.25">
      <c r="V806" s="155"/>
      <c r="X806" s="479"/>
    </row>
    <row r="807" spans="22:24" s="154" customFormat="1" x14ac:dyDescent="0.25">
      <c r="V807" s="155"/>
      <c r="X807" s="479"/>
    </row>
    <row r="808" spans="22:24" s="154" customFormat="1" x14ac:dyDescent="0.25">
      <c r="V808" s="155"/>
      <c r="X808" s="479"/>
    </row>
    <row r="809" spans="22:24" s="154" customFormat="1" x14ac:dyDescent="0.25">
      <c r="V809" s="155"/>
      <c r="X809" s="479"/>
    </row>
    <row r="810" spans="22:24" s="154" customFormat="1" x14ac:dyDescent="0.25">
      <c r="V810" s="155"/>
      <c r="X810" s="479"/>
    </row>
    <row r="811" spans="22:24" s="154" customFormat="1" x14ac:dyDescent="0.25">
      <c r="V811" s="155"/>
      <c r="X811" s="479"/>
    </row>
    <row r="812" spans="22:24" s="154" customFormat="1" x14ac:dyDescent="0.25">
      <c r="V812" s="155"/>
      <c r="X812" s="479"/>
    </row>
    <row r="813" spans="22:24" s="154" customFormat="1" x14ac:dyDescent="0.25">
      <c r="V813" s="155"/>
      <c r="X813" s="479"/>
    </row>
    <row r="814" spans="22:24" s="154" customFormat="1" x14ac:dyDescent="0.25">
      <c r="V814" s="155"/>
      <c r="X814" s="479"/>
    </row>
    <row r="815" spans="22:24" s="154" customFormat="1" x14ac:dyDescent="0.25">
      <c r="V815" s="155"/>
      <c r="X815" s="479"/>
    </row>
    <row r="816" spans="22:24" s="154" customFormat="1" x14ac:dyDescent="0.25">
      <c r="V816" s="155"/>
      <c r="X816" s="479"/>
    </row>
    <row r="817" spans="22:24" s="154" customFormat="1" x14ac:dyDescent="0.25">
      <c r="V817" s="155"/>
      <c r="X817" s="479"/>
    </row>
    <row r="818" spans="22:24" s="154" customFormat="1" x14ac:dyDescent="0.25">
      <c r="V818" s="155"/>
      <c r="X818" s="479"/>
    </row>
    <row r="819" spans="22:24" s="154" customFormat="1" x14ac:dyDescent="0.25">
      <c r="V819" s="155"/>
      <c r="X819" s="479"/>
    </row>
    <row r="820" spans="22:24" s="154" customFormat="1" x14ac:dyDescent="0.25">
      <c r="V820" s="155"/>
      <c r="X820" s="479"/>
    </row>
    <row r="821" spans="22:24" s="154" customFormat="1" x14ac:dyDescent="0.25">
      <c r="V821" s="155"/>
      <c r="X821" s="479"/>
    </row>
    <row r="822" spans="22:24" s="154" customFormat="1" x14ac:dyDescent="0.25">
      <c r="V822" s="155"/>
      <c r="X822" s="479"/>
    </row>
    <row r="823" spans="22:24" s="154" customFormat="1" x14ac:dyDescent="0.25">
      <c r="V823" s="155"/>
      <c r="X823" s="479"/>
    </row>
    <row r="824" spans="22:24" s="154" customFormat="1" x14ac:dyDescent="0.25">
      <c r="V824" s="155"/>
      <c r="X824" s="479"/>
    </row>
    <row r="825" spans="22:24" s="154" customFormat="1" x14ac:dyDescent="0.25">
      <c r="V825" s="155"/>
      <c r="X825" s="479"/>
    </row>
    <row r="826" spans="22:24" s="154" customFormat="1" x14ac:dyDescent="0.25">
      <c r="V826" s="155"/>
      <c r="X826" s="479"/>
    </row>
    <row r="827" spans="22:24" s="154" customFormat="1" x14ac:dyDescent="0.25">
      <c r="V827" s="155"/>
      <c r="X827" s="479"/>
    </row>
    <row r="828" spans="22:24" s="154" customFormat="1" x14ac:dyDescent="0.25">
      <c r="V828" s="155"/>
      <c r="X828" s="479"/>
    </row>
    <row r="829" spans="22:24" s="154" customFormat="1" x14ac:dyDescent="0.25">
      <c r="V829" s="155"/>
      <c r="X829" s="479"/>
    </row>
    <row r="830" spans="22:24" s="154" customFormat="1" x14ac:dyDescent="0.25">
      <c r="V830" s="155"/>
      <c r="X830" s="479"/>
    </row>
    <row r="831" spans="22:24" s="154" customFormat="1" x14ac:dyDescent="0.25">
      <c r="V831" s="155"/>
      <c r="X831" s="479"/>
    </row>
    <row r="832" spans="22:24" s="154" customFormat="1" x14ac:dyDescent="0.25">
      <c r="V832" s="155"/>
      <c r="X832" s="479"/>
    </row>
    <row r="833" spans="22:24" s="154" customFormat="1" x14ac:dyDescent="0.25">
      <c r="V833" s="155"/>
      <c r="X833" s="479"/>
    </row>
    <row r="834" spans="22:24" s="154" customFormat="1" x14ac:dyDescent="0.25">
      <c r="V834" s="155"/>
      <c r="X834" s="479"/>
    </row>
    <row r="835" spans="22:24" s="154" customFormat="1" x14ac:dyDescent="0.25">
      <c r="V835" s="155"/>
      <c r="X835" s="479"/>
    </row>
    <row r="836" spans="22:24" s="154" customFormat="1" x14ac:dyDescent="0.25">
      <c r="V836" s="155"/>
      <c r="X836" s="479"/>
    </row>
    <row r="837" spans="22:24" s="154" customFormat="1" x14ac:dyDescent="0.25">
      <c r="V837" s="155"/>
      <c r="X837" s="479"/>
    </row>
    <row r="838" spans="22:24" s="154" customFormat="1" x14ac:dyDescent="0.25">
      <c r="V838" s="155"/>
      <c r="X838" s="479"/>
    </row>
    <row r="839" spans="22:24" s="154" customFormat="1" x14ac:dyDescent="0.25">
      <c r="V839" s="155"/>
      <c r="X839" s="479"/>
    </row>
    <row r="840" spans="22:24" s="154" customFormat="1" x14ac:dyDescent="0.25">
      <c r="V840" s="155"/>
      <c r="X840" s="479"/>
    </row>
    <row r="841" spans="22:24" s="154" customFormat="1" x14ac:dyDescent="0.25">
      <c r="V841" s="155"/>
      <c r="X841" s="479"/>
    </row>
    <row r="842" spans="22:24" s="154" customFormat="1" x14ac:dyDescent="0.25">
      <c r="V842" s="155"/>
      <c r="X842" s="479"/>
    </row>
    <row r="843" spans="22:24" s="154" customFormat="1" x14ac:dyDescent="0.25">
      <c r="V843" s="155"/>
      <c r="X843" s="479"/>
    </row>
    <row r="844" spans="22:24" s="154" customFormat="1" x14ac:dyDescent="0.25">
      <c r="V844" s="155"/>
      <c r="X844" s="479"/>
    </row>
    <row r="845" spans="22:24" s="154" customFormat="1" x14ac:dyDescent="0.25">
      <c r="V845" s="155"/>
      <c r="X845" s="479"/>
    </row>
    <row r="846" spans="22:24" s="154" customFormat="1" x14ac:dyDescent="0.25">
      <c r="V846" s="155"/>
      <c r="X846" s="479"/>
    </row>
    <row r="847" spans="22:24" s="154" customFormat="1" x14ac:dyDescent="0.25">
      <c r="V847" s="155"/>
      <c r="X847" s="479"/>
    </row>
    <row r="848" spans="22:24" s="154" customFormat="1" x14ac:dyDescent="0.25">
      <c r="V848" s="155"/>
      <c r="X848" s="479"/>
    </row>
    <row r="849" spans="22:24" s="154" customFormat="1" x14ac:dyDescent="0.25">
      <c r="V849" s="155"/>
      <c r="X849" s="479"/>
    </row>
    <row r="850" spans="22:24" s="154" customFormat="1" x14ac:dyDescent="0.25">
      <c r="V850" s="155"/>
      <c r="X850" s="479"/>
    </row>
    <row r="851" spans="22:24" s="154" customFormat="1" x14ac:dyDescent="0.25">
      <c r="V851" s="155"/>
      <c r="X851" s="479"/>
    </row>
  </sheetData>
  <mergeCells count="17">
    <mergeCell ref="B2:W2"/>
    <mergeCell ref="B3:B6"/>
    <mergeCell ref="C3:C6"/>
    <mergeCell ref="D3:L3"/>
    <mergeCell ref="M3:U3"/>
    <mergeCell ref="V3:W5"/>
    <mergeCell ref="M4:S4"/>
    <mergeCell ref="T4:U5"/>
    <mergeCell ref="D5:E5"/>
    <mergeCell ref="F5:G5"/>
    <mergeCell ref="H5:I5"/>
    <mergeCell ref="M5:N5"/>
    <mergeCell ref="B49:C49"/>
    <mergeCell ref="K4:L5"/>
    <mergeCell ref="D4:J4"/>
    <mergeCell ref="Q5:R5"/>
    <mergeCell ref="O5:P5"/>
  </mergeCells>
  <printOptions horizontalCentered="1"/>
  <pageMargins left="0.7" right="0.7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B1:T54"/>
  <sheetViews>
    <sheetView topLeftCell="B1" zoomScale="80" zoomScaleNormal="80" workbookViewId="0">
      <selection activeCell="D7" sqref="D7:S49"/>
    </sheetView>
  </sheetViews>
  <sheetFormatPr defaultColWidth="11.42578125" defaultRowHeight="15" x14ac:dyDescent="0.25"/>
  <cols>
    <col min="1" max="1" width="11.42578125" style="154"/>
    <col min="2" max="2" width="7.7109375" style="154" customWidth="1"/>
    <col min="3" max="3" width="76.42578125" style="154" bestFit="1" customWidth="1"/>
    <col min="4" max="4" width="9.28515625" style="154" customWidth="1"/>
    <col min="5" max="5" width="15" style="154" bestFit="1" customWidth="1"/>
    <col min="6" max="6" width="13.5703125" style="154" bestFit="1" customWidth="1"/>
    <col min="7" max="9" width="9.28515625" style="154" customWidth="1"/>
    <col min="10" max="10" width="15" style="154" customWidth="1"/>
    <col min="11" max="11" width="13.5703125" style="154" customWidth="1"/>
    <col min="12" max="14" width="9.28515625" style="154" customWidth="1"/>
    <col min="15" max="15" width="15" style="154" customWidth="1"/>
    <col min="16" max="16" width="13.5703125" style="154" customWidth="1"/>
    <col min="17" max="18" width="9.28515625" style="154" customWidth="1"/>
    <col min="19" max="19" width="11.140625" style="154" customWidth="1"/>
    <col min="20" max="20" width="11.42578125" style="479"/>
    <col min="21" max="16384" width="11.42578125" style="154"/>
  </cols>
  <sheetData>
    <row r="1" spans="2:20" ht="15.75" thickBot="1" x14ac:dyDescent="0.3"/>
    <row r="2" spans="2:20" ht="25.15" customHeight="1" thickTop="1" thickBot="1" x14ac:dyDescent="0.3">
      <c r="B2" s="506" t="s">
        <v>553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0" ht="25.15" customHeight="1" thickTop="1" thickBot="1" x14ac:dyDescent="0.3">
      <c r="B3" s="492" t="s">
        <v>4</v>
      </c>
      <c r="C3" s="495" t="s">
        <v>54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27"/>
      <c r="S3" s="533" t="s">
        <v>51</v>
      </c>
    </row>
    <row r="4" spans="2:20" ht="25.15" customHeight="1" thickTop="1" thickBot="1" x14ac:dyDescent="0.3">
      <c r="B4" s="493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17" t="s">
        <v>68</v>
      </c>
      <c r="O4" s="518"/>
      <c r="P4" s="518"/>
      <c r="Q4" s="518"/>
      <c r="R4" s="527"/>
      <c r="S4" s="534"/>
    </row>
    <row r="5" spans="2:20" ht="25.15" customHeight="1" thickTop="1" x14ac:dyDescent="0.25">
      <c r="B5" s="493"/>
      <c r="C5" s="496"/>
      <c r="D5" s="512" t="s">
        <v>55</v>
      </c>
      <c r="E5" s="513"/>
      <c r="F5" s="513"/>
      <c r="G5" s="511"/>
      <c r="H5" s="536" t="s">
        <v>51</v>
      </c>
      <c r="I5" s="512" t="s">
        <v>55</v>
      </c>
      <c r="J5" s="513"/>
      <c r="K5" s="513"/>
      <c r="L5" s="511"/>
      <c r="M5" s="536" t="s">
        <v>51</v>
      </c>
      <c r="N5" s="512" t="s">
        <v>55</v>
      </c>
      <c r="O5" s="513"/>
      <c r="P5" s="513"/>
      <c r="Q5" s="511"/>
      <c r="R5" s="536" t="s">
        <v>51</v>
      </c>
      <c r="S5" s="534"/>
    </row>
    <row r="6" spans="2:20" ht="25.15" customHeight="1" thickBot="1" x14ac:dyDescent="0.3">
      <c r="B6" s="494"/>
      <c r="C6" s="496"/>
      <c r="D6" s="449" t="s">
        <v>56</v>
      </c>
      <c r="E6" s="451" t="s">
        <v>449</v>
      </c>
      <c r="F6" s="451" t="s">
        <v>79</v>
      </c>
      <c r="G6" s="410" t="s">
        <v>59</v>
      </c>
      <c r="H6" s="537"/>
      <c r="I6" s="449" t="s">
        <v>56</v>
      </c>
      <c r="J6" s="451" t="s">
        <v>449</v>
      </c>
      <c r="K6" s="451" t="s">
        <v>79</v>
      </c>
      <c r="L6" s="410" t="s">
        <v>59</v>
      </c>
      <c r="M6" s="537"/>
      <c r="N6" s="449" t="s">
        <v>56</v>
      </c>
      <c r="O6" s="451" t="s">
        <v>449</v>
      </c>
      <c r="P6" s="451" t="s">
        <v>79</v>
      </c>
      <c r="Q6" s="410" t="s">
        <v>59</v>
      </c>
      <c r="R6" s="537"/>
      <c r="S6" s="535"/>
    </row>
    <row r="7" spans="2:20" ht="16.5" thickTop="1" thickBot="1" x14ac:dyDescent="0.3">
      <c r="B7" s="292">
        <v>1</v>
      </c>
      <c r="C7" s="160" t="s">
        <v>7</v>
      </c>
      <c r="D7" s="188">
        <v>6</v>
      </c>
      <c r="E7" s="163">
        <v>31</v>
      </c>
      <c r="F7" s="163">
        <v>2</v>
      </c>
      <c r="G7" s="307">
        <v>0</v>
      </c>
      <c r="H7" s="313">
        <v>39</v>
      </c>
      <c r="I7" s="188">
        <v>66</v>
      </c>
      <c r="J7" s="163">
        <v>240</v>
      </c>
      <c r="K7" s="163">
        <v>14</v>
      </c>
      <c r="L7" s="307">
        <v>0</v>
      </c>
      <c r="M7" s="313">
        <v>320</v>
      </c>
      <c r="N7" s="188">
        <v>55</v>
      </c>
      <c r="O7" s="163">
        <v>117</v>
      </c>
      <c r="P7" s="163">
        <v>7</v>
      </c>
      <c r="Q7" s="307">
        <v>0</v>
      </c>
      <c r="R7" s="313">
        <v>179</v>
      </c>
      <c r="S7" s="313">
        <v>538</v>
      </c>
    </row>
    <row r="8" spans="2:20" ht="15.75" thickTop="1" x14ac:dyDescent="0.25">
      <c r="B8" s="409">
        <v>10</v>
      </c>
      <c r="C8" s="166" t="s">
        <v>8</v>
      </c>
      <c r="D8" s="190">
        <v>0</v>
      </c>
      <c r="E8" s="169">
        <v>8</v>
      </c>
      <c r="F8" s="314">
        <v>0</v>
      </c>
      <c r="G8" s="315">
        <v>0</v>
      </c>
      <c r="H8" s="248">
        <v>8</v>
      </c>
      <c r="I8" s="190">
        <v>22</v>
      </c>
      <c r="J8" s="169">
        <v>63</v>
      </c>
      <c r="K8" s="314">
        <v>4</v>
      </c>
      <c r="L8" s="315">
        <v>0</v>
      </c>
      <c r="M8" s="248">
        <v>89</v>
      </c>
      <c r="N8" s="190">
        <v>14</v>
      </c>
      <c r="O8" s="169">
        <v>46</v>
      </c>
      <c r="P8" s="314">
        <v>3</v>
      </c>
      <c r="Q8" s="315">
        <v>0</v>
      </c>
      <c r="R8" s="248">
        <v>63</v>
      </c>
      <c r="S8" s="248">
        <v>160</v>
      </c>
      <c r="T8" s="482" t="s">
        <v>283</v>
      </c>
    </row>
    <row r="9" spans="2:20" x14ac:dyDescent="0.25">
      <c r="B9" s="409">
        <v>11</v>
      </c>
      <c r="C9" s="166" t="s">
        <v>9</v>
      </c>
      <c r="D9" s="190">
        <v>2</v>
      </c>
      <c r="E9" s="169">
        <v>12</v>
      </c>
      <c r="F9" s="314">
        <v>0</v>
      </c>
      <c r="G9" s="315">
        <v>0</v>
      </c>
      <c r="H9" s="248">
        <v>14</v>
      </c>
      <c r="I9" s="190">
        <v>19</v>
      </c>
      <c r="J9" s="169">
        <v>87</v>
      </c>
      <c r="K9" s="314">
        <v>4</v>
      </c>
      <c r="L9" s="315">
        <v>0</v>
      </c>
      <c r="M9" s="248">
        <v>110</v>
      </c>
      <c r="N9" s="190">
        <v>19</v>
      </c>
      <c r="O9" s="169">
        <v>40</v>
      </c>
      <c r="P9" s="314">
        <v>0</v>
      </c>
      <c r="Q9" s="315">
        <v>0</v>
      </c>
      <c r="R9" s="248">
        <v>59</v>
      </c>
      <c r="S9" s="248">
        <v>183</v>
      </c>
      <c r="T9" s="479" t="s">
        <v>271</v>
      </c>
    </row>
    <row r="10" spans="2:20" x14ac:dyDescent="0.25">
      <c r="B10" s="409">
        <v>12</v>
      </c>
      <c r="C10" s="166" t="s">
        <v>10</v>
      </c>
      <c r="D10" s="190">
        <v>1</v>
      </c>
      <c r="E10" s="169">
        <v>8</v>
      </c>
      <c r="F10" s="314">
        <v>1</v>
      </c>
      <c r="G10" s="315">
        <v>0</v>
      </c>
      <c r="H10" s="248">
        <v>10</v>
      </c>
      <c r="I10" s="190">
        <v>18</v>
      </c>
      <c r="J10" s="169">
        <v>59</v>
      </c>
      <c r="K10" s="314">
        <v>6</v>
      </c>
      <c r="L10" s="315">
        <v>0</v>
      </c>
      <c r="M10" s="248">
        <v>83</v>
      </c>
      <c r="N10" s="190">
        <v>17</v>
      </c>
      <c r="O10" s="169">
        <v>19</v>
      </c>
      <c r="P10" s="314">
        <v>2</v>
      </c>
      <c r="Q10" s="315">
        <v>0</v>
      </c>
      <c r="R10" s="248">
        <v>38</v>
      </c>
      <c r="S10" s="248">
        <v>131</v>
      </c>
      <c r="T10" s="479" t="s">
        <v>447</v>
      </c>
    </row>
    <row r="11" spans="2:20" ht="15.75" thickBot="1" x14ac:dyDescent="0.3">
      <c r="B11" s="409">
        <v>19</v>
      </c>
      <c r="C11" s="166" t="s">
        <v>11</v>
      </c>
      <c r="D11" s="190">
        <v>3</v>
      </c>
      <c r="E11" s="169">
        <v>3</v>
      </c>
      <c r="F11" s="314">
        <v>1</v>
      </c>
      <c r="G11" s="315">
        <v>0</v>
      </c>
      <c r="H11" s="248">
        <v>7</v>
      </c>
      <c r="I11" s="190">
        <v>7</v>
      </c>
      <c r="J11" s="169">
        <v>31</v>
      </c>
      <c r="K11" s="314">
        <v>0</v>
      </c>
      <c r="L11" s="315">
        <v>0</v>
      </c>
      <c r="M11" s="248">
        <v>38</v>
      </c>
      <c r="N11" s="190">
        <v>5</v>
      </c>
      <c r="O11" s="169">
        <v>12</v>
      </c>
      <c r="P11" s="314">
        <v>2</v>
      </c>
      <c r="Q11" s="315">
        <v>0</v>
      </c>
      <c r="R11" s="248">
        <v>19</v>
      </c>
      <c r="S11" s="248">
        <v>64</v>
      </c>
      <c r="T11" s="479" t="s">
        <v>285</v>
      </c>
    </row>
    <row r="12" spans="2:20" ht="16.5" thickTop="1" thickBot="1" x14ac:dyDescent="0.3">
      <c r="B12" s="292">
        <v>2</v>
      </c>
      <c r="C12" s="160" t="s">
        <v>12</v>
      </c>
      <c r="D12" s="188">
        <v>19</v>
      </c>
      <c r="E12" s="163">
        <v>51</v>
      </c>
      <c r="F12" s="163">
        <v>0</v>
      </c>
      <c r="G12" s="307">
        <v>0</v>
      </c>
      <c r="H12" s="313">
        <v>70</v>
      </c>
      <c r="I12" s="188">
        <v>120</v>
      </c>
      <c r="J12" s="163">
        <v>463</v>
      </c>
      <c r="K12" s="163">
        <v>18</v>
      </c>
      <c r="L12" s="307">
        <v>0</v>
      </c>
      <c r="M12" s="313">
        <v>601</v>
      </c>
      <c r="N12" s="188">
        <v>86</v>
      </c>
      <c r="O12" s="163">
        <v>288</v>
      </c>
      <c r="P12" s="163">
        <v>19</v>
      </c>
      <c r="Q12" s="307">
        <v>0</v>
      </c>
      <c r="R12" s="313">
        <v>393</v>
      </c>
      <c r="S12" s="313">
        <v>1064</v>
      </c>
    </row>
    <row r="13" spans="2:20" ht="15.75" thickTop="1" x14ac:dyDescent="0.25">
      <c r="B13" s="409">
        <v>20</v>
      </c>
      <c r="C13" s="166" t="s">
        <v>13</v>
      </c>
      <c r="D13" s="190">
        <v>4</v>
      </c>
      <c r="E13" s="169">
        <v>7</v>
      </c>
      <c r="F13" s="314">
        <v>0</v>
      </c>
      <c r="G13" s="315">
        <v>0</v>
      </c>
      <c r="H13" s="248">
        <v>11</v>
      </c>
      <c r="I13" s="190">
        <v>23</v>
      </c>
      <c r="J13" s="169">
        <v>71</v>
      </c>
      <c r="K13" s="314">
        <v>6</v>
      </c>
      <c r="L13" s="315">
        <v>0</v>
      </c>
      <c r="M13" s="248">
        <v>100</v>
      </c>
      <c r="N13" s="190">
        <v>18</v>
      </c>
      <c r="O13" s="169">
        <v>64</v>
      </c>
      <c r="P13" s="314">
        <v>6</v>
      </c>
      <c r="Q13" s="315">
        <v>0</v>
      </c>
      <c r="R13" s="248">
        <v>88</v>
      </c>
      <c r="S13" s="248">
        <v>199</v>
      </c>
      <c r="T13" s="479" t="s">
        <v>286</v>
      </c>
    </row>
    <row r="14" spans="2:20" x14ac:dyDescent="0.25">
      <c r="B14" s="409">
        <v>21</v>
      </c>
      <c r="C14" s="166" t="s">
        <v>14</v>
      </c>
      <c r="D14" s="190">
        <v>0</v>
      </c>
      <c r="E14" s="169">
        <v>1</v>
      </c>
      <c r="F14" s="314">
        <v>0</v>
      </c>
      <c r="G14" s="315">
        <v>0</v>
      </c>
      <c r="H14" s="248">
        <v>1</v>
      </c>
      <c r="I14" s="190">
        <v>4</v>
      </c>
      <c r="J14" s="169">
        <v>32</v>
      </c>
      <c r="K14" s="314">
        <v>1</v>
      </c>
      <c r="L14" s="315">
        <v>0</v>
      </c>
      <c r="M14" s="248">
        <v>37</v>
      </c>
      <c r="N14" s="190">
        <v>7</v>
      </c>
      <c r="O14" s="169">
        <v>18</v>
      </c>
      <c r="P14" s="314">
        <v>2</v>
      </c>
      <c r="Q14" s="315">
        <v>0</v>
      </c>
      <c r="R14" s="248">
        <v>27</v>
      </c>
      <c r="S14" s="248">
        <v>65</v>
      </c>
      <c r="T14" s="479" t="s">
        <v>287</v>
      </c>
    </row>
    <row r="15" spans="2:20" x14ac:dyDescent="0.25">
      <c r="B15" s="409">
        <v>22</v>
      </c>
      <c r="C15" s="166" t="s">
        <v>15</v>
      </c>
      <c r="D15" s="190">
        <v>0</v>
      </c>
      <c r="E15" s="169">
        <v>0</v>
      </c>
      <c r="F15" s="314">
        <v>0</v>
      </c>
      <c r="G15" s="315">
        <v>0</v>
      </c>
      <c r="H15" s="248">
        <v>0</v>
      </c>
      <c r="I15" s="190">
        <v>1</v>
      </c>
      <c r="J15" s="169">
        <v>2</v>
      </c>
      <c r="K15" s="314">
        <v>1</v>
      </c>
      <c r="L15" s="315">
        <v>0</v>
      </c>
      <c r="M15" s="248">
        <v>4</v>
      </c>
      <c r="N15" s="190">
        <v>2</v>
      </c>
      <c r="O15" s="169">
        <v>2</v>
      </c>
      <c r="P15" s="314">
        <v>0</v>
      </c>
      <c r="Q15" s="315">
        <v>0</v>
      </c>
      <c r="R15" s="248">
        <v>4</v>
      </c>
      <c r="S15" s="248">
        <v>8</v>
      </c>
      <c r="T15" s="479" t="s">
        <v>288</v>
      </c>
    </row>
    <row r="16" spans="2:20" ht="30" x14ac:dyDescent="0.25">
      <c r="B16" s="409">
        <v>23</v>
      </c>
      <c r="C16" s="166" t="s">
        <v>16</v>
      </c>
      <c r="D16" s="190">
        <v>0</v>
      </c>
      <c r="E16" s="169">
        <v>1</v>
      </c>
      <c r="F16" s="314">
        <v>0</v>
      </c>
      <c r="G16" s="315">
        <v>0</v>
      </c>
      <c r="H16" s="248">
        <v>1</v>
      </c>
      <c r="I16" s="190">
        <v>2</v>
      </c>
      <c r="J16" s="169">
        <v>24</v>
      </c>
      <c r="K16" s="314">
        <v>0</v>
      </c>
      <c r="L16" s="315">
        <v>0</v>
      </c>
      <c r="M16" s="248">
        <v>26</v>
      </c>
      <c r="N16" s="190">
        <v>1</v>
      </c>
      <c r="O16" s="169">
        <v>11</v>
      </c>
      <c r="P16" s="314">
        <v>0</v>
      </c>
      <c r="Q16" s="315">
        <v>0</v>
      </c>
      <c r="R16" s="248">
        <v>12</v>
      </c>
      <c r="S16" s="248">
        <v>39</v>
      </c>
      <c r="T16" s="479" t="s">
        <v>272</v>
      </c>
    </row>
    <row r="17" spans="2:20" x14ac:dyDescent="0.25">
      <c r="B17" s="409">
        <v>24</v>
      </c>
      <c r="C17" s="166" t="s">
        <v>17</v>
      </c>
      <c r="D17" s="190">
        <v>14</v>
      </c>
      <c r="E17" s="169">
        <v>35</v>
      </c>
      <c r="F17" s="314">
        <v>0</v>
      </c>
      <c r="G17" s="315">
        <v>0</v>
      </c>
      <c r="H17" s="248">
        <v>49</v>
      </c>
      <c r="I17" s="190">
        <v>73</v>
      </c>
      <c r="J17" s="169">
        <v>284</v>
      </c>
      <c r="K17" s="314">
        <v>9</v>
      </c>
      <c r="L17" s="315">
        <v>0</v>
      </c>
      <c r="M17" s="248">
        <v>366</v>
      </c>
      <c r="N17" s="190">
        <v>47</v>
      </c>
      <c r="O17" s="169">
        <v>167</v>
      </c>
      <c r="P17" s="314">
        <v>11</v>
      </c>
      <c r="Q17" s="315">
        <v>0</v>
      </c>
      <c r="R17" s="248">
        <v>225</v>
      </c>
      <c r="S17" s="248">
        <v>640</v>
      </c>
      <c r="T17" s="479" t="s">
        <v>289</v>
      </c>
    </row>
    <row r="18" spans="2:20" x14ac:dyDescent="0.25">
      <c r="B18" s="409">
        <v>25</v>
      </c>
      <c r="C18" s="166" t="s">
        <v>18</v>
      </c>
      <c r="D18" s="190">
        <v>0</v>
      </c>
      <c r="E18" s="169">
        <v>2</v>
      </c>
      <c r="F18" s="314">
        <v>0</v>
      </c>
      <c r="G18" s="315">
        <v>0</v>
      </c>
      <c r="H18" s="248">
        <v>2</v>
      </c>
      <c r="I18" s="190">
        <v>6</v>
      </c>
      <c r="J18" s="169">
        <v>12</v>
      </c>
      <c r="K18" s="314">
        <v>0</v>
      </c>
      <c r="L18" s="315">
        <v>0</v>
      </c>
      <c r="M18" s="248">
        <v>18</v>
      </c>
      <c r="N18" s="190">
        <v>3</v>
      </c>
      <c r="O18" s="169">
        <v>3</v>
      </c>
      <c r="P18" s="314">
        <v>0</v>
      </c>
      <c r="Q18" s="315">
        <v>0</v>
      </c>
      <c r="R18" s="248">
        <v>6</v>
      </c>
      <c r="S18" s="248">
        <v>26</v>
      </c>
      <c r="T18" s="479" t="s">
        <v>290</v>
      </c>
    </row>
    <row r="19" spans="2:20" ht="15.75" thickBot="1" x14ac:dyDescent="0.3">
      <c r="B19" s="409">
        <v>29</v>
      </c>
      <c r="C19" s="166" t="s">
        <v>19</v>
      </c>
      <c r="D19" s="190">
        <v>1</v>
      </c>
      <c r="E19" s="169">
        <v>5</v>
      </c>
      <c r="F19" s="314">
        <v>0</v>
      </c>
      <c r="G19" s="315">
        <v>0</v>
      </c>
      <c r="H19" s="248">
        <v>6</v>
      </c>
      <c r="I19" s="190">
        <v>11</v>
      </c>
      <c r="J19" s="169">
        <v>38</v>
      </c>
      <c r="K19" s="314">
        <v>1</v>
      </c>
      <c r="L19" s="315">
        <v>0</v>
      </c>
      <c r="M19" s="248">
        <v>50</v>
      </c>
      <c r="N19" s="190">
        <v>8</v>
      </c>
      <c r="O19" s="169">
        <v>23</v>
      </c>
      <c r="P19" s="314">
        <v>0</v>
      </c>
      <c r="Q19" s="315">
        <v>0</v>
      </c>
      <c r="R19" s="248">
        <v>31</v>
      </c>
      <c r="S19" s="248">
        <v>87</v>
      </c>
      <c r="T19" s="479" t="s">
        <v>291</v>
      </c>
    </row>
    <row r="20" spans="2:20" ht="31.5" thickTop="1" thickBot="1" x14ac:dyDescent="0.3">
      <c r="B20" s="292">
        <v>3</v>
      </c>
      <c r="C20" s="160" t="s">
        <v>20</v>
      </c>
      <c r="D20" s="188">
        <v>27</v>
      </c>
      <c r="E20" s="163">
        <v>82</v>
      </c>
      <c r="F20" s="163">
        <v>0</v>
      </c>
      <c r="G20" s="307">
        <v>0</v>
      </c>
      <c r="H20" s="313">
        <v>109</v>
      </c>
      <c r="I20" s="188">
        <v>157</v>
      </c>
      <c r="J20" s="163">
        <v>494</v>
      </c>
      <c r="K20" s="163">
        <v>14</v>
      </c>
      <c r="L20" s="307">
        <v>0</v>
      </c>
      <c r="M20" s="313">
        <v>665</v>
      </c>
      <c r="N20" s="188">
        <v>84</v>
      </c>
      <c r="O20" s="163">
        <v>292</v>
      </c>
      <c r="P20" s="163">
        <v>10</v>
      </c>
      <c r="Q20" s="307">
        <v>0</v>
      </c>
      <c r="R20" s="313">
        <v>386</v>
      </c>
      <c r="S20" s="313">
        <v>1160</v>
      </c>
    </row>
    <row r="21" spans="2:20" ht="30.75" thickTop="1" x14ac:dyDescent="0.25">
      <c r="B21" s="409">
        <v>30</v>
      </c>
      <c r="C21" s="166" t="s">
        <v>21</v>
      </c>
      <c r="D21" s="190">
        <v>10</v>
      </c>
      <c r="E21" s="169">
        <v>36</v>
      </c>
      <c r="F21" s="314">
        <v>0</v>
      </c>
      <c r="G21" s="315">
        <v>0</v>
      </c>
      <c r="H21" s="248">
        <v>46</v>
      </c>
      <c r="I21" s="190">
        <v>37</v>
      </c>
      <c r="J21" s="169">
        <v>184</v>
      </c>
      <c r="K21" s="314">
        <v>5</v>
      </c>
      <c r="L21" s="315">
        <v>0</v>
      </c>
      <c r="M21" s="248">
        <v>226</v>
      </c>
      <c r="N21" s="190">
        <v>27</v>
      </c>
      <c r="O21" s="169">
        <v>122</v>
      </c>
      <c r="P21" s="314">
        <v>1</v>
      </c>
      <c r="Q21" s="315">
        <v>0</v>
      </c>
      <c r="R21" s="248">
        <v>150</v>
      </c>
      <c r="S21" s="248">
        <v>422</v>
      </c>
      <c r="T21" s="479" t="s">
        <v>292</v>
      </c>
    </row>
    <row r="22" spans="2:20" x14ac:dyDescent="0.25">
      <c r="B22" s="409">
        <v>31</v>
      </c>
      <c r="C22" s="166" t="s">
        <v>22</v>
      </c>
      <c r="D22" s="190">
        <v>1</v>
      </c>
      <c r="E22" s="169">
        <v>2</v>
      </c>
      <c r="F22" s="314">
        <v>0</v>
      </c>
      <c r="G22" s="315">
        <v>0</v>
      </c>
      <c r="H22" s="248">
        <v>3</v>
      </c>
      <c r="I22" s="190">
        <v>0</v>
      </c>
      <c r="J22" s="169">
        <v>23</v>
      </c>
      <c r="K22" s="314">
        <v>0</v>
      </c>
      <c r="L22" s="315">
        <v>0</v>
      </c>
      <c r="M22" s="248">
        <v>23</v>
      </c>
      <c r="N22" s="190">
        <v>0</v>
      </c>
      <c r="O22" s="169">
        <v>9</v>
      </c>
      <c r="P22" s="314">
        <v>1</v>
      </c>
      <c r="Q22" s="315">
        <v>0</v>
      </c>
      <c r="R22" s="248">
        <v>10</v>
      </c>
      <c r="S22" s="248">
        <v>36</v>
      </c>
      <c r="T22" s="479" t="s">
        <v>293</v>
      </c>
    </row>
    <row r="23" spans="2:20" x14ac:dyDescent="0.25">
      <c r="B23" s="409">
        <v>32</v>
      </c>
      <c r="C23" s="166" t="s">
        <v>23</v>
      </c>
      <c r="D23" s="190">
        <v>5</v>
      </c>
      <c r="E23" s="169">
        <v>21</v>
      </c>
      <c r="F23" s="314">
        <v>0</v>
      </c>
      <c r="G23" s="315">
        <v>0</v>
      </c>
      <c r="H23" s="248">
        <v>26</v>
      </c>
      <c r="I23" s="190">
        <v>42</v>
      </c>
      <c r="J23" s="169">
        <v>121</v>
      </c>
      <c r="K23" s="314">
        <v>3</v>
      </c>
      <c r="L23" s="315">
        <v>0</v>
      </c>
      <c r="M23" s="248">
        <v>166</v>
      </c>
      <c r="N23" s="190">
        <v>18</v>
      </c>
      <c r="O23" s="169">
        <v>52</v>
      </c>
      <c r="P23" s="314">
        <v>3</v>
      </c>
      <c r="Q23" s="315">
        <v>0</v>
      </c>
      <c r="R23" s="248">
        <v>73</v>
      </c>
      <c r="S23" s="248">
        <v>265</v>
      </c>
      <c r="T23" s="479" t="s">
        <v>294</v>
      </c>
    </row>
    <row r="24" spans="2:20" x14ac:dyDescent="0.25">
      <c r="B24" s="409">
        <v>33</v>
      </c>
      <c r="C24" s="166" t="s">
        <v>24</v>
      </c>
      <c r="D24" s="190">
        <v>2</v>
      </c>
      <c r="E24" s="169">
        <v>1</v>
      </c>
      <c r="F24" s="314">
        <v>0</v>
      </c>
      <c r="G24" s="315">
        <v>0</v>
      </c>
      <c r="H24" s="248">
        <v>3</v>
      </c>
      <c r="I24" s="190">
        <v>18</v>
      </c>
      <c r="J24" s="169">
        <v>24</v>
      </c>
      <c r="K24" s="314">
        <v>1</v>
      </c>
      <c r="L24" s="315">
        <v>0</v>
      </c>
      <c r="M24" s="248">
        <v>43</v>
      </c>
      <c r="N24" s="190">
        <v>5</v>
      </c>
      <c r="O24" s="169">
        <v>6</v>
      </c>
      <c r="P24" s="314">
        <v>0</v>
      </c>
      <c r="Q24" s="315">
        <v>0</v>
      </c>
      <c r="R24" s="248">
        <v>11</v>
      </c>
      <c r="S24" s="248">
        <v>57</v>
      </c>
      <c r="T24" s="479" t="s">
        <v>295</v>
      </c>
    </row>
    <row r="25" spans="2:20" x14ac:dyDescent="0.25">
      <c r="B25" s="409">
        <v>34</v>
      </c>
      <c r="C25" s="166" t="s">
        <v>25</v>
      </c>
      <c r="D25" s="190">
        <v>5</v>
      </c>
      <c r="E25" s="169">
        <v>13</v>
      </c>
      <c r="F25" s="314">
        <v>0</v>
      </c>
      <c r="G25" s="315">
        <v>0</v>
      </c>
      <c r="H25" s="248">
        <v>18</v>
      </c>
      <c r="I25" s="190">
        <v>45</v>
      </c>
      <c r="J25" s="169">
        <v>95</v>
      </c>
      <c r="K25" s="314">
        <v>4</v>
      </c>
      <c r="L25" s="315">
        <v>0</v>
      </c>
      <c r="M25" s="248">
        <v>144</v>
      </c>
      <c r="N25" s="190">
        <v>25</v>
      </c>
      <c r="O25" s="169">
        <v>69</v>
      </c>
      <c r="P25" s="314">
        <v>3</v>
      </c>
      <c r="Q25" s="315">
        <v>0</v>
      </c>
      <c r="R25" s="248">
        <v>97</v>
      </c>
      <c r="S25" s="248">
        <v>259</v>
      </c>
      <c r="T25" s="479" t="s">
        <v>296</v>
      </c>
    </row>
    <row r="26" spans="2:20" x14ac:dyDescent="0.25">
      <c r="B26" s="409">
        <v>35</v>
      </c>
      <c r="C26" s="166" t="s">
        <v>26</v>
      </c>
      <c r="D26" s="190">
        <v>0</v>
      </c>
      <c r="E26" s="169">
        <v>0</v>
      </c>
      <c r="F26" s="314">
        <v>0</v>
      </c>
      <c r="G26" s="315">
        <v>0</v>
      </c>
      <c r="H26" s="248">
        <v>0</v>
      </c>
      <c r="I26" s="190">
        <v>1</v>
      </c>
      <c r="J26" s="169">
        <v>0</v>
      </c>
      <c r="K26" s="314">
        <v>0</v>
      </c>
      <c r="L26" s="315">
        <v>0</v>
      </c>
      <c r="M26" s="248">
        <v>1</v>
      </c>
      <c r="N26" s="190">
        <v>0</v>
      </c>
      <c r="O26" s="169">
        <v>1</v>
      </c>
      <c r="P26" s="314">
        <v>1</v>
      </c>
      <c r="Q26" s="315">
        <v>0</v>
      </c>
      <c r="R26" s="248">
        <v>2</v>
      </c>
      <c r="S26" s="248">
        <v>3</v>
      </c>
      <c r="T26" s="479" t="s">
        <v>297</v>
      </c>
    </row>
    <row r="27" spans="2:20" ht="15.75" thickBot="1" x14ac:dyDescent="0.3">
      <c r="B27" s="409">
        <v>39</v>
      </c>
      <c r="C27" s="166" t="s">
        <v>27</v>
      </c>
      <c r="D27" s="190">
        <v>4</v>
      </c>
      <c r="E27" s="169">
        <v>9</v>
      </c>
      <c r="F27" s="314">
        <v>0</v>
      </c>
      <c r="G27" s="315">
        <v>0</v>
      </c>
      <c r="H27" s="248">
        <v>13</v>
      </c>
      <c r="I27" s="190">
        <v>14</v>
      </c>
      <c r="J27" s="169">
        <v>47</v>
      </c>
      <c r="K27" s="314">
        <v>1</v>
      </c>
      <c r="L27" s="315">
        <v>0</v>
      </c>
      <c r="M27" s="248">
        <v>62</v>
      </c>
      <c r="N27" s="190">
        <v>9</v>
      </c>
      <c r="O27" s="169">
        <v>33</v>
      </c>
      <c r="P27" s="314">
        <v>1</v>
      </c>
      <c r="Q27" s="315">
        <v>0</v>
      </c>
      <c r="R27" s="248">
        <v>43</v>
      </c>
      <c r="S27" s="248">
        <v>118</v>
      </c>
      <c r="T27" s="479" t="s">
        <v>298</v>
      </c>
    </row>
    <row r="28" spans="2:20" ht="31.5" thickTop="1" thickBot="1" x14ac:dyDescent="0.3">
      <c r="B28" s="292">
        <v>4</v>
      </c>
      <c r="C28" s="160" t="s">
        <v>28</v>
      </c>
      <c r="D28" s="188">
        <v>467</v>
      </c>
      <c r="E28" s="163">
        <v>416</v>
      </c>
      <c r="F28" s="163">
        <v>3</v>
      </c>
      <c r="G28" s="307">
        <v>0</v>
      </c>
      <c r="H28" s="313">
        <v>886</v>
      </c>
      <c r="I28" s="188">
        <v>4029</v>
      </c>
      <c r="J28" s="163">
        <v>4852</v>
      </c>
      <c r="K28" s="163">
        <v>256</v>
      </c>
      <c r="L28" s="307">
        <v>0</v>
      </c>
      <c r="M28" s="313">
        <v>9137</v>
      </c>
      <c r="N28" s="188">
        <v>1775</v>
      </c>
      <c r="O28" s="163">
        <v>2376</v>
      </c>
      <c r="P28" s="163">
        <v>231</v>
      </c>
      <c r="Q28" s="307">
        <v>0</v>
      </c>
      <c r="R28" s="313">
        <v>4382</v>
      </c>
      <c r="S28" s="313">
        <v>14405</v>
      </c>
    </row>
    <row r="29" spans="2:20" ht="30.75" thickTop="1" x14ac:dyDescent="0.25">
      <c r="B29" s="409">
        <v>40</v>
      </c>
      <c r="C29" s="166" t="s">
        <v>29</v>
      </c>
      <c r="D29" s="190">
        <v>17</v>
      </c>
      <c r="E29" s="169">
        <v>39</v>
      </c>
      <c r="F29" s="314">
        <v>0</v>
      </c>
      <c r="G29" s="315">
        <v>0</v>
      </c>
      <c r="H29" s="248">
        <v>56</v>
      </c>
      <c r="I29" s="190">
        <v>142</v>
      </c>
      <c r="J29" s="169">
        <v>330</v>
      </c>
      <c r="K29" s="314">
        <v>22</v>
      </c>
      <c r="L29" s="315">
        <v>0</v>
      </c>
      <c r="M29" s="248">
        <v>494</v>
      </c>
      <c r="N29" s="190">
        <v>87</v>
      </c>
      <c r="O29" s="169">
        <v>220</v>
      </c>
      <c r="P29" s="314">
        <v>11</v>
      </c>
      <c r="Q29" s="315">
        <v>0</v>
      </c>
      <c r="R29" s="248">
        <v>318</v>
      </c>
      <c r="S29" s="248">
        <v>868</v>
      </c>
      <c r="T29" s="479" t="s">
        <v>299</v>
      </c>
    </row>
    <row r="30" spans="2:20" x14ac:dyDescent="0.25">
      <c r="B30" s="409">
        <v>41</v>
      </c>
      <c r="C30" s="166" t="s">
        <v>30</v>
      </c>
      <c r="D30" s="190">
        <v>319</v>
      </c>
      <c r="E30" s="169">
        <v>267</v>
      </c>
      <c r="F30" s="314">
        <v>2</v>
      </c>
      <c r="G30" s="315">
        <v>0</v>
      </c>
      <c r="H30" s="248">
        <v>588</v>
      </c>
      <c r="I30" s="190">
        <v>2129</v>
      </c>
      <c r="J30" s="169">
        <v>2637</v>
      </c>
      <c r="K30" s="314">
        <v>92</v>
      </c>
      <c r="L30" s="315">
        <v>0</v>
      </c>
      <c r="M30" s="248">
        <v>4858</v>
      </c>
      <c r="N30" s="190">
        <v>634</v>
      </c>
      <c r="O30" s="169">
        <v>896</v>
      </c>
      <c r="P30" s="314">
        <v>74</v>
      </c>
      <c r="Q30" s="315">
        <v>0</v>
      </c>
      <c r="R30" s="248">
        <v>1604</v>
      </c>
      <c r="S30" s="248">
        <v>7050</v>
      </c>
      <c r="T30" s="479" t="s">
        <v>300</v>
      </c>
    </row>
    <row r="31" spans="2:20" ht="30" x14ac:dyDescent="0.25">
      <c r="B31" s="409">
        <v>42</v>
      </c>
      <c r="C31" s="166" t="s">
        <v>31</v>
      </c>
      <c r="D31" s="190">
        <v>128</v>
      </c>
      <c r="E31" s="169">
        <v>86</v>
      </c>
      <c r="F31" s="314">
        <v>1</v>
      </c>
      <c r="G31" s="315">
        <v>0</v>
      </c>
      <c r="H31" s="248">
        <v>215</v>
      </c>
      <c r="I31" s="190">
        <v>1670</v>
      </c>
      <c r="J31" s="169">
        <v>1535</v>
      </c>
      <c r="K31" s="314">
        <v>104</v>
      </c>
      <c r="L31" s="315">
        <v>0</v>
      </c>
      <c r="M31" s="248">
        <v>3309</v>
      </c>
      <c r="N31" s="190">
        <v>949</v>
      </c>
      <c r="O31" s="169">
        <v>1029</v>
      </c>
      <c r="P31" s="314">
        <v>116</v>
      </c>
      <c r="Q31" s="315">
        <v>0</v>
      </c>
      <c r="R31" s="248">
        <v>2094</v>
      </c>
      <c r="S31" s="248">
        <v>5618</v>
      </c>
      <c r="T31" s="479" t="s">
        <v>301</v>
      </c>
    </row>
    <row r="32" spans="2:20" x14ac:dyDescent="0.25">
      <c r="B32" s="409">
        <v>43</v>
      </c>
      <c r="C32" s="166" t="s">
        <v>32</v>
      </c>
      <c r="D32" s="190">
        <v>0</v>
      </c>
      <c r="E32" s="169">
        <v>5</v>
      </c>
      <c r="F32" s="314">
        <v>0</v>
      </c>
      <c r="G32" s="315">
        <v>0</v>
      </c>
      <c r="H32" s="248">
        <v>5</v>
      </c>
      <c r="I32" s="190">
        <v>30</v>
      </c>
      <c r="J32" s="169">
        <v>86</v>
      </c>
      <c r="K32" s="314">
        <v>3</v>
      </c>
      <c r="L32" s="315">
        <v>0</v>
      </c>
      <c r="M32" s="248">
        <v>119</v>
      </c>
      <c r="N32" s="190">
        <v>65</v>
      </c>
      <c r="O32" s="169">
        <v>163</v>
      </c>
      <c r="P32" s="314">
        <v>6</v>
      </c>
      <c r="Q32" s="315">
        <v>0</v>
      </c>
      <c r="R32" s="248">
        <v>234</v>
      </c>
      <c r="S32" s="248">
        <v>358</v>
      </c>
      <c r="T32" s="479" t="s">
        <v>302</v>
      </c>
    </row>
    <row r="33" spans="2:20" ht="15.75" thickBot="1" x14ac:dyDescent="0.3">
      <c r="B33" s="409">
        <v>49</v>
      </c>
      <c r="C33" s="166" t="s">
        <v>33</v>
      </c>
      <c r="D33" s="190">
        <v>3</v>
      </c>
      <c r="E33" s="169">
        <v>19</v>
      </c>
      <c r="F33" s="314">
        <v>0</v>
      </c>
      <c r="G33" s="315">
        <v>0</v>
      </c>
      <c r="H33" s="248">
        <v>22</v>
      </c>
      <c r="I33" s="190">
        <v>58</v>
      </c>
      <c r="J33" s="169">
        <v>264</v>
      </c>
      <c r="K33" s="314">
        <v>35</v>
      </c>
      <c r="L33" s="315">
        <v>0</v>
      </c>
      <c r="M33" s="248">
        <v>357</v>
      </c>
      <c r="N33" s="190">
        <v>40</v>
      </c>
      <c r="O33" s="169">
        <v>68</v>
      </c>
      <c r="P33" s="314">
        <v>24</v>
      </c>
      <c r="Q33" s="315">
        <v>0</v>
      </c>
      <c r="R33" s="248">
        <v>132</v>
      </c>
      <c r="S33" s="248">
        <v>511</v>
      </c>
      <c r="T33" s="479" t="s">
        <v>303</v>
      </c>
    </row>
    <row r="34" spans="2:20" ht="16.5" thickTop="1" thickBot="1" x14ac:dyDescent="0.3">
      <c r="B34" s="292">
        <v>5</v>
      </c>
      <c r="C34" s="160" t="s">
        <v>34</v>
      </c>
      <c r="D34" s="188">
        <v>76</v>
      </c>
      <c r="E34" s="163">
        <v>259</v>
      </c>
      <c r="F34" s="163">
        <v>2</v>
      </c>
      <c r="G34" s="307">
        <v>0</v>
      </c>
      <c r="H34" s="313">
        <v>337</v>
      </c>
      <c r="I34" s="188">
        <v>535</v>
      </c>
      <c r="J34" s="163">
        <v>2168</v>
      </c>
      <c r="K34" s="163">
        <v>101</v>
      </c>
      <c r="L34" s="307">
        <v>1</v>
      </c>
      <c r="M34" s="313">
        <v>2805</v>
      </c>
      <c r="N34" s="188">
        <v>396</v>
      </c>
      <c r="O34" s="163">
        <v>1287</v>
      </c>
      <c r="P34" s="163">
        <v>106</v>
      </c>
      <c r="Q34" s="307">
        <v>0</v>
      </c>
      <c r="R34" s="313">
        <v>1789</v>
      </c>
      <c r="S34" s="313">
        <v>4931</v>
      </c>
    </row>
    <row r="35" spans="2:20" ht="15.75" thickTop="1" x14ac:dyDescent="0.25">
      <c r="B35" s="409">
        <v>50</v>
      </c>
      <c r="C35" s="166" t="s">
        <v>35</v>
      </c>
      <c r="D35" s="190">
        <v>1</v>
      </c>
      <c r="E35" s="169">
        <v>4</v>
      </c>
      <c r="F35" s="314">
        <v>0</v>
      </c>
      <c r="G35" s="315">
        <v>0</v>
      </c>
      <c r="H35" s="248">
        <v>5</v>
      </c>
      <c r="I35" s="190">
        <v>15</v>
      </c>
      <c r="J35" s="169">
        <v>29</v>
      </c>
      <c r="K35" s="314">
        <v>1</v>
      </c>
      <c r="L35" s="315">
        <v>0</v>
      </c>
      <c r="M35" s="248">
        <v>45</v>
      </c>
      <c r="N35" s="190">
        <v>8</v>
      </c>
      <c r="O35" s="169">
        <v>19</v>
      </c>
      <c r="P35" s="314">
        <v>3</v>
      </c>
      <c r="Q35" s="315">
        <v>0</v>
      </c>
      <c r="R35" s="248">
        <v>30</v>
      </c>
      <c r="S35" s="248">
        <v>80</v>
      </c>
      <c r="T35" s="479" t="s">
        <v>304</v>
      </c>
    </row>
    <row r="36" spans="2:20" x14ac:dyDescent="0.25">
      <c r="B36" s="409">
        <v>51</v>
      </c>
      <c r="C36" s="166" t="s">
        <v>36</v>
      </c>
      <c r="D36" s="190">
        <v>11</v>
      </c>
      <c r="E36" s="169">
        <v>33</v>
      </c>
      <c r="F36" s="314">
        <v>0</v>
      </c>
      <c r="G36" s="315">
        <v>0</v>
      </c>
      <c r="H36" s="248">
        <v>44</v>
      </c>
      <c r="I36" s="190">
        <v>78</v>
      </c>
      <c r="J36" s="169">
        <v>363</v>
      </c>
      <c r="K36" s="314">
        <v>16</v>
      </c>
      <c r="L36" s="315">
        <v>0</v>
      </c>
      <c r="M36" s="248">
        <v>457</v>
      </c>
      <c r="N36" s="190">
        <v>79</v>
      </c>
      <c r="O36" s="169">
        <v>221</v>
      </c>
      <c r="P36" s="314">
        <v>13</v>
      </c>
      <c r="Q36" s="315">
        <v>0</v>
      </c>
      <c r="R36" s="248">
        <v>313</v>
      </c>
      <c r="S36" s="248">
        <v>814</v>
      </c>
      <c r="T36" s="479" t="s">
        <v>305</v>
      </c>
    </row>
    <row r="37" spans="2:20" x14ac:dyDescent="0.25">
      <c r="B37" s="409">
        <v>52</v>
      </c>
      <c r="C37" s="166" t="s">
        <v>37</v>
      </c>
      <c r="D37" s="190">
        <v>10</v>
      </c>
      <c r="E37" s="169">
        <v>44</v>
      </c>
      <c r="F37" s="314">
        <v>0</v>
      </c>
      <c r="G37" s="315">
        <v>0</v>
      </c>
      <c r="H37" s="248">
        <v>54</v>
      </c>
      <c r="I37" s="190">
        <v>121</v>
      </c>
      <c r="J37" s="169">
        <v>404</v>
      </c>
      <c r="K37" s="314">
        <v>20</v>
      </c>
      <c r="L37" s="315">
        <v>0</v>
      </c>
      <c r="M37" s="248">
        <v>545</v>
      </c>
      <c r="N37" s="190">
        <v>91</v>
      </c>
      <c r="O37" s="169">
        <v>243</v>
      </c>
      <c r="P37" s="314">
        <v>26</v>
      </c>
      <c r="Q37" s="315">
        <v>0</v>
      </c>
      <c r="R37" s="248">
        <v>360</v>
      </c>
      <c r="S37" s="248">
        <v>959</v>
      </c>
      <c r="T37" s="479" t="s">
        <v>306</v>
      </c>
    </row>
    <row r="38" spans="2:20" x14ac:dyDescent="0.25">
      <c r="B38" s="409">
        <v>53</v>
      </c>
      <c r="C38" s="166" t="s">
        <v>38</v>
      </c>
      <c r="D38" s="190">
        <v>21</v>
      </c>
      <c r="E38" s="169">
        <v>36</v>
      </c>
      <c r="F38" s="314">
        <v>1</v>
      </c>
      <c r="G38" s="315">
        <v>0</v>
      </c>
      <c r="H38" s="248">
        <v>58</v>
      </c>
      <c r="I38" s="190">
        <v>131</v>
      </c>
      <c r="J38" s="169">
        <v>515</v>
      </c>
      <c r="K38" s="314">
        <v>23</v>
      </c>
      <c r="L38" s="315">
        <v>0</v>
      </c>
      <c r="M38" s="248">
        <v>669</v>
      </c>
      <c r="N38" s="190">
        <v>124</v>
      </c>
      <c r="O38" s="169">
        <v>426</v>
      </c>
      <c r="P38" s="314">
        <v>34</v>
      </c>
      <c r="Q38" s="315">
        <v>0</v>
      </c>
      <c r="R38" s="248">
        <v>584</v>
      </c>
      <c r="S38" s="248">
        <v>1311</v>
      </c>
      <c r="T38" s="479" t="s">
        <v>307</v>
      </c>
    </row>
    <row r="39" spans="2:20" x14ac:dyDescent="0.25">
      <c r="B39" s="409">
        <v>54</v>
      </c>
      <c r="C39" s="166" t="s">
        <v>39</v>
      </c>
      <c r="D39" s="190">
        <v>19</v>
      </c>
      <c r="E39" s="169">
        <v>107</v>
      </c>
      <c r="F39" s="314">
        <v>1</v>
      </c>
      <c r="G39" s="315">
        <v>0</v>
      </c>
      <c r="H39" s="248">
        <v>127</v>
      </c>
      <c r="I39" s="190">
        <v>99</v>
      </c>
      <c r="J39" s="169">
        <v>579</v>
      </c>
      <c r="K39" s="314">
        <v>30</v>
      </c>
      <c r="L39" s="315">
        <v>1</v>
      </c>
      <c r="M39" s="248">
        <v>709</v>
      </c>
      <c r="N39" s="190">
        <v>51</v>
      </c>
      <c r="O39" s="169">
        <v>215</v>
      </c>
      <c r="P39" s="314">
        <v>20</v>
      </c>
      <c r="Q39" s="315">
        <v>0</v>
      </c>
      <c r="R39" s="248">
        <v>286</v>
      </c>
      <c r="S39" s="248">
        <v>1122</v>
      </c>
      <c r="T39" s="479" t="s">
        <v>308</v>
      </c>
    </row>
    <row r="40" spans="2:20" ht="30" x14ac:dyDescent="0.25">
      <c r="B40" s="409">
        <v>55</v>
      </c>
      <c r="C40" s="166" t="s">
        <v>40</v>
      </c>
      <c r="D40" s="190">
        <v>11</v>
      </c>
      <c r="E40" s="169">
        <v>10</v>
      </c>
      <c r="F40" s="314">
        <v>0</v>
      </c>
      <c r="G40" s="315">
        <v>0</v>
      </c>
      <c r="H40" s="248">
        <v>21</v>
      </c>
      <c r="I40" s="190">
        <v>56</v>
      </c>
      <c r="J40" s="169">
        <v>155</v>
      </c>
      <c r="K40" s="314">
        <v>7</v>
      </c>
      <c r="L40" s="315">
        <v>0</v>
      </c>
      <c r="M40" s="248">
        <v>218</v>
      </c>
      <c r="N40" s="190">
        <v>22</v>
      </c>
      <c r="O40" s="169">
        <v>101</v>
      </c>
      <c r="P40" s="314">
        <v>7</v>
      </c>
      <c r="Q40" s="315">
        <v>0</v>
      </c>
      <c r="R40" s="248">
        <v>130</v>
      </c>
      <c r="S40" s="248">
        <v>369</v>
      </c>
      <c r="T40" s="479" t="s">
        <v>309</v>
      </c>
    </row>
    <row r="41" spans="2:20" ht="15.75" thickBot="1" x14ac:dyDescent="0.3">
      <c r="B41" s="409">
        <v>59</v>
      </c>
      <c r="C41" s="166" t="s">
        <v>41</v>
      </c>
      <c r="D41" s="190">
        <v>3</v>
      </c>
      <c r="E41" s="169">
        <v>25</v>
      </c>
      <c r="F41" s="314">
        <v>0</v>
      </c>
      <c r="G41" s="315">
        <v>0</v>
      </c>
      <c r="H41" s="248">
        <v>28</v>
      </c>
      <c r="I41" s="190">
        <v>35</v>
      </c>
      <c r="J41" s="169">
        <v>123</v>
      </c>
      <c r="K41" s="314">
        <v>4</v>
      </c>
      <c r="L41" s="315">
        <v>0</v>
      </c>
      <c r="M41" s="248">
        <v>162</v>
      </c>
      <c r="N41" s="190">
        <v>21</v>
      </c>
      <c r="O41" s="169">
        <v>62</v>
      </c>
      <c r="P41" s="314">
        <v>3</v>
      </c>
      <c r="Q41" s="315">
        <v>0</v>
      </c>
      <c r="R41" s="248">
        <v>86</v>
      </c>
      <c r="S41" s="248">
        <v>276</v>
      </c>
      <c r="T41" s="479" t="s">
        <v>310</v>
      </c>
    </row>
    <row r="42" spans="2:20" ht="16.5" thickTop="1" thickBot="1" x14ac:dyDescent="0.3">
      <c r="B42" s="292">
        <v>6</v>
      </c>
      <c r="C42" s="160" t="s">
        <v>42</v>
      </c>
      <c r="D42" s="188">
        <v>48</v>
      </c>
      <c r="E42" s="163">
        <v>76</v>
      </c>
      <c r="F42" s="163">
        <v>1</v>
      </c>
      <c r="G42" s="307">
        <v>0</v>
      </c>
      <c r="H42" s="313">
        <v>125</v>
      </c>
      <c r="I42" s="188">
        <v>256</v>
      </c>
      <c r="J42" s="163">
        <v>677</v>
      </c>
      <c r="K42" s="163">
        <v>40</v>
      </c>
      <c r="L42" s="307">
        <v>0</v>
      </c>
      <c r="M42" s="313">
        <v>973</v>
      </c>
      <c r="N42" s="188">
        <v>106</v>
      </c>
      <c r="O42" s="163">
        <v>306</v>
      </c>
      <c r="P42" s="163">
        <v>32</v>
      </c>
      <c r="Q42" s="307">
        <v>0</v>
      </c>
      <c r="R42" s="313">
        <v>444</v>
      </c>
      <c r="S42" s="313">
        <v>1542</v>
      </c>
    </row>
    <row r="43" spans="2:20" ht="15.75" thickTop="1" x14ac:dyDescent="0.25">
      <c r="B43" s="409">
        <v>60</v>
      </c>
      <c r="C43" s="166" t="s">
        <v>43</v>
      </c>
      <c r="D43" s="190">
        <v>1</v>
      </c>
      <c r="E43" s="169">
        <v>7</v>
      </c>
      <c r="F43" s="314">
        <v>0</v>
      </c>
      <c r="G43" s="315">
        <v>0</v>
      </c>
      <c r="H43" s="248">
        <v>8</v>
      </c>
      <c r="I43" s="190">
        <v>15</v>
      </c>
      <c r="J43" s="169">
        <v>51</v>
      </c>
      <c r="K43" s="314">
        <v>4</v>
      </c>
      <c r="L43" s="315">
        <v>0</v>
      </c>
      <c r="M43" s="248">
        <v>70</v>
      </c>
      <c r="N43" s="190">
        <v>6</v>
      </c>
      <c r="O43" s="169">
        <v>19</v>
      </c>
      <c r="P43" s="314">
        <v>3</v>
      </c>
      <c r="Q43" s="315">
        <v>0</v>
      </c>
      <c r="R43" s="248">
        <v>28</v>
      </c>
      <c r="S43" s="248">
        <v>106</v>
      </c>
      <c r="T43" s="479" t="s">
        <v>311</v>
      </c>
    </row>
    <row r="44" spans="2:20" x14ac:dyDescent="0.25">
      <c r="B44" s="409">
        <v>61</v>
      </c>
      <c r="C44" s="166" t="s">
        <v>44</v>
      </c>
      <c r="D44" s="190">
        <v>11</v>
      </c>
      <c r="E44" s="169">
        <v>34</v>
      </c>
      <c r="F44" s="314">
        <v>1</v>
      </c>
      <c r="G44" s="315">
        <v>0</v>
      </c>
      <c r="H44" s="248">
        <v>46</v>
      </c>
      <c r="I44" s="190">
        <v>139</v>
      </c>
      <c r="J44" s="169">
        <v>427</v>
      </c>
      <c r="K44" s="314">
        <v>27</v>
      </c>
      <c r="L44" s="315">
        <v>0</v>
      </c>
      <c r="M44" s="248">
        <v>593</v>
      </c>
      <c r="N44" s="190">
        <v>70</v>
      </c>
      <c r="O44" s="169">
        <v>231</v>
      </c>
      <c r="P44" s="314">
        <v>19</v>
      </c>
      <c r="Q44" s="315">
        <v>0</v>
      </c>
      <c r="R44" s="248">
        <v>320</v>
      </c>
      <c r="S44" s="248">
        <v>959</v>
      </c>
      <c r="T44" s="479" t="s">
        <v>312</v>
      </c>
    </row>
    <row r="45" spans="2:20" x14ac:dyDescent="0.25">
      <c r="B45" s="409">
        <v>62</v>
      </c>
      <c r="C45" s="166" t="s">
        <v>45</v>
      </c>
      <c r="D45" s="190">
        <v>33</v>
      </c>
      <c r="E45" s="169">
        <v>28</v>
      </c>
      <c r="F45" s="314">
        <v>0</v>
      </c>
      <c r="G45" s="315">
        <v>0</v>
      </c>
      <c r="H45" s="248">
        <v>61</v>
      </c>
      <c r="I45" s="190">
        <v>98</v>
      </c>
      <c r="J45" s="169">
        <v>187</v>
      </c>
      <c r="K45" s="314">
        <v>9</v>
      </c>
      <c r="L45" s="315">
        <v>0</v>
      </c>
      <c r="M45" s="248">
        <v>294</v>
      </c>
      <c r="N45" s="190">
        <v>27</v>
      </c>
      <c r="O45" s="169">
        <v>51</v>
      </c>
      <c r="P45" s="314">
        <v>9</v>
      </c>
      <c r="Q45" s="315">
        <v>0</v>
      </c>
      <c r="R45" s="248">
        <v>87</v>
      </c>
      <c r="S45" s="248">
        <v>442</v>
      </c>
      <c r="T45" s="479" t="s">
        <v>313</v>
      </c>
    </row>
    <row r="46" spans="2:20" x14ac:dyDescent="0.25">
      <c r="B46" s="409">
        <v>69</v>
      </c>
      <c r="C46" s="166" t="s">
        <v>46</v>
      </c>
      <c r="D46" s="190">
        <v>3</v>
      </c>
      <c r="E46" s="169">
        <v>7</v>
      </c>
      <c r="F46" s="314">
        <v>0</v>
      </c>
      <c r="G46" s="315">
        <v>0</v>
      </c>
      <c r="H46" s="248">
        <v>10</v>
      </c>
      <c r="I46" s="190">
        <v>4</v>
      </c>
      <c r="J46" s="169">
        <v>12</v>
      </c>
      <c r="K46" s="314">
        <v>0</v>
      </c>
      <c r="L46" s="315">
        <v>0</v>
      </c>
      <c r="M46" s="248">
        <v>16</v>
      </c>
      <c r="N46" s="190">
        <v>3</v>
      </c>
      <c r="O46" s="169">
        <v>5</v>
      </c>
      <c r="P46" s="314">
        <v>1</v>
      </c>
      <c r="Q46" s="315">
        <v>0</v>
      </c>
      <c r="R46" s="248">
        <v>9</v>
      </c>
      <c r="S46" s="248">
        <v>35</v>
      </c>
      <c r="T46" s="479" t="s">
        <v>314</v>
      </c>
    </row>
    <row r="47" spans="2:20" x14ac:dyDescent="0.25">
      <c r="B47" s="409">
        <v>99</v>
      </c>
      <c r="C47" s="166" t="s">
        <v>47</v>
      </c>
      <c r="D47" s="190">
        <v>40</v>
      </c>
      <c r="E47" s="169">
        <v>82</v>
      </c>
      <c r="F47" s="314">
        <v>3</v>
      </c>
      <c r="G47" s="315">
        <v>0</v>
      </c>
      <c r="H47" s="248">
        <v>125</v>
      </c>
      <c r="I47" s="190">
        <v>293</v>
      </c>
      <c r="J47" s="169">
        <v>888</v>
      </c>
      <c r="K47" s="314">
        <v>53</v>
      </c>
      <c r="L47" s="315">
        <v>0</v>
      </c>
      <c r="M47" s="248">
        <v>1234</v>
      </c>
      <c r="N47" s="190">
        <v>107</v>
      </c>
      <c r="O47" s="169">
        <v>316</v>
      </c>
      <c r="P47" s="314">
        <v>23</v>
      </c>
      <c r="Q47" s="315">
        <v>0</v>
      </c>
      <c r="R47" s="248">
        <v>446</v>
      </c>
      <c r="S47" s="248">
        <v>1805</v>
      </c>
      <c r="T47" s="479" t="s">
        <v>315</v>
      </c>
    </row>
    <row r="48" spans="2:20" ht="15.75" thickBot="1" x14ac:dyDescent="0.3">
      <c r="B48" s="409" t="s">
        <v>49</v>
      </c>
      <c r="C48" s="166" t="s">
        <v>50</v>
      </c>
      <c r="D48" s="190">
        <v>26</v>
      </c>
      <c r="E48" s="169">
        <v>92</v>
      </c>
      <c r="F48" s="314">
        <v>1</v>
      </c>
      <c r="G48" s="315">
        <v>0</v>
      </c>
      <c r="H48" s="248">
        <v>119</v>
      </c>
      <c r="I48" s="190">
        <v>259</v>
      </c>
      <c r="J48" s="169">
        <v>742</v>
      </c>
      <c r="K48" s="314">
        <v>37</v>
      </c>
      <c r="L48" s="315">
        <v>0</v>
      </c>
      <c r="M48" s="248">
        <v>1038</v>
      </c>
      <c r="N48" s="190">
        <v>125</v>
      </c>
      <c r="O48" s="169">
        <v>224</v>
      </c>
      <c r="P48" s="314">
        <v>21</v>
      </c>
      <c r="Q48" s="315">
        <v>0</v>
      </c>
      <c r="R48" s="248">
        <v>370</v>
      </c>
      <c r="S48" s="248">
        <v>1527</v>
      </c>
      <c r="T48" s="479" t="s">
        <v>282</v>
      </c>
    </row>
    <row r="49" spans="2:20" ht="15.75" customHeight="1" thickTop="1" thickBot="1" x14ac:dyDescent="0.3">
      <c r="B49" s="487" t="s">
        <v>51</v>
      </c>
      <c r="C49" s="532"/>
      <c r="D49" s="249">
        <v>709</v>
      </c>
      <c r="E49" s="250">
        <v>1089</v>
      </c>
      <c r="F49" s="250">
        <v>12</v>
      </c>
      <c r="G49" s="251">
        <v>0</v>
      </c>
      <c r="H49" s="252">
        <v>1810</v>
      </c>
      <c r="I49" s="249">
        <v>5715</v>
      </c>
      <c r="J49" s="250">
        <v>10524</v>
      </c>
      <c r="K49" s="250">
        <v>533</v>
      </c>
      <c r="L49" s="251">
        <v>1</v>
      </c>
      <c r="M49" s="252">
        <v>16773</v>
      </c>
      <c r="N49" s="249">
        <v>2734</v>
      </c>
      <c r="O49" s="250">
        <v>5206</v>
      </c>
      <c r="P49" s="250">
        <v>449</v>
      </c>
      <c r="Q49" s="251">
        <v>0</v>
      </c>
      <c r="R49" s="252">
        <v>8389</v>
      </c>
      <c r="S49" s="252">
        <v>26972</v>
      </c>
      <c r="T49" s="479" t="s">
        <v>80</v>
      </c>
    </row>
    <row r="50" spans="2:20" ht="15.75" thickTop="1" x14ac:dyDescent="0.25">
      <c r="B50" s="411"/>
      <c r="C50" s="411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</row>
    <row r="51" spans="2:20" x14ac:dyDescent="0.25">
      <c r="B51" s="413" t="s">
        <v>52</v>
      </c>
      <c r="C51" s="414"/>
      <c r="D51" s="415"/>
      <c r="E51" s="415"/>
      <c r="F51" s="415"/>
      <c r="G51" s="415"/>
      <c r="H51" s="414"/>
      <c r="I51" s="415"/>
      <c r="J51" s="415"/>
      <c r="K51" s="415"/>
      <c r="L51" s="415"/>
      <c r="M51" s="414"/>
      <c r="N51" s="415"/>
      <c r="O51" s="415"/>
      <c r="P51" s="415"/>
      <c r="Q51" s="415"/>
      <c r="R51" s="415"/>
      <c r="S51" s="416"/>
    </row>
    <row r="52" spans="2:20" x14ac:dyDescent="0.25">
      <c r="B52" s="415" t="s">
        <v>448</v>
      </c>
      <c r="C52" s="414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4"/>
      <c r="S52" s="417"/>
    </row>
    <row r="53" spans="2:20" x14ac:dyDescent="0.25">
      <c r="B53" s="417"/>
      <c r="C53" s="418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8"/>
      <c r="S53" s="417"/>
    </row>
    <row r="54" spans="2:20" x14ac:dyDescent="0.25">
      <c r="B54" s="417"/>
      <c r="C54" s="418"/>
      <c r="D54" s="417"/>
      <c r="E54" s="417"/>
      <c r="F54" s="417"/>
      <c r="G54" s="417"/>
      <c r="H54" s="418"/>
      <c r="I54" s="417"/>
      <c r="J54" s="417"/>
      <c r="K54" s="417"/>
      <c r="L54" s="417"/>
      <c r="M54" s="418"/>
      <c r="N54" s="417"/>
      <c r="O54" s="417"/>
      <c r="P54" s="417"/>
      <c r="Q54" s="417"/>
      <c r="R54" s="418"/>
      <c r="S54" s="417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B1:T126"/>
  <sheetViews>
    <sheetView topLeftCell="B1" zoomScale="80" zoomScaleNormal="80" workbookViewId="0">
      <selection activeCell="D7" sqref="D7:Q49"/>
    </sheetView>
  </sheetViews>
  <sheetFormatPr defaultColWidth="11.42578125" defaultRowHeight="15" x14ac:dyDescent="0.25"/>
  <cols>
    <col min="1" max="1" width="11.42578125" style="154"/>
    <col min="2" max="2" width="7.7109375" style="154" customWidth="1"/>
    <col min="3" max="3" width="70.7109375" style="154" customWidth="1"/>
    <col min="4" max="4" width="10.28515625" style="154" customWidth="1"/>
    <col min="5" max="5" width="15" style="154" customWidth="1"/>
    <col min="6" max="6" width="13.5703125" style="154" customWidth="1"/>
    <col min="7" max="9" width="10.28515625" style="154" customWidth="1"/>
    <col min="10" max="10" width="15" style="154" customWidth="1"/>
    <col min="11" max="11" width="13.5703125" style="154" customWidth="1"/>
    <col min="12" max="14" width="10.28515625" style="154" customWidth="1"/>
    <col min="15" max="15" width="15" style="154" customWidth="1"/>
    <col min="16" max="16" width="13.5703125" style="154" customWidth="1"/>
    <col min="17" max="19" width="10.28515625" style="154" customWidth="1"/>
    <col min="20" max="20" width="11.42578125" style="479"/>
    <col min="21" max="16384" width="11.42578125" style="154"/>
  </cols>
  <sheetData>
    <row r="1" spans="2:20" ht="15.75" thickBot="1" x14ac:dyDescent="0.3"/>
    <row r="2" spans="2:20" ht="25.15" customHeight="1" thickTop="1" thickBot="1" x14ac:dyDescent="0.3">
      <c r="B2" s="506" t="s">
        <v>554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16"/>
    </row>
    <row r="3" spans="2:20" ht="25.15" customHeight="1" thickTop="1" thickBot="1" x14ac:dyDescent="0.3">
      <c r="B3" s="492" t="s">
        <v>4</v>
      </c>
      <c r="C3" s="495" t="s">
        <v>54</v>
      </c>
      <c r="D3" s="517" t="s">
        <v>65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27"/>
      <c r="S3" s="533" t="s">
        <v>51</v>
      </c>
    </row>
    <row r="4" spans="2:20" ht="25.15" customHeight="1" thickTop="1" thickBot="1" x14ac:dyDescent="0.3">
      <c r="B4" s="493"/>
      <c r="C4" s="496"/>
      <c r="D4" s="517" t="s">
        <v>66</v>
      </c>
      <c r="E4" s="518"/>
      <c r="F4" s="518"/>
      <c r="G4" s="518"/>
      <c r="H4" s="527"/>
      <c r="I4" s="517" t="s">
        <v>67</v>
      </c>
      <c r="J4" s="518"/>
      <c r="K4" s="518"/>
      <c r="L4" s="518"/>
      <c r="M4" s="527"/>
      <c r="N4" s="517" t="s">
        <v>68</v>
      </c>
      <c r="O4" s="518"/>
      <c r="P4" s="518"/>
      <c r="Q4" s="518"/>
      <c r="R4" s="527"/>
      <c r="S4" s="534"/>
    </row>
    <row r="5" spans="2:20" ht="25.15" customHeight="1" thickTop="1" x14ac:dyDescent="0.25">
      <c r="B5" s="493"/>
      <c r="C5" s="496"/>
      <c r="D5" s="512" t="s">
        <v>55</v>
      </c>
      <c r="E5" s="513"/>
      <c r="F5" s="513"/>
      <c r="G5" s="511"/>
      <c r="H5" s="536" t="s">
        <v>51</v>
      </c>
      <c r="I5" s="512" t="s">
        <v>55</v>
      </c>
      <c r="J5" s="513"/>
      <c r="K5" s="513"/>
      <c r="L5" s="511"/>
      <c r="M5" s="536" t="s">
        <v>51</v>
      </c>
      <c r="N5" s="512" t="s">
        <v>55</v>
      </c>
      <c r="O5" s="513"/>
      <c r="P5" s="513"/>
      <c r="Q5" s="511"/>
      <c r="R5" s="536" t="s">
        <v>51</v>
      </c>
      <c r="S5" s="534"/>
    </row>
    <row r="6" spans="2:20" ht="25.15" customHeight="1" thickBot="1" x14ac:dyDescent="0.3">
      <c r="B6" s="494"/>
      <c r="C6" s="496"/>
      <c r="D6" s="449" t="s">
        <v>56</v>
      </c>
      <c r="E6" s="451" t="s">
        <v>449</v>
      </c>
      <c r="F6" s="451" t="s">
        <v>79</v>
      </c>
      <c r="G6" s="410" t="s">
        <v>59</v>
      </c>
      <c r="H6" s="537"/>
      <c r="I6" s="449" t="s">
        <v>56</v>
      </c>
      <c r="J6" s="451" t="s">
        <v>449</v>
      </c>
      <c r="K6" s="451" t="s">
        <v>79</v>
      </c>
      <c r="L6" s="410" t="s">
        <v>59</v>
      </c>
      <c r="M6" s="537"/>
      <c r="N6" s="449" t="s">
        <v>56</v>
      </c>
      <c r="O6" s="451" t="s">
        <v>449</v>
      </c>
      <c r="P6" s="451" t="s">
        <v>79</v>
      </c>
      <c r="Q6" s="410" t="s">
        <v>59</v>
      </c>
      <c r="R6" s="537"/>
      <c r="S6" s="535"/>
    </row>
    <row r="7" spans="2:20" ht="16.5" thickTop="1" thickBot="1" x14ac:dyDescent="0.3">
      <c r="B7" s="292">
        <v>1</v>
      </c>
      <c r="C7" s="160" t="s">
        <v>7</v>
      </c>
      <c r="D7" s="425">
        <v>8.4626234132581107E-3</v>
      </c>
      <c r="E7" s="426">
        <v>2.8466483011937556E-2</v>
      </c>
      <c r="F7" s="426">
        <v>0.16666666666666663</v>
      </c>
      <c r="G7" s="427">
        <v>0</v>
      </c>
      <c r="H7" s="428">
        <v>2.1546961325966847E-2</v>
      </c>
      <c r="I7" s="425">
        <v>1.1548556430446192E-2</v>
      </c>
      <c r="J7" s="426">
        <v>2.2805017103762829E-2</v>
      </c>
      <c r="K7" s="426">
        <v>2.6266416510318948E-2</v>
      </c>
      <c r="L7" s="427">
        <v>0</v>
      </c>
      <c r="M7" s="428">
        <v>1.9078280569963631E-2</v>
      </c>
      <c r="N7" s="425">
        <v>2.0117044623262616E-2</v>
      </c>
      <c r="O7" s="426">
        <v>2.247406838263542E-2</v>
      </c>
      <c r="P7" s="426">
        <v>1.5590200445434299E-2</v>
      </c>
      <c r="Q7" s="427">
        <v>0</v>
      </c>
      <c r="R7" s="428">
        <v>2.1337465728930742E-2</v>
      </c>
      <c r="S7" s="428">
        <v>1.9946611300608038E-2</v>
      </c>
    </row>
    <row r="8" spans="2:20" ht="30.75" thickTop="1" x14ac:dyDescent="0.25">
      <c r="B8" s="409">
        <v>10</v>
      </c>
      <c r="C8" s="166" t="s">
        <v>8</v>
      </c>
      <c r="D8" s="429">
        <v>0</v>
      </c>
      <c r="E8" s="430">
        <v>7.3461891643709816E-3</v>
      </c>
      <c r="F8" s="431">
        <v>0</v>
      </c>
      <c r="G8" s="432">
        <v>0</v>
      </c>
      <c r="H8" s="433">
        <v>4.4198895027624304E-3</v>
      </c>
      <c r="I8" s="429">
        <v>3.8495188101487308E-3</v>
      </c>
      <c r="J8" s="430">
        <v>5.9863169897377425E-3</v>
      </c>
      <c r="K8" s="431">
        <v>7.5046904315196998E-3</v>
      </c>
      <c r="L8" s="432">
        <v>0</v>
      </c>
      <c r="M8" s="433">
        <v>5.3061467835211354E-3</v>
      </c>
      <c r="N8" s="429">
        <v>5.1207022677395748E-3</v>
      </c>
      <c r="O8" s="430">
        <v>8.8359585094122169E-3</v>
      </c>
      <c r="P8" s="431">
        <v>6.6815144766147003E-3</v>
      </c>
      <c r="Q8" s="432">
        <v>0</v>
      </c>
      <c r="R8" s="433">
        <v>7.5098343068303727E-3</v>
      </c>
      <c r="S8" s="433">
        <v>5.9320777102180042E-3</v>
      </c>
      <c r="T8" s="479" t="s">
        <v>283</v>
      </c>
    </row>
    <row r="9" spans="2:20" x14ac:dyDescent="0.25">
      <c r="B9" s="409">
        <v>11</v>
      </c>
      <c r="C9" s="166" t="s">
        <v>9</v>
      </c>
      <c r="D9" s="429">
        <v>2.8208744710860366E-3</v>
      </c>
      <c r="E9" s="430">
        <v>1.1019283746556474E-2</v>
      </c>
      <c r="F9" s="431">
        <v>0</v>
      </c>
      <c r="G9" s="432">
        <v>0</v>
      </c>
      <c r="H9" s="433">
        <v>7.7348066298342545E-3</v>
      </c>
      <c r="I9" s="429">
        <v>3.324584426946631E-3</v>
      </c>
      <c r="J9" s="430">
        <v>8.2668187001140262E-3</v>
      </c>
      <c r="K9" s="431">
        <v>7.5046904315196998E-3</v>
      </c>
      <c r="L9" s="432">
        <v>0</v>
      </c>
      <c r="M9" s="433">
        <v>6.5581589459249977E-3</v>
      </c>
      <c r="N9" s="429">
        <v>6.9495245062179967E-3</v>
      </c>
      <c r="O9" s="430">
        <v>7.6834421820975796E-3</v>
      </c>
      <c r="P9" s="431">
        <v>0</v>
      </c>
      <c r="Q9" s="432">
        <v>0</v>
      </c>
      <c r="R9" s="433">
        <v>7.0330194302062245E-3</v>
      </c>
      <c r="S9" s="433">
        <v>6.7848138810618422E-3</v>
      </c>
      <c r="T9" s="479" t="s">
        <v>271</v>
      </c>
    </row>
    <row r="10" spans="2:20" x14ac:dyDescent="0.25">
      <c r="B10" s="409">
        <v>12</v>
      </c>
      <c r="C10" s="166" t="s">
        <v>10</v>
      </c>
      <c r="D10" s="429">
        <v>1.4104372355430183E-3</v>
      </c>
      <c r="E10" s="430">
        <v>7.3461891643709816E-3</v>
      </c>
      <c r="F10" s="431">
        <v>8.3333333333333315E-2</v>
      </c>
      <c r="G10" s="432">
        <v>0</v>
      </c>
      <c r="H10" s="433">
        <v>5.5248618784530376E-3</v>
      </c>
      <c r="I10" s="429">
        <v>3.1496062992125984E-3</v>
      </c>
      <c r="J10" s="430">
        <v>5.6062333713416948E-3</v>
      </c>
      <c r="K10" s="431">
        <v>1.125703564727955E-2</v>
      </c>
      <c r="L10" s="432">
        <v>0</v>
      </c>
      <c r="M10" s="433">
        <v>4.9484290228343168E-3</v>
      </c>
      <c r="N10" s="429">
        <v>6.2179956108266276E-3</v>
      </c>
      <c r="O10" s="430">
        <v>3.6496350364963502E-3</v>
      </c>
      <c r="P10" s="431">
        <v>4.4543429844097994E-3</v>
      </c>
      <c r="Q10" s="432">
        <v>0</v>
      </c>
      <c r="R10" s="433">
        <v>4.5297413279294313E-3</v>
      </c>
      <c r="S10" s="433">
        <v>4.8568886252409902E-3</v>
      </c>
      <c r="T10" s="479" t="s">
        <v>447</v>
      </c>
    </row>
    <row r="11" spans="2:20" ht="15.75" thickBot="1" x14ac:dyDescent="0.3">
      <c r="B11" s="409">
        <v>19</v>
      </c>
      <c r="C11" s="166" t="s">
        <v>11</v>
      </c>
      <c r="D11" s="429">
        <v>4.2313117066290554E-3</v>
      </c>
      <c r="E11" s="430">
        <v>2.7548209366391185E-3</v>
      </c>
      <c r="F11" s="431">
        <v>8.3333333333333315E-2</v>
      </c>
      <c r="G11" s="432">
        <v>0</v>
      </c>
      <c r="H11" s="433">
        <v>3.8674033149171273E-3</v>
      </c>
      <c r="I11" s="429">
        <v>1.2248468941382328E-3</v>
      </c>
      <c r="J11" s="430">
        <v>2.9456480425693651E-3</v>
      </c>
      <c r="K11" s="431">
        <v>0</v>
      </c>
      <c r="L11" s="432">
        <v>0</v>
      </c>
      <c r="M11" s="433">
        <v>2.2655458176831815E-3</v>
      </c>
      <c r="N11" s="429">
        <v>1.8288222384784197E-3</v>
      </c>
      <c r="O11" s="430">
        <v>2.3050326546292738E-3</v>
      </c>
      <c r="P11" s="431">
        <v>4.4543429844097994E-3</v>
      </c>
      <c r="Q11" s="432">
        <v>0</v>
      </c>
      <c r="R11" s="433">
        <v>2.2648706639647157E-3</v>
      </c>
      <c r="S11" s="433">
        <v>2.3728310840872013E-3</v>
      </c>
      <c r="T11" s="479" t="s">
        <v>285</v>
      </c>
    </row>
    <row r="12" spans="2:20" ht="16.5" thickTop="1" thickBot="1" x14ac:dyDescent="0.3">
      <c r="B12" s="292">
        <v>2</v>
      </c>
      <c r="C12" s="160" t="s">
        <v>12</v>
      </c>
      <c r="D12" s="425">
        <v>2.6798307475317352E-2</v>
      </c>
      <c r="E12" s="426">
        <v>4.6831955922865022E-2</v>
      </c>
      <c r="F12" s="426">
        <v>0</v>
      </c>
      <c r="G12" s="427">
        <v>0</v>
      </c>
      <c r="H12" s="428">
        <v>3.8674033149171269E-2</v>
      </c>
      <c r="I12" s="425">
        <v>2.0997375328083986E-2</v>
      </c>
      <c r="J12" s="426">
        <v>4.3994678829342458E-2</v>
      </c>
      <c r="K12" s="426">
        <v>3.3771106941838644E-2</v>
      </c>
      <c r="L12" s="427">
        <v>0</v>
      </c>
      <c r="M12" s="428">
        <v>3.5831395695462946E-2</v>
      </c>
      <c r="N12" s="425">
        <v>3.1455742501828816E-2</v>
      </c>
      <c r="O12" s="426">
        <v>5.5320783711102571E-2</v>
      </c>
      <c r="P12" s="426">
        <v>4.2316258351893093E-2</v>
      </c>
      <c r="Q12" s="427">
        <v>0</v>
      </c>
      <c r="R12" s="428">
        <v>4.6847061628322799E-2</v>
      </c>
      <c r="S12" s="428">
        <v>3.9448316772949729E-2</v>
      </c>
    </row>
    <row r="13" spans="2:20" ht="15.75" thickTop="1" x14ac:dyDescent="0.25">
      <c r="B13" s="409">
        <v>20</v>
      </c>
      <c r="C13" s="166" t="s">
        <v>13</v>
      </c>
      <c r="D13" s="429">
        <v>5.6417489421720732E-3</v>
      </c>
      <c r="E13" s="430">
        <v>6.4279155188246093E-3</v>
      </c>
      <c r="F13" s="431">
        <v>0</v>
      </c>
      <c r="G13" s="432">
        <v>0</v>
      </c>
      <c r="H13" s="433">
        <v>6.0773480662983425E-3</v>
      </c>
      <c r="I13" s="429">
        <v>4.0244969378827652E-3</v>
      </c>
      <c r="J13" s="430">
        <v>6.7464842265298362E-3</v>
      </c>
      <c r="K13" s="431">
        <v>1.125703564727955E-2</v>
      </c>
      <c r="L13" s="432">
        <v>0</v>
      </c>
      <c r="M13" s="433">
        <v>5.961962678113635E-3</v>
      </c>
      <c r="N13" s="429">
        <v>6.5837600585223113E-3</v>
      </c>
      <c r="O13" s="430">
        <v>1.2293507491356128E-2</v>
      </c>
      <c r="P13" s="431">
        <v>1.3363028953229401E-2</v>
      </c>
      <c r="Q13" s="432">
        <v>0</v>
      </c>
      <c r="R13" s="433">
        <v>1.0489927285731315E-2</v>
      </c>
      <c r="S13" s="433">
        <v>7.3780216520836425E-3</v>
      </c>
      <c r="T13" s="479" t="s">
        <v>286</v>
      </c>
    </row>
    <row r="14" spans="2:20" x14ac:dyDescent="0.25">
      <c r="B14" s="409">
        <v>21</v>
      </c>
      <c r="C14" s="166" t="s">
        <v>14</v>
      </c>
      <c r="D14" s="429">
        <v>0</v>
      </c>
      <c r="E14" s="430">
        <v>9.182736455463727E-4</v>
      </c>
      <c r="F14" s="431">
        <v>0</v>
      </c>
      <c r="G14" s="432">
        <v>0</v>
      </c>
      <c r="H14" s="433">
        <v>5.524861878453038E-4</v>
      </c>
      <c r="I14" s="429">
        <v>6.9991251093613283E-4</v>
      </c>
      <c r="J14" s="430">
        <v>3.0406689471683766E-3</v>
      </c>
      <c r="K14" s="431">
        <v>1.876172607879925E-3</v>
      </c>
      <c r="L14" s="432">
        <v>0</v>
      </c>
      <c r="M14" s="433">
        <v>2.205926190902045E-3</v>
      </c>
      <c r="N14" s="429">
        <v>2.5603511338697874E-3</v>
      </c>
      <c r="O14" s="430">
        <v>3.4575489819439103E-3</v>
      </c>
      <c r="P14" s="431">
        <v>4.4543429844097994E-3</v>
      </c>
      <c r="Q14" s="432">
        <v>0</v>
      </c>
      <c r="R14" s="433">
        <v>3.2185004172130172E-3</v>
      </c>
      <c r="S14" s="433">
        <v>2.4099065697760643E-3</v>
      </c>
      <c r="T14" s="479" t="s">
        <v>287</v>
      </c>
    </row>
    <row r="15" spans="2:20" x14ac:dyDescent="0.25">
      <c r="B15" s="409">
        <v>22</v>
      </c>
      <c r="C15" s="166" t="s">
        <v>15</v>
      </c>
      <c r="D15" s="429">
        <v>0</v>
      </c>
      <c r="E15" s="430">
        <v>0</v>
      </c>
      <c r="F15" s="431">
        <v>0</v>
      </c>
      <c r="G15" s="432">
        <v>0</v>
      </c>
      <c r="H15" s="433">
        <v>0</v>
      </c>
      <c r="I15" s="429">
        <v>1.7497812773403321E-4</v>
      </c>
      <c r="J15" s="430">
        <v>1.9004180919802353E-4</v>
      </c>
      <c r="K15" s="431">
        <v>1.876172607879925E-3</v>
      </c>
      <c r="L15" s="432">
        <v>0</v>
      </c>
      <c r="M15" s="433">
        <v>2.384785071245454E-4</v>
      </c>
      <c r="N15" s="429">
        <v>7.3152889539136799E-4</v>
      </c>
      <c r="O15" s="430">
        <v>3.84172109104879E-4</v>
      </c>
      <c r="P15" s="431">
        <v>0</v>
      </c>
      <c r="Q15" s="432">
        <v>0</v>
      </c>
      <c r="R15" s="433">
        <v>4.7681487662415059E-4</v>
      </c>
      <c r="S15" s="433">
        <v>2.9660388551090017E-4</v>
      </c>
      <c r="T15" s="479" t="s">
        <v>288</v>
      </c>
    </row>
    <row r="16" spans="2:20" ht="30" x14ac:dyDescent="0.25">
      <c r="B16" s="409">
        <v>23</v>
      </c>
      <c r="C16" s="166" t="s">
        <v>16</v>
      </c>
      <c r="D16" s="429">
        <v>0</v>
      </c>
      <c r="E16" s="430">
        <v>9.182736455463727E-4</v>
      </c>
      <c r="F16" s="431">
        <v>0</v>
      </c>
      <c r="G16" s="432">
        <v>0</v>
      </c>
      <c r="H16" s="433">
        <v>5.524861878453038E-4</v>
      </c>
      <c r="I16" s="429">
        <v>3.4995625546806641E-4</v>
      </c>
      <c r="J16" s="430">
        <v>2.2805017103762829E-3</v>
      </c>
      <c r="K16" s="431">
        <v>0</v>
      </c>
      <c r="L16" s="432">
        <v>0</v>
      </c>
      <c r="M16" s="433">
        <v>1.5501102963095454E-3</v>
      </c>
      <c r="N16" s="429">
        <v>3.65764447695684E-4</v>
      </c>
      <c r="O16" s="430">
        <v>2.1129466000768342E-3</v>
      </c>
      <c r="P16" s="431">
        <v>0</v>
      </c>
      <c r="Q16" s="432">
        <v>0</v>
      </c>
      <c r="R16" s="433">
        <v>1.4304446298724521E-3</v>
      </c>
      <c r="S16" s="433">
        <v>1.4459439418656385E-3</v>
      </c>
      <c r="T16" s="479" t="s">
        <v>272</v>
      </c>
    </row>
    <row r="17" spans="2:20" x14ac:dyDescent="0.25">
      <c r="B17" s="409">
        <v>24</v>
      </c>
      <c r="C17" s="166" t="s">
        <v>17</v>
      </c>
      <c r="D17" s="429">
        <v>1.9746121297602257E-2</v>
      </c>
      <c r="E17" s="430">
        <v>3.2139577594123052E-2</v>
      </c>
      <c r="F17" s="431">
        <v>0</v>
      </c>
      <c r="G17" s="432">
        <v>0</v>
      </c>
      <c r="H17" s="433">
        <v>2.7071823204419889E-2</v>
      </c>
      <c r="I17" s="429">
        <v>1.2773403324584426E-2</v>
      </c>
      <c r="J17" s="430">
        <v>2.6985936906119345E-2</v>
      </c>
      <c r="K17" s="431">
        <v>1.6885553470919325E-2</v>
      </c>
      <c r="L17" s="432">
        <v>0</v>
      </c>
      <c r="M17" s="433">
        <v>2.1820783401895905E-2</v>
      </c>
      <c r="N17" s="429">
        <v>1.7190929041697146E-2</v>
      </c>
      <c r="O17" s="430">
        <v>3.2078371110257395E-2</v>
      </c>
      <c r="P17" s="431">
        <v>2.4498886414253896E-2</v>
      </c>
      <c r="Q17" s="432">
        <v>0</v>
      </c>
      <c r="R17" s="433">
        <v>2.6820836810108474E-2</v>
      </c>
      <c r="S17" s="433">
        <v>2.3728310840872017E-2</v>
      </c>
      <c r="T17" s="479" t="s">
        <v>289</v>
      </c>
    </row>
    <row r="18" spans="2:20" x14ac:dyDescent="0.25">
      <c r="B18" s="409">
        <v>25</v>
      </c>
      <c r="C18" s="166" t="s">
        <v>18</v>
      </c>
      <c r="D18" s="429">
        <v>0</v>
      </c>
      <c r="E18" s="430">
        <v>1.8365472910927454E-3</v>
      </c>
      <c r="F18" s="431">
        <v>0</v>
      </c>
      <c r="G18" s="432">
        <v>0</v>
      </c>
      <c r="H18" s="433">
        <v>1.1049723756906076E-3</v>
      </c>
      <c r="I18" s="429">
        <v>1.0498687664041995E-3</v>
      </c>
      <c r="J18" s="430">
        <v>1.1402508551881414E-3</v>
      </c>
      <c r="K18" s="431">
        <v>0</v>
      </c>
      <c r="L18" s="432">
        <v>0</v>
      </c>
      <c r="M18" s="433">
        <v>1.0731532820604545E-3</v>
      </c>
      <c r="N18" s="429">
        <v>1.0972933430870519E-3</v>
      </c>
      <c r="O18" s="430">
        <v>5.7625816365731845E-4</v>
      </c>
      <c r="P18" s="431">
        <v>0</v>
      </c>
      <c r="Q18" s="432">
        <v>0</v>
      </c>
      <c r="R18" s="433">
        <v>7.1522231493622603E-4</v>
      </c>
      <c r="S18" s="433">
        <v>9.6396262791042565E-4</v>
      </c>
      <c r="T18" s="479" t="s">
        <v>290</v>
      </c>
    </row>
    <row r="19" spans="2:20" ht="15.75" thickBot="1" x14ac:dyDescent="0.3">
      <c r="B19" s="409">
        <v>29</v>
      </c>
      <c r="C19" s="166" t="s">
        <v>19</v>
      </c>
      <c r="D19" s="429">
        <v>1.4104372355430183E-3</v>
      </c>
      <c r="E19" s="430">
        <v>4.5913682277318639E-3</v>
      </c>
      <c r="F19" s="431">
        <v>0</v>
      </c>
      <c r="G19" s="432">
        <v>0</v>
      </c>
      <c r="H19" s="433">
        <v>3.3149171270718224E-3</v>
      </c>
      <c r="I19" s="429">
        <v>1.9247594050743654E-3</v>
      </c>
      <c r="J19" s="430">
        <v>3.6107943747624477E-3</v>
      </c>
      <c r="K19" s="431">
        <v>1.876172607879925E-3</v>
      </c>
      <c r="L19" s="432">
        <v>0</v>
      </c>
      <c r="M19" s="433">
        <v>2.9809813390568175E-3</v>
      </c>
      <c r="N19" s="429">
        <v>2.926115581565472E-3</v>
      </c>
      <c r="O19" s="430">
        <v>4.4179792547061085E-3</v>
      </c>
      <c r="P19" s="431">
        <v>0</v>
      </c>
      <c r="Q19" s="432">
        <v>0</v>
      </c>
      <c r="R19" s="433">
        <v>3.6953152938371675E-3</v>
      </c>
      <c r="S19" s="433">
        <v>3.2255672549310398E-3</v>
      </c>
      <c r="T19" s="479" t="s">
        <v>291</v>
      </c>
    </row>
    <row r="20" spans="2:20" ht="31.5" thickTop="1" thickBot="1" x14ac:dyDescent="0.3">
      <c r="B20" s="292">
        <v>3</v>
      </c>
      <c r="C20" s="160" t="s">
        <v>20</v>
      </c>
      <c r="D20" s="425">
        <v>3.8081805359661491E-2</v>
      </c>
      <c r="E20" s="426">
        <v>7.5298438934802578E-2</v>
      </c>
      <c r="F20" s="426">
        <v>0</v>
      </c>
      <c r="G20" s="427">
        <v>0</v>
      </c>
      <c r="H20" s="428">
        <v>6.022099447513813E-2</v>
      </c>
      <c r="I20" s="425">
        <v>2.747156605424322E-2</v>
      </c>
      <c r="J20" s="426">
        <v>4.6940326871911811E-2</v>
      </c>
      <c r="K20" s="426">
        <v>2.6266416510318951E-2</v>
      </c>
      <c r="L20" s="427">
        <v>0</v>
      </c>
      <c r="M20" s="428">
        <v>3.9647051809455672E-2</v>
      </c>
      <c r="N20" s="425">
        <v>3.0724213606437453E-2</v>
      </c>
      <c r="O20" s="426">
        <v>5.6089127929312338E-2</v>
      </c>
      <c r="P20" s="426">
        <v>2.2271714922048998E-2</v>
      </c>
      <c r="Q20" s="427">
        <v>0</v>
      </c>
      <c r="R20" s="428">
        <v>4.6012635594230536E-2</v>
      </c>
      <c r="S20" s="428">
        <v>4.3007563399080524E-2</v>
      </c>
    </row>
    <row r="21" spans="2:20" ht="30.75" thickTop="1" x14ac:dyDescent="0.25">
      <c r="B21" s="409">
        <v>30</v>
      </c>
      <c r="C21" s="166" t="s">
        <v>21</v>
      </c>
      <c r="D21" s="429">
        <v>1.4104372355430184E-2</v>
      </c>
      <c r="E21" s="430">
        <v>3.3057851239669422E-2</v>
      </c>
      <c r="F21" s="431">
        <v>0</v>
      </c>
      <c r="G21" s="432">
        <v>0</v>
      </c>
      <c r="H21" s="433">
        <v>2.541436464088398E-2</v>
      </c>
      <c r="I21" s="429">
        <v>6.4741907261592303E-3</v>
      </c>
      <c r="J21" s="430">
        <v>1.7483846446218164E-2</v>
      </c>
      <c r="K21" s="431">
        <v>9.3808630393996256E-3</v>
      </c>
      <c r="L21" s="432">
        <v>0</v>
      </c>
      <c r="M21" s="433">
        <v>1.3474035652536815E-2</v>
      </c>
      <c r="N21" s="429">
        <v>9.8756400877834678E-3</v>
      </c>
      <c r="O21" s="430">
        <v>2.3434498655397616E-2</v>
      </c>
      <c r="P21" s="431">
        <v>2.2271714922048997E-3</v>
      </c>
      <c r="Q21" s="432">
        <v>0</v>
      </c>
      <c r="R21" s="433">
        <v>1.7880557873405652E-2</v>
      </c>
      <c r="S21" s="433">
        <v>1.5645854960699982E-2</v>
      </c>
      <c r="T21" s="479" t="s">
        <v>292</v>
      </c>
    </row>
    <row r="22" spans="2:20" x14ac:dyDescent="0.25">
      <c r="B22" s="409">
        <v>31</v>
      </c>
      <c r="C22" s="166" t="s">
        <v>22</v>
      </c>
      <c r="D22" s="429">
        <v>1.4104372355430183E-3</v>
      </c>
      <c r="E22" s="430">
        <v>1.8365472910927454E-3</v>
      </c>
      <c r="F22" s="431">
        <v>0</v>
      </c>
      <c r="G22" s="432">
        <v>0</v>
      </c>
      <c r="H22" s="433">
        <v>1.6574585635359112E-3</v>
      </c>
      <c r="I22" s="429">
        <v>0</v>
      </c>
      <c r="J22" s="430">
        <v>2.1854808057772705E-3</v>
      </c>
      <c r="K22" s="431">
        <v>0</v>
      </c>
      <c r="L22" s="432">
        <v>0</v>
      </c>
      <c r="M22" s="433">
        <v>1.3712514159661361E-3</v>
      </c>
      <c r="N22" s="429">
        <v>0</v>
      </c>
      <c r="O22" s="430">
        <v>1.7287744909719551E-3</v>
      </c>
      <c r="P22" s="431">
        <v>2.2271714922048997E-3</v>
      </c>
      <c r="Q22" s="432">
        <v>0</v>
      </c>
      <c r="R22" s="433">
        <v>1.1920371915603767E-3</v>
      </c>
      <c r="S22" s="433">
        <v>1.334717484799051E-3</v>
      </c>
      <c r="T22" s="479" t="s">
        <v>293</v>
      </c>
    </row>
    <row r="23" spans="2:20" x14ac:dyDescent="0.25">
      <c r="B23" s="409">
        <v>32</v>
      </c>
      <c r="C23" s="166" t="s">
        <v>23</v>
      </c>
      <c r="D23" s="429">
        <v>7.052186177715092E-3</v>
      </c>
      <c r="E23" s="430">
        <v>1.928374655647383E-2</v>
      </c>
      <c r="F23" s="431">
        <v>0</v>
      </c>
      <c r="G23" s="432">
        <v>0</v>
      </c>
      <c r="H23" s="433">
        <v>1.4364640883977901E-2</v>
      </c>
      <c r="I23" s="429">
        <v>7.3490813648293962E-3</v>
      </c>
      <c r="J23" s="430">
        <v>1.1497529456480426E-2</v>
      </c>
      <c r="K23" s="431">
        <v>5.6285178236397749E-3</v>
      </c>
      <c r="L23" s="432">
        <v>0</v>
      </c>
      <c r="M23" s="433">
        <v>9.8968580456686335E-3</v>
      </c>
      <c r="N23" s="429">
        <v>6.5837600585223113E-3</v>
      </c>
      <c r="O23" s="430">
        <v>9.9884748367268534E-3</v>
      </c>
      <c r="P23" s="431">
        <v>6.6815144766147003E-3</v>
      </c>
      <c r="Q23" s="432">
        <v>0</v>
      </c>
      <c r="R23" s="433">
        <v>8.7018714983907522E-3</v>
      </c>
      <c r="S23" s="433">
        <v>9.8250037075485672E-3</v>
      </c>
      <c r="T23" s="479" t="s">
        <v>294</v>
      </c>
    </row>
    <row r="24" spans="2:20" x14ac:dyDescent="0.25">
      <c r="B24" s="409">
        <v>33</v>
      </c>
      <c r="C24" s="166" t="s">
        <v>24</v>
      </c>
      <c r="D24" s="429">
        <v>2.8208744710860366E-3</v>
      </c>
      <c r="E24" s="430">
        <v>9.182736455463727E-4</v>
      </c>
      <c r="F24" s="431">
        <v>0</v>
      </c>
      <c r="G24" s="432">
        <v>0</v>
      </c>
      <c r="H24" s="433">
        <v>1.6574585635359112E-3</v>
      </c>
      <c r="I24" s="429">
        <v>3.1496062992125984E-3</v>
      </c>
      <c r="J24" s="430">
        <v>2.2805017103762829E-3</v>
      </c>
      <c r="K24" s="431">
        <v>1.876172607879925E-3</v>
      </c>
      <c r="L24" s="432">
        <v>0</v>
      </c>
      <c r="M24" s="433">
        <v>2.5636439515888633E-3</v>
      </c>
      <c r="N24" s="429">
        <v>1.8288222384784197E-3</v>
      </c>
      <c r="O24" s="430">
        <v>1.1525163273146369E-3</v>
      </c>
      <c r="P24" s="431">
        <v>0</v>
      </c>
      <c r="Q24" s="432">
        <v>0</v>
      </c>
      <c r="R24" s="433">
        <v>1.3112409107164144E-3</v>
      </c>
      <c r="S24" s="433">
        <v>2.1133026842651641E-3</v>
      </c>
      <c r="T24" s="479" t="s">
        <v>295</v>
      </c>
    </row>
    <row r="25" spans="2:20" x14ac:dyDescent="0.25">
      <c r="B25" s="409">
        <v>34</v>
      </c>
      <c r="C25" s="166" t="s">
        <v>25</v>
      </c>
      <c r="D25" s="429">
        <v>7.052186177715092E-3</v>
      </c>
      <c r="E25" s="430">
        <v>1.1937557392102846E-2</v>
      </c>
      <c r="F25" s="431">
        <v>0</v>
      </c>
      <c r="G25" s="432">
        <v>0</v>
      </c>
      <c r="H25" s="433">
        <v>9.9447513812154689E-3</v>
      </c>
      <c r="I25" s="429">
        <v>7.874015748031496E-3</v>
      </c>
      <c r="J25" s="430">
        <v>9.0269859369061182E-3</v>
      </c>
      <c r="K25" s="431">
        <v>7.5046904315196998E-3</v>
      </c>
      <c r="L25" s="432">
        <v>0</v>
      </c>
      <c r="M25" s="433">
        <v>8.585226256483636E-3</v>
      </c>
      <c r="N25" s="429">
        <v>9.1441111923921004E-3</v>
      </c>
      <c r="O25" s="430">
        <v>1.3253937764118325E-2</v>
      </c>
      <c r="P25" s="431">
        <v>6.6815144766147003E-3</v>
      </c>
      <c r="Q25" s="432">
        <v>0</v>
      </c>
      <c r="R25" s="433">
        <v>1.1562760758135653E-2</v>
      </c>
      <c r="S25" s="433">
        <v>9.6025507934153938E-3</v>
      </c>
      <c r="T25" s="479" t="s">
        <v>296</v>
      </c>
    </row>
    <row r="26" spans="2:20" x14ac:dyDescent="0.25">
      <c r="B26" s="409">
        <v>35</v>
      </c>
      <c r="C26" s="166" t="s">
        <v>26</v>
      </c>
      <c r="D26" s="429">
        <v>0</v>
      </c>
      <c r="E26" s="430">
        <v>0</v>
      </c>
      <c r="F26" s="431">
        <v>0</v>
      </c>
      <c r="G26" s="432">
        <v>0</v>
      </c>
      <c r="H26" s="433">
        <v>0</v>
      </c>
      <c r="I26" s="429">
        <v>1.7497812773403321E-4</v>
      </c>
      <c r="J26" s="430">
        <v>0</v>
      </c>
      <c r="K26" s="431">
        <v>0</v>
      </c>
      <c r="L26" s="432">
        <v>0</v>
      </c>
      <c r="M26" s="433">
        <v>5.9619626781136351E-5</v>
      </c>
      <c r="N26" s="429">
        <v>0</v>
      </c>
      <c r="O26" s="430">
        <v>1.920860545524395E-4</v>
      </c>
      <c r="P26" s="431">
        <v>2.2271714922048997E-3</v>
      </c>
      <c r="Q26" s="432">
        <v>0</v>
      </c>
      <c r="R26" s="433">
        <v>2.384074383120753E-4</v>
      </c>
      <c r="S26" s="433">
        <v>1.1122645706658758E-4</v>
      </c>
      <c r="T26" s="479" t="s">
        <v>297</v>
      </c>
    </row>
    <row r="27" spans="2:20" ht="15.75" thickBot="1" x14ac:dyDescent="0.3">
      <c r="B27" s="409">
        <v>39</v>
      </c>
      <c r="C27" s="166" t="s">
        <v>27</v>
      </c>
      <c r="D27" s="429">
        <v>5.6417489421720732E-3</v>
      </c>
      <c r="E27" s="430">
        <v>8.2644628099173556E-3</v>
      </c>
      <c r="F27" s="431">
        <v>0</v>
      </c>
      <c r="G27" s="432">
        <v>0</v>
      </c>
      <c r="H27" s="433">
        <v>7.1823204419889505E-3</v>
      </c>
      <c r="I27" s="429">
        <v>2.4496937882764656E-3</v>
      </c>
      <c r="J27" s="430">
        <v>4.4659825161535542E-3</v>
      </c>
      <c r="K27" s="431">
        <v>1.876172607879925E-3</v>
      </c>
      <c r="L27" s="432">
        <v>0</v>
      </c>
      <c r="M27" s="433">
        <v>3.6964168604304536E-3</v>
      </c>
      <c r="N27" s="429">
        <v>3.2918800292611556E-3</v>
      </c>
      <c r="O27" s="430">
        <v>6.3388398002305031E-3</v>
      </c>
      <c r="P27" s="431">
        <v>2.2271714922048997E-3</v>
      </c>
      <c r="Q27" s="432">
        <v>0</v>
      </c>
      <c r="R27" s="433">
        <v>5.1257599237096198E-3</v>
      </c>
      <c r="S27" s="433">
        <v>4.3749073112857775E-3</v>
      </c>
      <c r="T27" s="479" t="s">
        <v>298</v>
      </c>
    </row>
    <row r="28" spans="2:20" ht="31.5" thickTop="1" thickBot="1" x14ac:dyDescent="0.3">
      <c r="B28" s="292">
        <v>4</v>
      </c>
      <c r="C28" s="160" t="s">
        <v>28</v>
      </c>
      <c r="D28" s="425">
        <v>0.65867418899858965</v>
      </c>
      <c r="E28" s="426">
        <v>0.38200183654729114</v>
      </c>
      <c r="F28" s="426">
        <v>0.24999999999999994</v>
      </c>
      <c r="G28" s="427">
        <v>0</v>
      </c>
      <c r="H28" s="428">
        <v>0.48950276243093921</v>
      </c>
      <c r="I28" s="425">
        <v>0.70498687664042003</v>
      </c>
      <c r="J28" s="426">
        <v>0.46104142911440521</v>
      </c>
      <c r="K28" s="426">
        <v>0.48030018761726079</v>
      </c>
      <c r="L28" s="427">
        <v>0</v>
      </c>
      <c r="M28" s="428">
        <v>0.54474452989924282</v>
      </c>
      <c r="N28" s="425">
        <v>0.6492318946598391</v>
      </c>
      <c r="O28" s="426">
        <v>0.45639646561659619</v>
      </c>
      <c r="P28" s="426">
        <v>0.51447661469933192</v>
      </c>
      <c r="Q28" s="427">
        <v>0</v>
      </c>
      <c r="R28" s="428">
        <v>0.52235069734175699</v>
      </c>
      <c r="S28" s="428">
        <v>0.53407237134806451</v>
      </c>
    </row>
    <row r="29" spans="2:20" ht="30.75" thickTop="1" x14ac:dyDescent="0.25">
      <c r="B29" s="409">
        <v>40</v>
      </c>
      <c r="C29" s="166" t="s">
        <v>29</v>
      </c>
      <c r="D29" s="429">
        <v>2.3977433004231316E-2</v>
      </c>
      <c r="E29" s="430">
        <v>3.5812672176308541E-2</v>
      </c>
      <c r="F29" s="431">
        <v>0</v>
      </c>
      <c r="G29" s="432">
        <v>0</v>
      </c>
      <c r="H29" s="433">
        <v>3.0939226519337018E-2</v>
      </c>
      <c r="I29" s="429">
        <v>2.4846894138232722E-2</v>
      </c>
      <c r="J29" s="430">
        <v>3.1356898517673891E-2</v>
      </c>
      <c r="K29" s="431">
        <v>4.1275797373358347E-2</v>
      </c>
      <c r="L29" s="432">
        <v>0</v>
      </c>
      <c r="M29" s="433">
        <v>2.945209562988136E-2</v>
      </c>
      <c r="N29" s="429">
        <v>3.1821506949524507E-2</v>
      </c>
      <c r="O29" s="430">
        <v>4.2258932001536686E-2</v>
      </c>
      <c r="P29" s="431">
        <v>2.4498886414253896E-2</v>
      </c>
      <c r="Q29" s="432">
        <v>0</v>
      </c>
      <c r="R29" s="433">
        <v>3.7906782691619983E-2</v>
      </c>
      <c r="S29" s="433">
        <v>3.2181521577932672E-2</v>
      </c>
      <c r="T29" s="479" t="s">
        <v>299</v>
      </c>
    </row>
    <row r="30" spans="2:20" x14ac:dyDescent="0.25">
      <c r="B30" s="409">
        <v>41</v>
      </c>
      <c r="C30" s="166" t="s">
        <v>30</v>
      </c>
      <c r="D30" s="429">
        <v>0.44992947813822293</v>
      </c>
      <c r="E30" s="430">
        <v>0.24517906336088161</v>
      </c>
      <c r="F30" s="431">
        <v>0.16666666666666663</v>
      </c>
      <c r="G30" s="432">
        <v>0</v>
      </c>
      <c r="H30" s="433">
        <v>0.32486187845303865</v>
      </c>
      <c r="I30" s="429">
        <v>0.3725284339457568</v>
      </c>
      <c r="J30" s="430">
        <v>0.2505701254275941</v>
      </c>
      <c r="K30" s="431">
        <v>0.17260787992495311</v>
      </c>
      <c r="L30" s="432">
        <v>0</v>
      </c>
      <c r="M30" s="433">
        <v>0.2896321469027604</v>
      </c>
      <c r="N30" s="429">
        <v>0.23189465983906365</v>
      </c>
      <c r="O30" s="430">
        <v>0.17210910487898581</v>
      </c>
      <c r="P30" s="431">
        <v>0.16481069042316257</v>
      </c>
      <c r="Q30" s="432">
        <v>0</v>
      </c>
      <c r="R30" s="433">
        <v>0.19120276552628443</v>
      </c>
      <c r="S30" s="433">
        <v>0.26138217410648074</v>
      </c>
      <c r="T30" s="479" t="s">
        <v>300</v>
      </c>
    </row>
    <row r="31" spans="2:20" ht="30" x14ac:dyDescent="0.25">
      <c r="B31" s="409">
        <v>42</v>
      </c>
      <c r="C31" s="166" t="s">
        <v>31</v>
      </c>
      <c r="D31" s="429">
        <v>0.18053596614950634</v>
      </c>
      <c r="E31" s="430">
        <v>7.897153351698806E-2</v>
      </c>
      <c r="F31" s="431">
        <v>8.3333333333333315E-2</v>
      </c>
      <c r="G31" s="432">
        <v>0</v>
      </c>
      <c r="H31" s="433">
        <v>0.11878453038674033</v>
      </c>
      <c r="I31" s="429">
        <v>0.29221347331583553</v>
      </c>
      <c r="J31" s="430">
        <v>0.14585708855948309</v>
      </c>
      <c r="K31" s="431">
        <v>0.1951219512195122</v>
      </c>
      <c r="L31" s="432">
        <v>0</v>
      </c>
      <c r="M31" s="433">
        <v>0.19728134501878017</v>
      </c>
      <c r="N31" s="429">
        <v>0.34711046086320407</v>
      </c>
      <c r="O31" s="430">
        <v>0.19765655013446021</v>
      </c>
      <c r="P31" s="431">
        <v>0.25835189309576839</v>
      </c>
      <c r="Q31" s="432">
        <v>0</v>
      </c>
      <c r="R31" s="433">
        <v>0.24961258791274291</v>
      </c>
      <c r="S31" s="433">
        <v>0.2082900786000296</v>
      </c>
      <c r="T31" s="479" t="s">
        <v>301</v>
      </c>
    </row>
    <row r="32" spans="2:20" x14ac:dyDescent="0.25">
      <c r="B32" s="409">
        <v>43</v>
      </c>
      <c r="C32" s="166" t="s">
        <v>32</v>
      </c>
      <c r="D32" s="429">
        <v>0</v>
      </c>
      <c r="E32" s="430">
        <v>4.5913682277318639E-3</v>
      </c>
      <c r="F32" s="431">
        <v>0</v>
      </c>
      <c r="G32" s="432">
        <v>0</v>
      </c>
      <c r="H32" s="433">
        <v>2.7624309392265188E-3</v>
      </c>
      <c r="I32" s="429">
        <v>5.2493438320209973E-3</v>
      </c>
      <c r="J32" s="430">
        <v>8.171797795515013E-3</v>
      </c>
      <c r="K32" s="431">
        <v>5.6285178236397749E-3</v>
      </c>
      <c r="L32" s="432">
        <v>0</v>
      </c>
      <c r="M32" s="433">
        <v>7.0947355869552253E-3</v>
      </c>
      <c r="N32" s="429">
        <v>2.3774689100219463E-2</v>
      </c>
      <c r="O32" s="430">
        <v>3.1310026892047635E-2</v>
      </c>
      <c r="P32" s="431">
        <v>1.3363028953229401E-2</v>
      </c>
      <c r="Q32" s="432">
        <v>0</v>
      </c>
      <c r="R32" s="433">
        <v>2.7893670282512814E-2</v>
      </c>
      <c r="S32" s="433">
        <v>1.3273023876612782E-2</v>
      </c>
      <c r="T32" s="479" t="s">
        <v>302</v>
      </c>
    </row>
    <row r="33" spans="2:20" ht="15.75" thickBot="1" x14ac:dyDescent="0.3">
      <c r="B33" s="409">
        <v>49</v>
      </c>
      <c r="C33" s="166" t="s">
        <v>33</v>
      </c>
      <c r="D33" s="429">
        <v>4.2313117066290554E-3</v>
      </c>
      <c r="E33" s="430">
        <v>1.7447199265381089E-2</v>
      </c>
      <c r="F33" s="431">
        <v>0</v>
      </c>
      <c r="G33" s="432">
        <v>0</v>
      </c>
      <c r="H33" s="433">
        <v>1.2154696132596685E-2</v>
      </c>
      <c r="I33" s="429">
        <v>1.0148731408573928E-2</v>
      </c>
      <c r="J33" s="430">
        <v>2.5085518814139108E-2</v>
      </c>
      <c r="K33" s="431">
        <v>6.5666041275797379E-2</v>
      </c>
      <c r="L33" s="432">
        <v>0</v>
      </c>
      <c r="M33" s="433">
        <v>2.1284206760865673E-2</v>
      </c>
      <c r="N33" s="429">
        <v>1.4630577907827357E-2</v>
      </c>
      <c r="O33" s="430">
        <v>1.3061851709565886E-2</v>
      </c>
      <c r="P33" s="431">
        <v>5.3452115812917603E-2</v>
      </c>
      <c r="Q33" s="432">
        <v>0</v>
      </c>
      <c r="R33" s="433">
        <v>1.5734890928596972E-2</v>
      </c>
      <c r="S33" s="433">
        <v>1.8945573187008749E-2</v>
      </c>
      <c r="T33" s="479" t="s">
        <v>303</v>
      </c>
    </row>
    <row r="34" spans="2:20" ht="16.5" thickTop="1" thickBot="1" x14ac:dyDescent="0.3">
      <c r="B34" s="292">
        <v>5</v>
      </c>
      <c r="C34" s="160" t="s">
        <v>34</v>
      </c>
      <c r="D34" s="425">
        <v>0.10719322990126939</v>
      </c>
      <c r="E34" s="426">
        <v>0.23783287419651056</v>
      </c>
      <c r="F34" s="426">
        <v>0.16666666666666663</v>
      </c>
      <c r="G34" s="427">
        <v>0</v>
      </c>
      <c r="H34" s="428">
        <v>0.18618784530386737</v>
      </c>
      <c r="I34" s="425">
        <v>9.3613298337707776E-2</v>
      </c>
      <c r="J34" s="426">
        <v>0.20600532117065756</v>
      </c>
      <c r="K34" s="426">
        <v>0.18949343339587243</v>
      </c>
      <c r="L34" s="427">
        <v>1</v>
      </c>
      <c r="M34" s="428">
        <v>0.16723305312108747</v>
      </c>
      <c r="N34" s="425">
        <v>0.14484272128749087</v>
      </c>
      <c r="O34" s="426">
        <v>0.24721475220898967</v>
      </c>
      <c r="P34" s="426">
        <v>0.23608017817371935</v>
      </c>
      <c r="Q34" s="427">
        <v>0</v>
      </c>
      <c r="R34" s="428">
        <v>0.21325545357015141</v>
      </c>
      <c r="S34" s="428">
        <v>0.1828192199317811</v>
      </c>
    </row>
    <row r="35" spans="2:20" ht="15.75" thickTop="1" x14ac:dyDescent="0.25">
      <c r="B35" s="409">
        <v>50</v>
      </c>
      <c r="C35" s="166" t="s">
        <v>35</v>
      </c>
      <c r="D35" s="429">
        <v>1.4104372355430183E-3</v>
      </c>
      <c r="E35" s="430">
        <v>3.6730945821854908E-3</v>
      </c>
      <c r="F35" s="431">
        <v>0</v>
      </c>
      <c r="G35" s="432">
        <v>0</v>
      </c>
      <c r="H35" s="433">
        <v>2.7624309392265188E-3</v>
      </c>
      <c r="I35" s="429">
        <v>2.6246719160104987E-3</v>
      </c>
      <c r="J35" s="430">
        <v>2.7556062333713416E-3</v>
      </c>
      <c r="K35" s="431">
        <v>1.876172607879925E-3</v>
      </c>
      <c r="L35" s="432">
        <v>0</v>
      </c>
      <c r="M35" s="433">
        <v>2.6828832051511357E-3</v>
      </c>
      <c r="N35" s="429">
        <v>2.926115581565472E-3</v>
      </c>
      <c r="O35" s="430">
        <v>3.6496350364963502E-3</v>
      </c>
      <c r="P35" s="431">
        <v>6.6815144766147003E-3</v>
      </c>
      <c r="Q35" s="432">
        <v>0</v>
      </c>
      <c r="R35" s="433">
        <v>3.5761115746811302E-3</v>
      </c>
      <c r="S35" s="433">
        <v>2.9660388551090021E-3</v>
      </c>
      <c r="T35" s="479" t="s">
        <v>304</v>
      </c>
    </row>
    <row r="36" spans="2:20" ht="30" x14ac:dyDescent="0.25">
      <c r="B36" s="409">
        <v>51</v>
      </c>
      <c r="C36" s="166" t="s">
        <v>36</v>
      </c>
      <c r="D36" s="429">
        <v>1.55148095909732E-2</v>
      </c>
      <c r="E36" s="430">
        <v>3.0303030303030297E-2</v>
      </c>
      <c r="F36" s="431">
        <v>0</v>
      </c>
      <c r="G36" s="432">
        <v>0</v>
      </c>
      <c r="H36" s="433">
        <v>2.430939226519337E-2</v>
      </c>
      <c r="I36" s="429">
        <v>1.3648293963254595E-2</v>
      </c>
      <c r="J36" s="430">
        <v>3.4492588369441274E-2</v>
      </c>
      <c r="K36" s="431">
        <v>3.0018761726078799E-2</v>
      </c>
      <c r="L36" s="432">
        <v>0</v>
      </c>
      <c r="M36" s="433">
        <v>2.7246169438979305E-2</v>
      </c>
      <c r="N36" s="429">
        <v>2.8895391367959034E-2</v>
      </c>
      <c r="O36" s="430">
        <v>4.2451018056089126E-2</v>
      </c>
      <c r="P36" s="431">
        <v>2.8953229398663696E-2</v>
      </c>
      <c r="Q36" s="432">
        <v>0</v>
      </c>
      <c r="R36" s="433">
        <v>3.7310764095839791E-2</v>
      </c>
      <c r="S36" s="433">
        <v>3.0179445350734094E-2</v>
      </c>
      <c r="T36" s="479" t="s">
        <v>305</v>
      </c>
    </row>
    <row r="37" spans="2:20" x14ac:dyDescent="0.25">
      <c r="B37" s="409">
        <v>52</v>
      </c>
      <c r="C37" s="166" t="s">
        <v>37</v>
      </c>
      <c r="D37" s="429">
        <v>1.4104372355430184E-2</v>
      </c>
      <c r="E37" s="430">
        <v>4.0404040404040407E-2</v>
      </c>
      <c r="F37" s="431">
        <v>0</v>
      </c>
      <c r="G37" s="432">
        <v>0</v>
      </c>
      <c r="H37" s="433">
        <v>2.9834254143646408E-2</v>
      </c>
      <c r="I37" s="429">
        <v>2.1172353455818024E-2</v>
      </c>
      <c r="J37" s="430">
        <v>3.8388445458000763E-2</v>
      </c>
      <c r="K37" s="431">
        <v>3.7523452157598502E-2</v>
      </c>
      <c r="L37" s="432">
        <v>0</v>
      </c>
      <c r="M37" s="433">
        <v>3.2492696595719309E-2</v>
      </c>
      <c r="N37" s="429">
        <v>3.3284564740307242E-2</v>
      </c>
      <c r="O37" s="430">
        <v>4.6676911256242806E-2</v>
      </c>
      <c r="P37" s="431">
        <v>5.7906458797327393E-2</v>
      </c>
      <c r="Q37" s="432">
        <v>0</v>
      </c>
      <c r="R37" s="433">
        <v>4.2913338896173568E-2</v>
      </c>
      <c r="S37" s="433">
        <v>3.5555390775619158E-2</v>
      </c>
      <c r="T37" s="479" t="s">
        <v>306</v>
      </c>
    </row>
    <row r="38" spans="2:20" x14ac:dyDescent="0.25">
      <c r="B38" s="409">
        <v>53</v>
      </c>
      <c r="C38" s="166" t="s">
        <v>38</v>
      </c>
      <c r="D38" s="429">
        <v>2.9619181946403384E-2</v>
      </c>
      <c r="E38" s="430">
        <v>3.3057851239669422E-2</v>
      </c>
      <c r="F38" s="431">
        <v>8.3333333333333315E-2</v>
      </c>
      <c r="G38" s="432">
        <v>0</v>
      </c>
      <c r="H38" s="433">
        <v>3.2044198895027617E-2</v>
      </c>
      <c r="I38" s="429">
        <v>2.2922134733158354E-2</v>
      </c>
      <c r="J38" s="430">
        <v>4.8935765868491063E-2</v>
      </c>
      <c r="K38" s="431">
        <v>4.3151969981238276E-2</v>
      </c>
      <c r="L38" s="432">
        <v>0</v>
      </c>
      <c r="M38" s="433">
        <v>3.9885530316580223E-2</v>
      </c>
      <c r="N38" s="429">
        <v>4.5354791514264817E-2</v>
      </c>
      <c r="O38" s="430">
        <v>8.1828659239339227E-2</v>
      </c>
      <c r="P38" s="431">
        <v>7.5723830734966593E-2</v>
      </c>
      <c r="Q38" s="432">
        <v>0</v>
      </c>
      <c r="R38" s="433">
        <v>6.9614971987126018E-2</v>
      </c>
      <c r="S38" s="433">
        <v>4.8605961738098766E-2</v>
      </c>
      <c r="T38" s="479" t="s">
        <v>307</v>
      </c>
    </row>
    <row r="39" spans="2:20" x14ac:dyDescent="0.25">
      <c r="B39" s="409">
        <v>54</v>
      </c>
      <c r="C39" s="166" t="s">
        <v>39</v>
      </c>
      <c r="D39" s="429">
        <v>2.6798307475317348E-2</v>
      </c>
      <c r="E39" s="430">
        <v>9.8255280073461904E-2</v>
      </c>
      <c r="F39" s="431">
        <v>8.3333333333333315E-2</v>
      </c>
      <c r="G39" s="432">
        <v>0</v>
      </c>
      <c r="H39" s="433">
        <v>7.0165745856353573E-2</v>
      </c>
      <c r="I39" s="429">
        <v>1.7322834645669291E-2</v>
      </c>
      <c r="J39" s="430">
        <v>5.501710376282782E-2</v>
      </c>
      <c r="K39" s="431">
        <v>5.6285178236397747E-2</v>
      </c>
      <c r="L39" s="432">
        <v>1</v>
      </c>
      <c r="M39" s="433">
        <v>4.227031538782567E-2</v>
      </c>
      <c r="N39" s="429">
        <v>1.8653986832479885E-2</v>
      </c>
      <c r="O39" s="430">
        <v>4.1298501728774493E-2</v>
      </c>
      <c r="P39" s="431">
        <v>4.4543429844097995E-2</v>
      </c>
      <c r="Q39" s="432">
        <v>0</v>
      </c>
      <c r="R39" s="433">
        <v>3.4092263678626777E-2</v>
      </c>
      <c r="S39" s="433">
        <v>4.1598694942903754E-2</v>
      </c>
      <c r="T39" s="479" t="s">
        <v>308</v>
      </c>
    </row>
    <row r="40" spans="2:20" ht="30" x14ac:dyDescent="0.25">
      <c r="B40" s="409">
        <v>55</v>
      </c>
      <c r="C40" s="166" t="s">
        <v>40</v>
      </c>
      <c r="D40" s="429">
        <v>1.55148095909732E-2</v>
      </c>
      <c r="E40" s="430">
        <v>9.1827364554637279E-3</v>
      </c>
      <c r="F40" s="431">
        <v>0</v>
      </c>
      <c r="G40" s="432">
        <v>0</v>
      </c>
      <c r="H40" s="433">
        <v>1.1602209944751384E-2</v>
      </c>
      <c r="I40" s="429">
        <v>9.7987751531058622E-3</v>
      </c>
      <c r="J40" s="430">
        <v>1.4728240212846825E-2</v>
      </c>
      <c r="K40" s="431">
        <v>1.3133208255159477E-2</v>
      </c>
      <c r="L40" s="432">
        <v>0</v>
      </c>
      <c r="M40" s="433">
        <v>1.2997078638287725E-2</v>
      </c>
      <c r="N40" s="429">
        <v>8.0468178493050477E-3</v>
      </c>
      <c r="O40" s="430">
        <v>1.940069150979639E-2</v>
      </c>
      <c r="P40" s="431">
        <v>1.5590200445434299E-2</v>
      </c>
      <c r="Q40" s="432">
        <v>0</v>
      </c>
      <c r="R40" s="433">
        <v>1.5496483490284896E-2</v>
      </c>
      <c r="S40" s="433">
        <v>1.3680854219190273E-2</v>
      </c>
      <c r="T40" s="479" t="s">
        <v>309</v>
      </c>
    </row>
    <row r="41" spans="2:20" ht="15.75" thickBot="1" x14ac:dyDescent="0.3">
      <c r="B41" s="409">
        <v>59</v>
      </c>
      <c r="C41" s="166" t="s">
        <v>41</v>
      </c>
      <c r="D41" s="429">
        <v>4.2313117066290554E-3</v>
      </c>
      <c r="E41" s="430">
        <v>2.2956841138659319E-2</v>
      </c>
      <c r="F41" s="431">
        <v>0</v>
      </c>
      <c r="G41" s="432">
        <v>0</v>
      </c>
      <c r="H41" s="433">
        <v>1.5469613259668509E-2</v>
      </c>
      <c r="I41" s="429">
        <v>6.1242344706911632E-3</v>
      </c>
      <c r="J41" s="430">
        <v>1.1687571265678449E-2</v>
      </c>
      <c r="K41" s="431">
        <v>7.5046904315196998E-3</v>
      </c>
      <c r="L41" s="432">
        <v>0</v>
      </c>
      <c r="M41" s="433">
        <v>9.6583795385440895E-3</v>
      </c>
      <c r="N41" s="429">
        <v>7.6810534016093649E-3</v>
      </c>
      <c r="O41" s="430">
        <v>1.1909335382251246E-2</v>
      </c>
      <c r="P41" s="431">
        <v>6.6815144766147003E-3</v>
      </c>
      <c r="Q41" s="432">
        <v>0</v>
      </c>
      <c r="R41" s="433">
        <v>1.025151984741924E-2</v>
      </c>
      <c r="S41" s="433">
        <v>1.0232834050126059E-2</v>
      </c>
      <c r="T41" s="479" t="s">
        <v>310</v>
      </c>
    </row>
    <row r="42" spans="2:20" ht="16.5" thickTop="1" thickBot="1" x14ac:dyDescent="0.3">
      <c r="B42" s="292">
        <v>6</v>
      </c>
      <c r="C42" s="160" t="s">
        <v>42</v>
      </c>
      <c r="D42" s="425">
        <v>6.7700987306064886E-2</v>
      </c>
      <c r="E42" s="426">
        <v>6.9788797061524341E-2</v>
      </c>
      <c r="F42" s="426">
        <v>8.3333333333333315E-2</v>
      </c>
      <c r="G42" s="427">
        <v>0</v>
      </c>
      <c r="H42" s="428">
        <v>6.9060773480662987E-2</v>
      </c>
      <c r="I42" s="425">
        <v>4.4794400699912508E-2</v>
      </c>
      <c r="J42" s="426">
        <v>6.4329152413530974E-2</v>
      </c>
      <c r="K42" s="426">
        <v>7.5046904315197005E-2</v>
      </c>
      <c r="L42" s="427">
        <v>0</v>
      </c>
      <c r="M42" s="428">
        <v>5.8009896858045668E-2</v>
      </c>
      <c r="N42" s="425">
        <v>3.8771031455742504E-2</v>
      </c>
      <c r="O42" s="426">
        <v>5.8778332693046484E-2</v>
      </c>
      <c r="P42" s="426">
        <v>7.126948775055679E-2</v>
      </c>
      <c r="Q42" s="427">
        <v>0</v>
      </c>
      <c r="R42" s="428">
        <v>5.2926451305280724E-2</v>
      </c>
      <c r="S42" s="428">
        <v>5.7170398932226009E-2</v>
      </c>
    </row>
    <row r="43" spans="2:20" ht="15.75" thickTop="1" x14ac:dyDescent="0.25">
      <c r="B43" s="409">
        <v>60</v>
      </c>
      <c r="C43" s="166" t="s">
        <v>43</v>
      </c>
      <c r="D43" s="429">
        <v>1.4104372355430183E-3</v>
      </c>
      <c r="E43" s="430">
        <v>6.4279155188246093E-3</v>
      </c>
      <c r="F43" s="431">
        <v>0</v>
      </c>
      <c r="G43" s="432">
        <v>0</v>
      </c>
      <c r="H43" s="433">
        <v>4.4198895027624304E-3</v>
      </c>
      <c r="I43" s="429">
        <v>2.6246719160104987E-3</v>
      </c>
      <c r="J43" s="430">
        <v>4.8460661345496011E-3</v>
      </c>
      <c r="K43" s="431">
        <v>7.5046904315196998E-3</v>
      </c>
      <c r="L43" s="432">
        <v>0</v>
      </c>
      <c r="M43" s="433">
        <v>4.1733738746795443E-3</v>
      </c>
      <c r="N43" s="429">
        <v>2.1945866861741038E-3</v>
      </c>
      <c r="O43" s="430">
        <v>3.6496350364963502E-3</v>
      </c>
      <c r="P43" s="431">
        <v>6.6815144766147003E-3</v>
      </c>
      <c r="Q43" s="432">
        <v>0</v>
      </c>
      <c r="R43" s="433">
        <v>3.3377041363690544E-3</v>
      </c>
      <c r="S43" s="433">
        <v>3.9300014830194272E-3</v>
      </c>
      <c r="T43" s="479" t="s">
        <v>311</v>
      </c>
    </row>
    <row r="44" spans="2:20" x14ac:dyDescent="0.25">
      <c r="B44" s="409">
        <v>61</v>
      </c>
      <c r="C44" s="166" t="s">
        <v>44</v>
      </c>
      <c r="D44" s="429">
        <v>1.55148095909732E-2</v>
      </c>
      <c r="E44" s="430">
        <v>3.1221303948576674E-2</v>
      </c>
      <c r="F44" s="431">
        <v>8.3333333333333315E-2</v>
      </c>
      <c r="G44" s="432">
        <v>0</v>
      </c>
      <c r="H44" s="433">
        <v>2.541436464088398E-2</v>
      </c>
      <c r="I44" s="429">
        <v>2.4321959755030619E-2</v>
      </c>
      <c r="J44" s="430">
        <v>4.057392626377803E-2</v>
      </c>
      <c r="K44" s="431">
        <v>5.0656660412757973E-2</v>
      </c>
      <c r="L44" s="432">
        <v>0</v>
      </c>
      <c r="M44" s="433">
        <v>3.5354438681213851E-2</v>
      </c>
      <c r="N44" s="429">
        <v>2.5603511338697885E-2</v>
      </c>
      <c r="O44" s="430">
        <v>4.4371878601613519E-2</v>
      </c>
      <c r="P44" s="431">
        <v>4.2316258351893093E-2</v>
      </c>
      <c r="Q44" s="432">
        <v>0</v>
      </c>
      <c r="R44" s="433">
        <v>3.8145190129932054E-2</v>
      </c>
      <c r="S44" s="433">
        <v>3.5555390775619158E-2</v>
      </c>
      <c r="T44" s="479" t="s">
        <v>312</v>
      </c>
    </row>
    <row r="45" spans="2:20" x14ac:dyDescent="0.25">
      <c r="B45" s="409">
        <v>62</v>
      </c>
      <c r="C45" s="166" t="s">
        <v>45</v>
      </c>
      <c r="D45" s="429">
        <v>4.6544428772919602E-2</v>
      </c>
      <c r="E45" s="430">
        <v>2.5711662075298437E-2</v>
      </c>
      <c r="F45" s="431">
        <v>0</v>
      </c>
      <c r="G45" s="432">
        <v>0</v>
      </c>
      <c r="H45" s="433">
        <v>3.370165745856353E-2</v>
      </c>
      <c r="I45" s="429">
        <v>1.7147856517935257E-2</v>
      </c>
      <c r="J45" s="430">
        <v>1.7768909160015205E-2</v>
      </c>
      <c r="K45" s="431">
        <v>1.6885553470919325E-2</v>
      </c>
      <c r="L45" s="432">
        <v>0</v>
      </c>
      <c r="M45" s="433">
        <v>1.7528170273654088E-2</v>
      </c>
      <c r="N45" s="429">
        <v>9.8756400877834678E-3</v>
      </c>
      <c r="O45" s="430">
        <v>9.7963887821744134E-3</v>
      </c>
      <c r="P45" s="431">
        <v>2.0044543429844096E-2</v>
      </c>
      <c r="Q45" s="432">
        <v>0</v>
      </c>
      <c r="R45" s="433">
        <v>1.0370723566575278E-2</v>
      </c>
      <c r="S45" s="433">
        <v>1.6387364674477239E-2</v>
      </c>
      <c r="T45" s="479" t="s">
        <v>313</v>
      </c>
    </row>
    <row r="46" spans="2:20" x14ac:dyDescent="0.25">
      <c r="B46" s="409">
        <v>69</v>
      </c>
      <c r="C46" s="166" t="s">
        <v>46</v>
      </c>
      <c r="D46" s="429">
        <v>4.2313117066290554E-3</v>
      </c>
      <c r="E46" s="430">
        <v>6.4279155188246093E-3</v>
      </c>
      <c r="F46" s="431">
        <v>0</v>
      </c>
      <c r="G46" s="432">
        <v>0</v>
      </c>
      <c r="H46" s="433">
        <v>5.5248618784530376E-3</v>
      </c>
      <c r="I46" s="429">
        <v>6.9991251093613283E-4</v>
      </c>
      <c r="J46" s="430">
        <v>1.1402508551881414E-3</v>
      </c>
      <c r="K46" s="431">
        <v>0</v>
      </c>
      <c r="L46" s="432">
        <v>0</v>
      </c>
      <c r="M46" s="433">
        <v>9.5391402849818161E-4</v>
      </c>
      <c r="N46" s="429">
        <v>1.0972933430870519E-3</v>
      </c>
      <c r="O46" s="430">
        <v>9.6043027276219745E-4</v>
      </c>
      <c r="P46" s="431">
        <v>2.2271714922048997E-3</v>
      </c>
      <c r="Q46" s="432">
        <v>0</v>
      </c>
      <c r="R46" s="433">
        <v>1.072833472404339E-3</v>
      </c>
      <c r="S46" s="433">
        <v>1.2976419991101884E-3</v>
      </c>
      <c r="T46" s="479" t="s">
        <v>314</v>
      </c>
    </row>
    <row r="47" spans="2:20" x14ac:dyDescent="0.25">
      <c r="B47" s="409">
        <v>99</v>
      </c>
      <c r="C47" s="166" t="s">
        <v>47</v>
      </c>
      <c r="D47" s="429">
        <v>5.6417489421720736E-2</v>
      </c>
      <c r="E47" s="430">
        <v>7.5298438934802578E-2</v>
      </c>
      <c r="F47" s="431">
        <v>0.25</v>
      </c>
      <c r="G47" s="432">
        <v>0</v>
      </c>
      <c r="H47" s="433">
        <v>6.9060773480662987E-2</v>
      </c>
      <c r="I47" s="429">
        <v>5.1268591426071743E-2</v>
      </c>
      <c r="J47" s="430">
        <v>8.4378563283922473E-2</v>
      </c>
      <c r="K47" s="431">
        <v>9.9437148217636023E-2</v>
      </c>
      <c r="L47" s="432">
        <v>0</v>
      </c>
      <c r="M47" s="433">
        <v>7.3570619447922245E-2</v>
      </c>
      <c r="N47" s="429">
        <v>3.9136795903438187E-2</v>
      </c>
      <c r="O47" s="430">
        <v>6.0699193238570877E-2</v>
      </c>
      <c r="P47" s="431">
        <v>5.1224944320712694E-2</v>
      </c>
      <c r="Q47" s="432">
        <v>0</v>
      </c>
      <c r="R47" s="433">
        <v>5.3164858743592801E-2</v>
      </c>
      <c r="S47" s="433">
        <v>6.6921251668396853E-2</v>
      </c>
      <c r="T47" s="479" t="s">
        <v>315</v>
      </c>
    </row>
    <row r="48" spans="2:20" ht="15.75" thickBot="1" x14ac:dyDescent="0.3">
      <c r="B48" s="409" t="s">
        <v>49</v>
      </c>
      <c r="C48" s="166" t="s">
        <v>444</v>
      </c>
      <c r="D48" s="429">
        <v>3.6671368124118475E-2</v>
      </c>
      <c r="E48" s="430">
        <v>8.4481175390266297E-2</v>
      </c>
      <c r="F48" s="431">
        <v>8.3333333333333315E-2</v>
      </c>
      <c r="G48" s="432">
        <v>0</v>
      </c>
      <c r="H48" s="433">
        <v>6.5745856353591162E-2</v>
      </c>
      <c r="I48" s="429">
        <v>4.5319335083114608E-2</v>
      </c>
      <c r="J48" s="430">
        <v>7.0505511212466732E-2</v>
      </c>
      <c r="K48" s="431">
        <v>6.9418386491557224E-2</v>
      </c>
      <c r="L48" s="432">
        <v>0</v>
      </c>
      <c r="M48" s="433">
        <v>6.1885172598819531E-2</v>
      </c>
      <c r="N48" s="429">
        <v>4.5720555961960493E-2</v>
      </c>
      <c r="O48" s="430">
        <v>4.3027276219746453E-2</v>
      </c>
      <c r="P48" s="431">
        <v>4.6770601336302897E-2</v>
      </c>
      <c r="Q48" s="432">
        <v>0</v>
      </c>
      <c r="R48" s="433">
        <v>4.410537608773394E-2</v>
      </c>
      <c r="S48" s="433">
        <v>5.6614266646893077E-2</v>
      </c>
      <c r="T48" s="479" t="s">
        <v>282</v>
      </c>
    </row>
    <row r="49" spans="2:20" ht="15.75" customHeight="1" thickTop="1" thickBot="1" x14ac:dyDescent="0.3">
      <c r="B49" s="487" t="s">
        <v>69</v>
      </c>
      <c r="C49" s="532"/>
      <c r="D49" s="434">
        <v>1</v>
      </c>
      <c r="E49" s="435">
        <v>1</v>
      </c>
      <c r="F49" s="435">
        <v>0.99999999999999978</v>
      </c>
      <c r="G49" s="436">
        <v>0</v>
      </c>
      <c r="H49" s="437">
        <v>1</v>
      </c>
      <c r="I49" s="434">
        <v>1.0000000000000002</v>
      </c>
      <c r="J49" s="435">
        <v>1</v>
      </c>
      <c r="K49" s="435">
        <v>1</v>
      </c>
      <c r="L49" s="436">
        <v>1</v>
      </c>
      <c r="M49" s="437">
        <v>1</v>
      </c>
      <c r="N49" s="434">
        <v>1</v>
      </c>
      <c r="O49" s="435">
        <v>1</v>
      </c>
      <c r="P49" s="435">
        <v>1</v>
      </c>
      <c r="Q49" s="436">
        <v>0</v>
      </c>
      <c r="R49" s="437">
        <v>0.99999999999999989</v>
      </c>
      <c r="S49" s="437">
        <v>0.99999999999999989</v>
      </c>
      <c r="T49" s="479" t="s">
        <v>80</v>
      </c>
    </row>
    <row r="50" spans="2:20" ht="15.75" thickTop="1" x14ac:dyDescent="0.25">
      <c r="B50" s="419"/>
      <c r="C50" s="419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</row>
    <row r="51" spans="2:20" x14ac:dyDescent="0.25">
      <c r="B51" s="413" t="s">
        <v>52</v>
      </c>
      <c r="C51" s="414"/>
      <c r="D51" s="415"/>
      <c r="E51" s="415"/>
      <c r="F51" s="415"/>
      <c r="G51" s="415"/>
      <c r="H51" s="414"/>
      <c r="I51" s="415"/>
      <c r="J51" s="415"/>
      <c r="K51" s="415"/>
      <c r="L51" s="415"/>
      <c r="M51" s="414"/>
      <c r="N51" s="421"/>
      <c r="O51" s="421"/>
      <c r="P51" s="421"/>
      <c r="Q51" s="421"/>
      <c r="R51" s="421"/>
      <c r="S51" s="421"/>
    </row>
    <row r="52" spans="2:20" x14ac:dyDescent="0.25">
      <c r="B52" s="415" t="s">
        <v>448</v>
      </c>
      <c r="C52" s="414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4"/>
      <c r="S52" s="417"/>
    </row>
    <row r="53" spans="2:20" x14ac:dyDescent="0.25">
      <c r="B53" s="422"/>
      <c r="C53" s="418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8"/>
      <c r="S53" s="417"/>
    </row>
    <row r="54" spans="2:20" x14ac:dyDescent="0.25">
      <c r="B54" s="417"/>
      <c r="C54" s="418"/>
      <c r="D54" s="417"/>
      <c r="E54" s="417"/>
      <c r="F54" s="417"/>
      <c r="G54" s="417"/>
      <c r="H54" s="418"/>
      <c r="I54" s="417"/>
      <c r="J54" s="417"/>
      <c r="K54" s="417"/>
      <c r="L54" s="417"/>
      <c r="M54" s="418"/>
      <c r="N54" s="417"/>
      <c r="O54" s="417"/>
      <c r="P54" s="417"/>
      <c r="Q54" s="417"/>
      <c r="R54" s="418"/>
      <c r="S54" s="417"/>
    </row>
    <row r="55" spans="2:20" x14ac:dyDescent="0.25">
      <c r="B55" s="422"/>
      <c r="C55" s="418"/>
      <c r="D55" s="417"/>
      <c r="E55" s="417"/>
      <c r="F55" s="417"/>
      <c r="G55" s="417"/>
      <c r="H55" s="418"/>
      <c r="I55" s="417"/>
      <c r="J55" s="417"/>
      <c r="K55" s="417"/>
      <c r="L55" s="417"/>
      <c r="M55" s="418"/>
      <c r="N55" s="417"/>
      <c r="O55" s="417"/>
      <c r="P55" s="417"/>
      <c r="Q55" s="417"/>
      <c r="R55" s="418"/>
      <c r="S55" s="417"/>
    </row>
    <row r="56" spans="2:20" x14ac:dyDescent="0.25">
      <c r="B56" s="417"/>
      <c r="C56" s="418"/>
      <c r="D56" s="423"/>
      <c r="E56" s="423"/>
      <c r="F56" s="423"/>
      <c r="G56" s="423"/>
      <c r="H56" s="424"/>
      <c r="I56" s="423"/>
      <c r="J56" s="423"/>
      <c r="K56" s="423"/>
      <c r="L56" s="423"/>
      <c r="M56" s="424"/>
      <c r="N56" s="423"/>
      <c r="O56" s="423"/>
      <c r="P56" s="423"/>
      <c r="Q56" s="423"/>
      <c r="R56" s="424"/>
      <c r="S56" s="417"/>
    </row>
    <row r="57" spans="2:20" x14ac:dyDescent="0.25">
      <c r="B57" s="417"/>
      <c r="C57" s="418"/>
      <c r="D57" s="423"/>
      <c r="E57" s="423"/>
      <c r="F57" s="423"/>
      <c r="G57" s="423"/>
      <c r="H57" s="424"/>
      <c r="I57" s="423"/>
      <c r="J57" s="423"/>
      <c r="K57" s="423"/>
      <c r="L57" s="423"/>
      <c r="M57" s="424"/>
      <c r="N57" s="423"/>
      <c r="O57" s="423"/>
      <c r="P57" s="423"/>
      <c r="Q57" s="423"/>
      <c r="R57" s="424"/>
      <c r="S57" s="417"/>
    </row>
    <row r="58" spans="2:20" x14ac:dyDescent="0.25"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</row>
    <row r="59" spans="2:20" x14ac:dyDescent="0.25"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417"/>
      <c r="M59" s="417"/>
      <c r="N59" s="417"/>
      <c r="O59" s="417"/>
      <c r="P59" s="417"/>
      <c r="Q59" s="417"/>
      <c r="R59" s="417"/>
      <c r="S59" s="417"/>
    </row>
    <row r="60" spans="2:20" x14ac:dyDescent="0.25"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7"/>
    </row>
    <row r="61" spans="2:20" x14ac:dyDescent="0.25">
      <c r="B61" s="417"/>
      <c r="C61" s="418"/>
      <c r="D61" s="417"/>
      <c r="E61" s="417"/>
      <c r="F61" s="417"/>
      <c r="G61" s="417"/>
      <c r="H61" s="418"/>
      <c r="I61" s="417"/>
      <c r="J61" s="417"/>
      <c r="K61" s="417"/>
      <c r="L61" s="417"/>
      <c r="M61" s="418"/>
      <c r="N61" s="417"/>
      <c r="O61" s="417"/>
      <c r="P61" s="417"/>
      <c r="Q61" s="417"/>
      <c r="R61" s="418"/>
      <c r="S61" s="417"/>
    </row>
    <row r="62" spans="2:20" x14ac:dyDescent="0.25">
      <c r="B62" s="417"/>
      <c r="C62" s="417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423"/>
      <c r="P62" s="423"/>
      <c r="Q62" s="423"/>
      <c r="R62" s="423"/>
      <c r="S62" s="423"/>
    </row>
    <row r="63" spans="2:20" x14ac:dyDescent="0.25">
      <c r="B63" s="417"/>
      <c r="C63" s="417"/>
      <c r="D63" s="423"/>
      <c r="E63" s="423"/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</row>
    <row r="64" spans="2:20" x14ac:dyDescent="0.25">
      <c r="B64" s="417"/>
      <c r="C64" s="417"/>
      <c r="D64" s="423"/>
      <c r="E64" s="423"/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</row>
    <row r="65" spans="2:19" x14ac:dyDescent="0.25">
      <c r="B65" s="417"/>
      <c r="C65" s="417"/>
      <c r="D65" s="423"/>
      <c r="E65" s="423"/>
      <c r="F65" s="423"/>
      <c r="G65" s="423"/>
      <c r="H65" s="423"/>
      <c r="I65" s="423"/>
      <c r="J65" s="423"/>
      <c r="K65" s="423"/>
      <c r="L65" s="423"/>
      <c r="M65" s="423"/>
      <c r="N65" s="423"/>
      <c r="O65" s="423"/>
      <c r="P65" s="423"/>
      <c r="Q65" s="423"/>
      <c r="R65" s="423"/>
      <c r="S65" s="423"/>
    </row>
    <row r="66" spans="2:19" x14ac:dyDescent="0.25">
      <c r="B66" s="417"/>
      <c r="C66" s="417"/>
      <c r="D66" s="423"/>
      <c r="E66" s="423"/>
      <c r="F66" s="423"/>
      <c r="G66" s="423"/>
      <c r="H66" s="423"/>
      <c r="I66" s="423"/>
      <c r="J66" s="423"/>
      <c r="K66" s="423"/>
      <c r="L66" s="423"/>
      <c r="M66" s="423"/>
      <c r="N66" s="423"/>
      <c r="O66" s="423"/>
      <c r="P66" s="423"/>
      <c r="Q66" s="423"/>
      <c r="R66" s="423"/>
      <c r="S66" s="423"/>
    </row>
    <row r="67" spans="2:19" x14ac:dyDescent="0.25">
      <c r="B67" s="417"/>
      <c r="C67" s="417"/>
      <c r="D67" s="423"/>
      <c r="E67" s="423"/>
      <c r="F67" s="423"/>
      <c r="G67" s="423"/>
      <c r="H67" s="423"/>
      <c r="I67" s="423"/>
      <c r="J67" s="423"/>
      <c r="K67" s="423"/>
      <c r="L67" s="423"/>
      <c r="M67" s="423"/>
      <c r="N67" s="423"/>
      <c r="O67" s="423"/>
      <c r="P67" s="423"/>
      <c r="Q67" s="423"/>
      <c r="R67" s="423"/>
      <c r="S67" s="423"/>
    </row>
    <row r="68" spans="2:19" x14ac:dyDescent="0.25">
      <c r="B68" s="417"/>
      <c r="C68" s="417"/>
      <c r="D68" s="423"/>
      <c r="E68" s="423"/>
      <c r="F68" s="423"/>
      <c r="G68" s="423"/>
      <c r="H68" s="423"/>
      <c r="I68" s="423"/>
      <c r="J68" s="423"/>
      <c r="K68" s="423"/>
      <c r="L68" s="423"/>
      <c r="M68" s="423"/>
      <c r="N68" s="423"/>
      <c r="O68" s="423"/>
      <c r="P68" s="423"/>
      <c r="Q68" s="423"/>
      <c r="R68" s="423"/>
      <c r="S68" s="423"/>
    </row>
    <row r="69" spans="2:19" x14ac:dyDescent="0.25">
      <c r="B69" s="417"/>
      <c r="C69" s="417"/>
      <c r="D69" s="423"/>
      <c r="E69" s="423"/>
      <c r="F69" s="423"/>
      <c r="G69" s="423"/>
      <c r="H69" s="423"/>
      <c r="I69" s="423"/>
      <c r="J69" s="423"/>
      <c r="K69" s="423"/>
      <c r="L69" s="423"/>
      <c r="M69" s="423"/>
      <c r="N69" s="423"/>
      <c r="O69" s="423"/>
      <c r="P69" s="423"/>
      <c r="Q69" s="423"/>
      <c r="R69" s="423"/>
      <c r="S69" s="423"/>
    </row>
    <row r="70" spans="2:19" x14ac:dyDescent="0.25">
      <c r="B70" s="417"/>
      <c r="C70" s="417"/>
      <c r="D70" s="423"/>
      <c r="E70" s="423"/>
      <c r="F70" s="423"/>
      <c r="G70" s="423"/>
      <c r="H70" s="423"/>
      <c r="I70" s="423"/>
      <c r="J70" s="423"/>
      <c r="K70" s="423"/>
      <c r="L70" s="423"/>
      <c r="M70" s="423"/>
      <c r="N70" s="423"/>
      <c r="O70" s="423"/>
      <c r="P70" s="423"/>
      <c r="Q70" s="423"/>
      <c r="R70" s="423"/>
      <c r="S70" s="423"/>
    </row>
    <row r="71" spans="2:19" x14ac:dyDescent="0.25">
      <c r="B71" s="417"/>
      <c r="C71" s="417"/>
      <c r="D71" s="423"/>
      <c r="E71" s="423"/>
      <c r="F71" s="423"/>
      <c r="G71" s="423"/>
      <c r="H71" s="423"/>
      <c r="I71" s="423"/>
      <c r="J71" s="423"/>
      <c r="K71" s="423"/>
      <c r="L71" s="423"/>
      <c r="M71" s="423"/>
      <c r="N71" s="423"/>
      <c r="O71" s="423"/>
      <c r="P71" s="423"/>
      <c r="Q71" s="423"/>
      <c r="R71" s="423"/>
      <c r="S71" s="423"/>
    </row>
    <row r="72" spans="2:19" x14ac:dyDescent="0.25">
      <c r="B72" s="417"/>
      <c r="C72" s="417"/>
      <c r="D72" s="423"/>
      <c r="E72" s="423"/>
      <c r="F72" s="423"/>
      <c r="G72" s="423"/>
      <c r="H72" s="423"/>
      <c r="I72" s="423"/>
      <c r="J72" s="423"/>
      <c r="K72" s="423"/>
      <c r="L72" s="423"/>
      <c r="M72" s="423"/>
      <c r="N72" s="423"/>
      <c r="O72" s="423"/>
      <c r="P72" s="423"/>
      <c r="Q72" s="423"/>
      <c r="R72" s="423"/>
      <c r="S72" s="423"/>
    </row>
    <row r="73" spans="2:19" x14ac:dyDescent="0.25">
      <c r="B73" s="417"/>
      <c r="C73" s="417"/>
      <c r="D73" s="423"/>
      <c r="E73" s="423"/>
      <c r="F73" s="423"/>
      <c r="G73" s="423"/>
      <c r="H73" s="423"/>
      <c r="I73" s="423"/>
      <c r="J73" s="423"/>
      <c r="K73" s="423"/>
      <c r="L73" s="423"/>
      <c r="M73" s="423"/>
      <c r="N73" s="423"/>
      <c r="O73" s="423"/>
      <c r="P73" s="423"/>
      <c r="Q73" s="423"/>
      <c r="R73" s="423"/>
      <c r="S73" s="423"/>
    </row>
    <row r="74" spans="2:19" x14ac:dyDescent="0.25">
      <c r="B74" s="417"/>
      <c r="C74" s="417"/>
      <c r="D74" s="423"/>
      <c r="E74" s="423"/>
      <c r="F74" s="423"/>
      <c r="G74" s="423"/>
      <c r="H74" s="423"/>
      <c r="I74" s="423"/>
      <c r="J74" s="423"/>
      <c r="K74" s="423"/>
      <c r="L74" s="423"/>
      <c r="M74" s="423"/>
      <c r="N74" s="423"/>
      <c r="O74" s="423"/>
      <c r="P74" s="423"/>
      <c r="Q74" s="423"/>
      <c r="R74" s="423"/>
      <c r="S74" s="423"/>
    </row>
    <row r="75" spans="2:19" x14ac:dyDescent="0.25">
      <c r="B75" s="417"/>
      <c r="C75" s="417"/>
      <c r="D75" s="423"/>
      <c r="E75" s="423"/>
      <c r="F75" s="423"/>
      <c r="G75" s="423"/>
      <c r="H75" s="423"/>
      <c r="I75" s="423"/>
      <c r="J75" s="423"/>
      <c r="K75" s="423"/>
      <c r="L75" s="423"/>
      <c r="M75" s="423"/>
      <c r="N75" s="423"/>
      <c r="O75" s="423"/>
      <c r="P75" s="423"/>
      <c r="Q75" s="423"/>
      <c r="R75" s="423"/>
      <c r="S75" s="423"/>
    </row>
    <row r="76" spans="2:19" x14ac:dyDescent="0.25">
      <c r="B76" s="417"/>
      <c r="C76" s="417"/>
      <c r="D76" s="423"/>
      <c r="E76" s="423"/>
      <c r="F76" s="423"/>
      <c r="G76" s="423"/>
      <c r="H76" s="423"/>
      <c r="I76" s="423"/>
      <c r="J76" s="423"/>
      <c r="K76" s="423"/>
      <c r="L76" s="423"/>
      <c r="M76" s="423"/>
      <c r="N76" s="423"/>
      <c r="O76" s="423"/>
      <c r="P76" s="423"/>
      <c r="Q76" s="423"/>
      <c r="R76" s="423"/>
      <c r="S76" s="423"/>
    </row>
    <row r="77" spans="2:19" x14ac:dyDescent="0.25">
      <c r="B77" s="417"/>
      <c r="C77" s="417"/>
      <c r="D77" s="423"/>
      <c r="E77" s="423"/>
      <c r="F77" s="423"/>
      <c r="G77" s="423"/>
      <c r="H77" s="423"/>
      <c r="I77" s="423"/>
      <c r="J77" s="423"/>
      <c r="K77" s="423"/>
      <c r="L77" s="423"/>
      <c r="M77" s="423"/>
      <c r="N77" s="423"/>
      <c r="O77" s="423"/>
      <c r="P77" s="423"/>
      <c r="Q77" s="423"/>
      <c r="R77" s="423"/>
      <c r="S77" s="423"/>
    </row>
    <row r="78" spans="2:19" x14ac:dyDescent="0.25">
      <c r="B78" s="417"/>
      <c r="C78" s="417"/>
      <c r="D78" s="423"/>
      <c r="E78" s="423"/>
      <c r="F78" s="423"/>
      <c r="G78" s="423"/>
      <c r="H78" s="423"/>
      <c r="I78" s="423"/>
      <c r="J78" s="423"/>
      <c r="K78" s="423"/>
      <c r="L78" s="423"/>
      <c r="M78" s="423"/>
      <c r="N78" s="423"/>
      <c r="O78" s="423"/>
      <c r="P78" s="423"/>
      <c r="Q78" s="423"/>
      <c r="R78" s="423"/>
      <c r="S78" s="423"/>
    </row>
    <row r="79" spans="2:19" x14ac:dyDescent="0.25">
      <c r="B79" s="417"/>
      <c r="C79" s="417"/>
      <c r="D79" s="423"/>
      <c r="E79" s="423"/>
      <c r="F79" s="423"/>
      <c r="G79" s="423"/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23"/>
    </row>
    <row r="80" spans="2:19" x14ac:dyDescent="0.25">
      <c r="B80" s="417"/>
      <c r="C80" s="417"/>
      <c r="D80" s="423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3"/>
      <c r="P80" s="423"/>
      <c r="Q80" s="423"/>
      <c r="R80" s="423"/>
      <c r="S80" s="423"/>
    </row>
    <row r="81" spans="2:19" x14ac:dyDescent="0.25">
      <c r="B81" s="417"/>
      <c r="C81" s="417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</row>
    <row r="82" spans="2:19" x14ac:dyDescent="0.25">
      <c r="B82" s="417"/>
      <c r="C82" s="417"/>
      <c r="D82" s="423"/>
      <c r="E82" s="423"/>
      <c r="F82" s="423"/>
      <c r="G82" s="423"/>
      <c r="H82" s="423"/>
      <c r="I82" s="423"/>
      <c r="J82" s="423"/>
      <c r="K82" s="423"/>
      <c r="L82" s="423"/>
      <c r="M82" s="423"/>
      <c r="N82" s="423"/>
      <c r="O82" s="423"/>
      <c r="P82" s="423"/>
      <c r="Q82" s="423"/>
      <c r="R82" s="423"/>
      <c r="S82" s="423"/>
    </row>
    <row r="83" spans="2:19" x14ac:dyDescent="0.25">
      <c r="B83" s="417"/>
      <c r="C83" s="417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  <c r="P83" s="423"/>
      <c r="Q83" s="423"/>
      <c r="R83" s="423"/>
      <c r="S83" s="423"/>
    </row>
    <row r="84" spans="2:19" x14ac:dyDescent="0.25">
      <c r="B84" s="417"/>
      <c r="C84" s="417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</row>
    <row r="85" spans="2:19" x14ac:dyDescent="0.25">
      <c r="B85" s="417"/>
      <c r="C85" s="417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423"/>
      <c r="R85" s="423"/>
      <c r="S85" s="423"/>
    </row>
    <row r="86" spans="2:19" x14ac:dyDescent="0.25">
      <c r="B86" s="417"/>
      <c r="C86" s="417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</row>
    <row r="87" spans="2:19" x14ac:dyDescent="0.25">
      <c r="B87" s="417"/>
      <c r="C87" s="417"/>
      <c r="D87" s="423"/>
      <c r="E87" s="423"/>
      <c r="F87" s="423"/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</row>
    <row r="88" spans="2:19" x14ac:dyDescent="0.25">
      <c r="B88" s="417"/>
      <c r="C88" s="417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</row>
    <row r="89" spans="2:19" x14ac:dyDescent="0.25">
      <c r="B89" s="417"/>
      <c r="C89" s="417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</row>
    <row r="90" spans="2:19" x14ac:dyDescent="0.25">
      <c r="B90" s="417"/>
      <c r="C90" s="417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</row>
    <row r="91" spans="2:19" x14ac:dyDescent="0.25">
      <c r="B91" s="417"/>
      <c r="C91" s="417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</row>
    <row r="92" spans="2:19" x14ac:dyDescent="0.25">
      <c r="B92" s="417"/>
      <c r="C92" s="417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</row>
    <row r="93" spans="2:19" x14ac:dyDescent="0.25">
      <c r="B93" s="417"/>
      <c r="C93" s="417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</row>
    <row r="94" spans="2:19" x14ac:dyDescent="0.25">
      <c r="B94" s="417"/>
      <c r="C94" s="417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</row>
    <row r="95" spans="2:19" x14ac:dyDescent="0.25">
      <c r="B95" s="417"/>
      <c r="C95" s="417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</row>
    <row r="96" spans="2:19" x14ac:dyDescent="0.25">
      <c r="B96" s="417"/>
      <c r="C96" s="417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</row>
    <row r="97" spans="2:19" x14ac:dyDescent="0.25">
      <c r="B97" s="417"/>
      <c r="C97" s="417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</row>
    <row r="98" spans="2:19" x14ac:dyDescent="0.25">
      <c r="B98" s="417"/>
      <c r="C98" s="417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</row>
    <row r="99" spans="2:19" x14ac:dyDescent="0.25">
      <c r="B99" s="417"/>
      <c r="C99" s="417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</row>
    <row r="100" spans="2:19" x14ac:dyDescent="0.25">
      <c r="B100" s="417"/>
      <c r="C100" s="418"/>
      <c r="D100" s="417"/>
      <c r="E100" s="417"/>
      <c r="F100" s="417"/>
      <c r="G100" s="417"/>
      <c r="H100" s="418"/>
      <c r="I100" s="417"/>
      <c r="J100" s="417"/>
      <c r="K100" s="417"/>
      <c r="L100" s="417"/>
      <c r="M100" s="418"/>
      <c r="N100" s="417"/>
      <c r="O100" s="417"/>
      <c r="P100" s="417"/>
      <c r="Q100" s="417"/>
      <c r="R100" s="418"/>
      <c r="S100" s="417"/>
    </row>
    <row r="101" spans="2:19" x14ac:dyDescent="0.25">
      <c r="B101" s="417"/>
      <c r="C101" s="418"/>
      <c r="D101" s="417"/>
      <c r="E101" s="417"/>
      <c r="F101" s="417"/>
      <c r="G101" s="417"/>
      <c r="H101" s="418"/>
      <c r="I101" s="417"/>
      <c r="J101" s="417"/>
      <c r="K101" s="417"/>
      <c r="L101" s="417"/>
      <c r="M101" s="418"/>
      <c r="N101" s="417"/>
      <c r="O101" s="417"/>
      <c r="P101" s="417"/>
      <c r="Q101" s="417"/>
      <c r="R101" s="418"/>
      <c r="S101" s="417"/>
    </row>
    <row r="102" spans="2:19" x14ac:dyDescent="0.25">
      <c r="B102" s="417"/>
      <c r="C102" s="418"/>
      <c r="D102" s="417"/>
      <c r="E102" s="417"/>
      <c r="F102" s="417"/>
      <c r="G102" s="417"/>
      <c r="H102" s="418"/>
      <c r="I102" s="417"/>
      <c r="J102" s="417"/>
      <c r="K102" s="417"/>
      <c r="L102" s="417"/>
      <c r="M102" s="418"/>
      <c r="N102" s="417"/>
      <c r="O102" s="417"/>
      <c r="P102" s="417"/>
      <c r="Q102" s="417"/>
      <c r="R102" s="418"/>
      <c r="S102" s="417"/>
    </row>
    <row r="103" spans="2:19" x14ac:dyDescent="0.25">
      <c r="B103" s="417"/>
      <c r="C103" s="418"/>
      <c r="D103" s="417"/>
      <c r="E103" s="417"/>
      <c r="F103" s="417"/>
      <c r="G103" s="417"/>
      <c r="H103" s="417"/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7"/>
    </row>
    <row r="104" spans="2:19" x14ac:dyDescent="0.25">
      <c r="B104" s="417"/>
      <c r="C104" s="418"/>
      <c r="D104" s="417"/>
      <c r="E104" s="417"/>
      <c r="F104" s="417"/>
      <c r="G104" s="417"/>
      <c r="H104" s="417"/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7"/>
    </row>
    <row r="105" spans="2:19" x14ac:dyDescent="0.25">
      <c r="B105" s="417"/>
      <c r="C105" s="418"/>
      <c r="D105" s="417"/>
      <c r="E105" s="417"/>
      <c r="F105" s="417"/>
      <c r="G105" s="417"/>
      <c r="H105" s="417"/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7"/>
    </row>
    <row r="106" spans="2:19" x14ac:dyDescent="0.25">
      <c r="B106" s="417"/>
      <c r="C106" s="418"/>
      <c r="D106" s="417"/>
      <c r="E106" s="417"/>
      <c r="F106" s="417"/>
      <c r="G106" s="417"/>
      <c r="H106" s="417"/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7"/>
    </row>
    <row r="107" spans="2:19" x14ac:dyDescent="0.25">
      <c r="B107" s="417"/>
      <c r="C107" s="418"/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7"/>
    </row>
    <row r="108" spans="2:19" x14ac:dyDescent="0.25">
      <c r="B108" s="417"/>
      <c r="C108" s="418"/>
      <c r="D108" s="417"/>
      <c r="E108" s="417"/>
      <c r="F108" s="417"/>
      <c r="G108" s="417"/>
      <c r="H108" s="417"/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7"/>
    </row>
    <row r="109" spans="2:19" x14ac:dyDescent="0.25">
      <c r="B109" s="417"/>
      <c r="C109" s="418"/>
      <c r="D109" s="417"/>
      <c r="E109" s="417"/>
      <c r="F109" s="417"/>
      <c r="G109" s="417"/>
      <c r="H109" s="417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7"/>
    </row>
    <row r="110" spans="2:19" x14ac:dyDescent="0.25">
      <c r="B110" s="417"/>
      <c r="C110" s="418"/>
      <c r="D110" s="417"/>
      <c r="E110" s="417"/>
      <c r="F110" s="417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7"/>
    </row>
    <row r="111" spans="2:19" x14ac:dyDescent="0.25">
      <c r="B111" s="417"/>
      <c r="C111" s="418"/>
      <c r="D111" s="417"/>
      <c r="E111" s="417"/>
      <c r="F111" s="417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7"/>
    </row>
    <row r="112" spans="2:19" x14ac:dyDescent="0.25">
      <c r="B112" s="417"/>
      <c r="C112" s="418"/>
      <c r="D112" s="417"/>
      <c r="E112" s="417"/>
      <c r="F112" s="417"/>
      <c r="G112" s="417"/>
      <c r="H112" s="417"/>
      <c r="I112" s="417"/>
      <c r="J112" s="417"/>
      <c r="K112" s="417"/>
      <c r="L112" s="417"/>
      <c r="M112" s="417"/>
      <c r="N112" s="417"/>
      <c r="O112" s="417"/>
      <c r="P112" s="417"/>
      <c r="Q112" s="417"/>
      <c r="R112" s="417"/>
      <c r="S112" s="417"/>
    </row>
    <row r="113" spans="2:19" x14ac:dyDescent="0.25">
      <c r="B113" s="417"/>
      <c r="C113" s="418"/>
      <c r="D113" s="417"/>
      <c r="E113" s="417"/>
      <c r="F113" s="417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7"/>
    </row>
    <row r="114" spans="2:19" x14ac:dyDescent="0.25">
      <c r="B114" s="417"/>
      <c r="C114" s="418"/>
      <c r="D114" s="417"/>
      <c r="E114" s="417"/>
      <c r="F114" s="417"/>
      <c r="G114" s="417"/>
      <c r="H114" s="417"/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7"/>
    </row>
    <row r="115" spans="2:19" x14ac:dyDescent="0.25">
      <c r="B115" s="417"/>
      <c r="C115" s="418"/>
      <c r="D115" s="417"/>
      <c r="E115" s="417"/>
      <c r="F115" s="417"/>
      <c r="G115" s="417"/>
      <c r="H115" s="417"/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7"/>
    </row>
    <row r="116" spans="2:19" x14ac:dyDescent="0.25">
      <c r="B116" s="417"/>
      <c r="C116" s="418"/>
      <c r="D116" s="417"/>
      <c r="E116" s="417"/>
      <c r="F116" s="417"/>
      <c r="G116" s="417"/>
      <c r="H116" s="417"/>
      <c r="I116" s="417"/>
      <c r="J116" s="417"/>
      <c r="K116" s="417"/>
      <c r="L116" s="417"/>
      <c r="M116" s="417"/>
      <c r="N116" s="417"/>
      <c r="O116" s="417"/>
      <c r="P116" s="417"/>
      <c r="Q116" s="417"/>
      <c r="R116" s="417"/>
      <c r="S116" s="417"/>
    </row>
    <row r="117" spans="2:19" x14ac:dyDescent="0.25">
      <c r="B117" s="417"/>
      <c r="C117" s="418"/>
      <c r="D117" s="417"/>
      <c r="E117" s="417"/>
      <c r="F117" s="417"/>
      <c r="G117" s="417"/>
      <c r="H117" s="417"/>
      <c r="I117" s="417"/>
      <c r="J117" s="417"/>
      <c r="K117" s="417"/>
      <c r="L117" s="417"/>
      <c r="M117" s="417"/>
      <c r="N117" s="417"/>
      <c r="O117" s="417"/>
      <c r="P117" s="417"/>
      <c r="Q117" s="417"/>
      <c r="R117" s="417"/>
      <c r="S117" s="417"/>
    </row>
    <row r="118" spans="2:19" x14ac:dyDescent="0.25">
      <c r="B118" s="417"/>
      <c r="C118" s="418"/>
      <c r="D118" s="417"/>
      <c r="E118" s="417"/>
      <c r="F118" s="417"/>
      <c r="G118" s="417"/>
      <c r="H118" s="417"/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7"/>
    </row>
    <row r="119" spans="2:19" x14ac:dyDescent="0.25">
      <c r="B119" s="417"/>
      <c r="C119" s="418"/>
      <c r="D119" s="417"/>
      <c r="E119" s="417"/>
      <c r="F119" s="417"/>
      <c r="G119" s="417"/>
      <c r="H119" s="417"/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7"/>
    </row>
    <row r="120" spans="2:19" x14ac:dyDescent="0.25">
      <c r="B120" s="417"/>
      <c r="C120" s="418"/>
      <c r="D120" s="417"/>
      <c r="E120" s="417"/>
      <c r="F120" s="417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7"/>
      <c r="R120" s="417"/>
      <c r="S120" s="417"/>
    </row>
    <row r="121" spans="2:19" x14ac:dyDescent="0.25">
      <c r="B121" s="417"/>
      <c r="C121" s="418"/>
      <c r="D121" s="417"/>
      <c r="E121" s="417"/>
      <c r="F121" s="417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7"/>
    </row>
    <row r="122" spans="2:19" x14ac:dyDescent="0.25">
      <c r="B122" s="417"/>
      <c r="C122" s="418"/>
      <c r="D122" s="417"/>
      <c r="E122" s="417"/>
      <c r="F122" s="417"/>
      <c r="G122" s="417"/>
      <c r="H122" s="417"/>
      <c r="I122" s="417"/>
      <c r="J122" s="417"/>
      <c r="K122" s="417"/>
      <c r="L122" s="417"/>
      <c r="M122" s="417"/>
      <c r="N122" s="417"/>
      <c r="O122" s="417"/>
      <c r="P122" s="417"/>
      <c r="Q122" s="417"/>
      <c r="R122" s="417"/>
      <c r="S122" s="417"/>
    </row>
    <row r="123" spans="2:19" x14ac:dyDescent="0.25">
      <c r="B123" s="417"/>
      <c r="C123" s="418"/>
      <c r="D123" s="417"/>
      <c r="E123" s="417"/>
      <c r="F123" s="417"/>
      <c r="G123" s="417"/>
      <c r="H123" s="417"/>
      <c r="I123" s="417"/>
      <c r="J123" s="417"/>
      <c r="K123" s="417"/>
      <c r="L123" s="417"/>
      <c r="M123" s="417"/>
      <c r="N123" s="417"/>
      <c r="O123" s="417"/>
      <c r="P123" s="417"/>
      <c r="Q123" s="417"/>
      <c r="R123" s="417"/>
      <c r="S123" s="417"/>
    </row>
    <row r="124" spans="2:19" x14ac:dyDescent="0.25">
      <c r="B124" s="417"/>
      <c r="C124" s="418"/>
      <c r="D124" s="417"/>
      <c r="E124" s="417"/>
      <c r="F124" s="417"/>
      <c r="G124" s="417"/>
      <c r="H124" s="417"/>
      <c r="I124" s="417"/>
      <c r="J124" s="417"/>
      <c r="K124" s="417"/>
      <c r="L124" s="417"/>
      <c r="M124" s="417"/>
      <c r="N124" s="417"/>
      <c r="O124" s="417"/>
      <c r="P124" s="417"/>
      <c r="Q124" s="417"/>
      <c r="R124" s="417"/>
      <c r="S124" s="417"/>
    </row>
    <row r="125" spans="2:19" x14ac:dyDescent="0.25">
      <c r="B125" s="417"/>
      <c r="C125" s="418"/>
      <c r="D125" s="417"/>
      <c r="E125" s="417"/>
      <c r="F125" s="417"/>
      <c r="G125" s="417"/>
      <c r="H125" s="417"/>
      <c r="I125" s="417"/>
      <c r="J125" s="417"/>
      <c r="K125" s="417"/>
      <c r="L125" s="417"/>
      <c r="M125" s="417"/>
      <c r="N125" s="417"/>
      <c r="O125" s="417"/>
      <c r="P125" s="417"/>
      <c r="Q125" s="417"/>
      <c r="R125" s="417"/>
      <c r="S125" s="417"/>
    </row>
    <row r="126" spans="2:19" x14ac:dyDescent="0.25">
      <c r="B126" s="417"/>
      <c r="C126" s="418"/>
      <c r="D126" s="417"/>
      <c r="E126" s="417"/>
      <c r="F126" s="417"/>
      <c r="G126" s="417"/>
      <c r="H126" s="417"/>
      <c r="I126" s="417"/>
      <c r="J126" s="417"/>
      <c r="K126" s="417"/>
      <c r="L126" s="417"/>
      <c r="M126" s="417"/>
      <c r="N126" s="417"/>
      <c r="O126" s="417"/>
      <c r="P126" s="417"/>
      <c r="Q126" s="417"/>
      <c r="R126" s="417"/>
      <c r="S126" s="417"/>
    </row>
  </sheetData>
  <mergeCells count="15">
    <mergeCell ref="B49:C49"/>
    <mergeCell ref="B2:S2"/>
    <mergeCell ref="B3:B6"/>
    <mergeCell ref="C3:C6"/>
    <mergeCell ref="D3:R3"/>
    <mergeCell ref="S3:S6"/>
    <mergeCell ref="D4:H4"/>
    <mergeCell ref="I4:M4"/>
    <mergeCell ref="N4:R4"/>
    <mergeCell ref="D5:G5"/>
    <mergeCell ref="H5:H6"/>
    <mergeCell ref="I5:L5"/>
    <mergeCell ref="M5:M6"/>
    <mergeCell ref="N5:Q5"/>
    <mergeCell ref="R5:R6"/>
  </mergeCells>
  <printOptions horizontalCentered="1"/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K530"/>
  <sheetViews>
    <sheetView zoomScale="60" zoomScaleNormal="60" workbookViewId="0">
      <selection activeCell="D6" sqref="D6:J48"/>
    </sheetView>
  </sheetViews>
  <sheetFormatPr defaultColWidth="11.42578125" defaultRowHeight="15" x14ac:dyDescent="0.25"/>
  <cols>
    <col min="1" max="1" width="2.7109375" style="154" customWidth="1"/>
    <col min="2" max="2" width="9" style="101" customWidth="1"/>
    <col min="3" max="3" width="132.28515625" style="101" customWidth="1"/>
    <col min="4" max="5" width="14.7109375" style="101" customWidth="1"/>
    <col min="6" max="6" width="17" style="101" customWidth="1"/>
    <col min="7" max="7" width="16.5703125" style="101" customWidth="1"/>
    <col min="8" max="10" width="14.7109375" style="101" customWidth="1"/>
    <col min="11" max="11" width="11.42578125" style="479"/>
    <col min="12" max="16384" width="11.42578125" style="154"/>
  </cols>
  <sheetData>
    <row r="1" spans="2:11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506" t="s">
        <v>555</v>
      </c>
      <c r="C2" s="507"/>
      <c r="D2" s="507"/>
      <c r="E2" s="507"/>
      <c r="F2" s="507"/>
      <c r="G2" s="507"/>
      <c r="H2" s="507"/>
      <c r="I2" s="507"/>
      <c r="J2" s="516"/>
    </row>
    <row r="3" spans="2:11" ht="21.95" customHeight="1" thickTop="1" x14ac:dyDescent="0.25">
      <c r="B3" s="492" t="s">
        <v>496</v>
      </c>
      <c r="C3" s="495" t="s">
        <v>495</v>
      </c>
      <c r="D3" s="492" t="s">
        <v>452</v>
      </c>
      <c r="E3" s="540" t="s">
        <v>453</v>
      </c>
      <c r="F3" s="540" t="s">
        <v>454</v>
      </c>
      <c r="G3" s="540" t="s">
        <v>455</v>
      </c>
      <c r="H3" s="540" t="s">
        <v>456</v>
      </c>
      <c r="I3" s="543" t="s">
        <v>457</v>
      </c>
      <c r="J3" s="533" t="s">
        <v>51</v>
      </c>
    </row>
    <row r="4" spans="2:11" ht="21.95" customHeight="1" x14ac:dyDescent="0.25">
      <c r="B4" s="493"/>
      <c r="C4" s="496"/>
      <c r="D4" s="493"/>
      <c r="E4" s="541"/>
      <c r="F4" s="541"/>
      <c r="G4" s="541"/>
      <c r="H4" s="541"/>
      <c r="I4" s="544"/>
      <c r="J4" s="534"/>
    </row>
    <row r="5" spans="2:11" ht="21.95" customHeight="1" thickBot="1" x14ac:dyDescent="0.3">
      <c r="B5" s="494"/>
      <c r="C5" s="497"/>
      <c r="D5" s="494"/>
      <c r="E5" s="542"/>
      <c r="F5" s="542"/>
      <c r="G5" s="542"/>
      <c r="H5" s="542"/>
      <c r="I5" s="545"/>
      <c r="J5" s="535"/>
    </row>
    <row r="6" spans="2:11" ht="21.95" customHeight="1" thickTop="1" thickBot="1" x14ac:dyDescent="0.3">
      <c r="B6" s="242">
        <v>1</v>
      </c>
      <c r="C6" s="243" t="s">
        <v>7</v>
      </c>
      <c r="D6" s="244">
        <v>49</v>
      </c>
      <c r="E6" s="245">
        <v>121</v>
      </c>
      <c r="F6" s="245">
        <v>203</v>
      </c>
      <c r="G6" s="245">
        <v>51</v>
      </c>
      <c r="H6" s="245">
        <v>1</v>
      </c>
      <c r="I6" s="246">
        <v>113</v>
      </c>
      <c r="J6" s="247">
        <v>538</v>
      </c>
    </row>
    <row r="7" spans="2:11" ht="21.95" customHeight="1" x14ac:dyDescent="0.25">
      <c r="B7" s="165">
        <v>10</v>
      </c>
      <c r="C7" s="166" t="s">
        <v>8</v>
      </c>
      <c r="D7" s="190">
        <v>7</v>
      </c>
      <c r="E7" s="169">
        <v>41</v>
      </c>
      <c r="F7" s="169">
        <v>60</v>
      </c>
      <c r="G7" s="169">
        <v>11</v>
      </c>
      <c r="H7" s="169">
        <v>1</v>
      </c>
      <c r="I7" s="218">
        <v>40</v>
      </c>
      <c r="J7" s="248">
        <v>160</v>
      </c>
      <c r="K7" s="480" t="s">
        <v>283</v>
      </c>
    </row>
    <row r="8" spans="2:11" ht="21.95" customHeight="1" x14ac:dyDescent="0.25">
      <c r="B8" s="165">
        <v>11</v>
      </c>
      <c r="C8" s="166" t="s">
        <v>9</v>
      </c>
      <c r="D8" s="190">
        <v>30</v>
      </c>
      <c r="E8" s="169">
        <v>38</v>
      </c>
      <c r="F8" s="169">
        <v>67</v>
      </c>
      <c r="G8" s="169">
        <v>20</v>
      </c>
      <c r="H8" s="169">
        <v>0</v>
      </c>
      <c r="I8" s="218">
        <v>28</v>
      </c>
      <c r="J8" s="248">
        <v>183</v>
      </c>
      <c r="K8" s="479" t="s">
        <v>271</v>
      </c>
    </row>
    <row r="9" spans="2:11" ht="21.95" customHeight="1" x14ac:dyDescent="0.25">
      <c r="B9" s="165">
        <v>12</v>
      </c>
      <c r="C9" s="166" t="s">
        <v>10</v>
      </c>
      <c r="D9" s="190">
        <v>9</v>
      </c>
      <c r="E9" s="169">
        <v>29</v>
      </c>
      <c r="F9" s="169">
        <v>48</v>
      </c>
      <c r="G9" s="169">
        <v>17</v>
      </c>
      <c r="H9" s="169">
        <v>0</v>
      </c>
      <c r="I9" s="218">
        <v>28</v>
      </c>
      <c r="J9" s="248">
        <v>131</v>
      </c>
      <c r="K9" s="479" t="s">
        <v>447</v>
      </c>
    </row>
    <row r="10" spans="2:11" ht="21.95" customHeight="1" thickBot="1" x14ac:dyDescent="0.3">
      <c r="B10" s="165">
        <v>19</v>
      </c>
      <c r="C10" s="166" t="s">
        <v>11</v>
      </c>
      <c r="D10" s="190">
        <v>3</v>
      </c>
      <c r="E10" s="169">
        <v>13</v>
      </c>
      <c r="F10" s="169">
        <v>28</v>
      </c>
      <c r="G10" s="169">
        <v>3</v>
      </c>
      <c r="H10" s="169">
        <v>0</v>
      </c>
      <c r="I10" s="218">
        <v>17</v>
      </c>
      <c r="J10" s="248">
        <v>64</v>
      </c>
      <c r="K10" s="479" t="s">
        <v>285</v>
      </c>
    </row>
    <row r="11" spans="2:11" ht="21.95" customHeight="1" thickTop="1" thickBot="1" x14ac:dyDescent="0.3">
      <c r="B11" s="159">
        <v>2</v>
      </c>
      <c r="C11" s="160" t="s">
        <v>12</v>
      </c>
      <c r="D11" s="244">
        <v>43</v>
      </c>
      <c r="E11" s="245">
        <v>338</v>
      </c>
      <c r="F11" s="245">
        <v>446</v>
      </c>
      <c r="G11" s="245">
        <v>31</v>
      </c>
      <c r="H11" s="245">
        <v>5</v>
      </c>
      <c r="I11" s="246">
        <v>201</v>
      </c>
      <c r="J11" s="247">
        <v>1064</v>
      </c>
    </row>
    <row r="12" spans="2:11" ht="21.95" customHeight="1" thickTop="1" x14ac:dyDescent="0.25">
      <c r="B12" s="172">
        <v>20</v>
      </c>
      <c r="C12" s="166" t="s">
        <v>13</v>
      </c>
      <c r="D12" s="190">
        <v>1</v>
      </c>
      <c r="E12" s="169">
        <v>55</v>
      </c>
      <c r="F12" s="169">
        <v>107</v>
      </c>
      <c r="G12" s="169">
        <v>7</v>
      </c>
      <c r="H12" s="169">
        <v>1</v>
      </c>
      <c r="I12" s="218">
        <v>28</v>
      </c>
      <c r="J12" s="248">
        <v>199</v>
      </c>
      <c r="K12" s="479" t="s">
        <v>286</v>
      </c>
    </row>
    <row r="13" spans="2:11" ht="21.95" customHeight="1" x14ac:dyDescent="0.25">
      <c r="B13" s="165">
        <v>21</v>
      </c>
      <c r="C13" s="166" t="s">
        <v>14</v>
      </c>
      <c r="D13" s="190">
        <v>0</v>
      </c>
      <c r="E13" s="169">
        <v>24</v>
      </c>
      <c r="F13" s="169">
        <v>25</v>
      </c>
      <c r="G13" s="169">
        <v>0</v>
      </c>
      <c r="H13" s="169">
        <v>0</v>
      </c>
      <c r="I13" s="218">
        <v>16</v>
      </c>
      <c r="J13" s="248">
        <v>65</v>
      </c>
      <c r="K13" s="479" t="s">
        <v>287</v>
      </c>
    </row>
    <row r="14" spans="2:11" ht="21.95" customHeight="1" x14ac:dyDescent="0.25">
      <c r="B14" s="165">
        <v>22</v>
      </c>
      <c r="C14" s="166" t="s">
        <v>15</v>
      </c>
      <c r="D14" s="190">
        <v>0</v>
      </c>
      <c r="E14" s="169">
        <v>2</v>
      </c>
      <c r="F14" s="169">
        <v>3</v>
      </c>
      <c r="G14" s="169">
        <v>0</v>
      </c>
      <c r="H14" s="169">
        <v>0</v>
      </c>
      <c r="I14" s="218">
        <v>3</v>
      </c>
      <c r="J14" s="248">
        <v>8</v>
      </c>
      <c r="K14" s="479" t="s">
        <v>288</v>
      </c>
    </row>
    <row r="15" spans="2:11" ht="21.95" customHeight="1" x14ac:dyDescent="0.25">
      <c r="B15" s="165">
        <v>23</v>
      </c>
      <c r="C15" s="166" t="s">
        <v>16</v>
      </c>
      <c r="D15" s="190">
        <v>1</v>
      </c>
      <c r="E15" s="169">
        <v>14</v>
      </c>
      <c r="F15" s="169">
        <v>19</v>
      </c>
      <c r="G15" s="169">
        <v>0</v>
      </c>
      <c r="H15" s="169">
        <v>0</v>
      </c>
      <c r="I15" s="218">
        <v>5</v>
      </c>
      <c r="J15" s="248">
        <v>39</v>
      </c>
      <c r="K15" s="479" t="s">
        <v>272</v>
      </c>
    </row>
    <row r="16" spans="2:11" ht="21.95" customHeight="1" x14ac:dyDescent="0.25">
      <c r="B16" s="165">
        <v>24</v>
      </c>
      <c r="C16" s="166" t="s">
        <v>17</v>
      </c>
      <c r="D16" s="190">
        <v>38</v>
      </c>
      <c r="E16" s="169">
        <v>218</v>
      </c>
      <c r="F16" s="169">
        <v>238</v>
      </c>
      <c r="G16" s="169">
        <v>23</v>
      </c>
      <c r="H16" s="169">
        <v>3</v>
      </c>
      <c r="I16" s="218">
        <v>120</v>
      </c>
      <c r="J16" s="248">
        <v>640</v>
      </c>
      <c r="K16" s="479" t="s">
        <v>289</v>
      </c>
    </row>
    <row r="17" spans="2:11" ht="21.95" customHeight="1" x14ac:dyDescent="0.25">
      <c r="B17" s="165">
        <v>25</v>
      </c>
      <c r="C17" s="166" t="s">
        <v>18</v>
      </c>
      <c r="D17" s="190">
        <v>0</v>
      </c>
      <c r="E17" s="169">
        <v>5</v>
      </c>
      <c r="F17" s="169">
        <v>9</v>
      </c>
      <c r="G17" s="169">
        <v>1</v>
      </c>
      <c r="H17" s="169">
        <v>0</v>
      </c>
      <c r="I17" s="218">
        <v>11</v>
      </c>
      <c r="J17" s="248">
        <v>26</v>
      </c>
      <c r="K17" s="479" t="s">
        <v>290</v>
      </c>
    </row>
    <row r="18" spans="2:11" ht="21.95" customHeight="1" thickBot="1" x14ac:dyDescent="0.3">
      <c r="B18" s="173">
        <v>29</v>
      </c>
      <c r="C18" s="166" t="s">
        <v>19</v>
      </c>
      <c r="D18" s="190">
        <v>3</v>
      </c>
      <c r="E18" s="169">
        <v>20</v>
      </c>
      <c r="F18" s="169">
        <v>45</v>
      </c>
      <c r="G18" s="169">
        <v>0</v>
      </c>
      <c r="H18" s="169">
        <v>1</v>
      </c>
      <c r="I18" s="218">
        <v>18</v>
      </c>
      <c r="J18" s="248">
        <v>87</v>
      </c>
      <c r="K18" s="479" t="s">
        <v>291</v>
      </c>
    </row>
    <row r="19" spans="2:11" ht="21.95" customHeight="1" thickTop="1" thickBot="1" x14ac:dyDescent="0.3">
      <c r="B19" s="159">
        <v>3</v>
      </c>
      <c r="C19" s="160" t="s">
        <v>20</v>
      </c>
      <c r="D19" s="244">
        <v>3</v>
      </c>
      <c r="E19" s="245">
        <v>320</v>
      </c>
      <c r="F19" s="245">
        <v>579</v>
      </c>
      <c r="G19" s="245">
        <v>39</v>
      </c>
      <c r="H19" s="245">
        <v>4</v>
      </c>
      <c r="I19" s="246">
        <v>215</v>
      </c>
      <c r="J19" s="247">
        <v>1160</v>
      </c>
    </row>
    <row r="20" spans="2:11" ht="21.95" customHeight="1" thickTop="1" x14ac:dyDescent="0.25">
      <c r="B20" s="165">
        <v>30</v>
      </c>
      <c r="C20" s="166" t="s">
        <v>21</v>
      </c>
      <c r="D20" s="190">
        <v>0</v>
      </c>
      <c r="E20" s="169">
        <v>89</v>
      </c>
      <c r="F20" s="169">
        <v>245</v>
      </c>
      <c r="G20" s="169">
        <v>3</v>
      </c>
      <c r="H20" s="169">
        <v>0</v>
      </c>
      <c r="I20" s="218">
        <v>85</v>
      </c>
      <c r="J20" s="248">
        <v>422</v>
      </c>
      <c r="K20" s="479" t="s">
        <v>292</v>
      </c>
    </row>
    <row r="21" spans="2:11" ht="21.95" customHeight="1" x14ac:dyDescent="0.25">
      <c r="B21" s="165">
        <v>31</v>
      </c>
      <c r="C21" s="166" t="s">
        <v>22</v>
      </c>
      <c r="D21" s="190">
        <v>0</v>
      </c>
      <c r="E21" s="169">
        <v>13</v>
      </c>
      <c r="F21" s="169">
        <v>16</v>
      </c>
      <c r="G21" s="169">
        <v>1</v>
      </c>
      <c r="H21" s="169">
        <v>0</v>
      </c>
      <c r="I21" s="218">
        <v>6</v>
      </c>
      <c r="J21" s="248">
        <v>36</v>
      </c>
      <c r="K21" s="479" t="s">
        <v>293</v>
      </c>
    </row>
    <row r="22" spans="2:11" ht="21.95" customHeight="1" x14ac:dyDescent="0.25">
      <c r="B22" s="165">
        <v>32</v>
      </c>
      <c r="C22" s="166" t="s">
        <v>23</v>
      </c>
      <c r="D22" s="190">
        <v>1</v>
      </c>
      <c r="E22" s="169">
        <v>62</v>
      </c>
      <c r="F22" s="169">
        <v>136</v>
      </c>
      <c r="G22" s="169">
        <v>7</v>
      </c>
      <c r="H22" s="169">
        <v>1</v>
      </c>
      <c r="I22" s="218">
        <v>58</v>
      </c>
      <c r="J22" s="248">
        <v>265</v>
      </c>
      <c r="K22" s="479" t="s">
        <v>294</v>
      </c>
    </row>
    <row r="23" spans="2:11" ht="21.95" customHeight="1" x14ac:dyDescent="0.25">
      <c r="B23" s="165">
        <v>33</v>
      </c>
      <c r="C23" s="166" t="s">
        <v>24</v>
      </c>
      <c r="D23" s="190">
        <v>0</v>
      </c>
      <c r="E23" s="169">
        <v>41</v>
      </c>
      <c r="F23" s="169">
        <v>5</v>
      </c>
      <c r="G23" s="169">
        <v>3</v>
      </c>
      <c r="H23" s="169">
        <v>0</v>
      </c>
      <c r="I23" s="218">
        <v>8</v>
      </c>
      <c r="J23" s="248">
        <v>57</v>
      </c>
      <c r="K23" s="479" t="s">
        <v>295</v>
      </c>
    </row>
    <row r="24" spans="2:11" ht="21.95" customHeight="1" x14ac:dyDescent="0.25">
      <c r="B24" s="165">
        <v>34</v>
      </c>
      <c r="C24" s="166" t="s">
        <v>25</v>
      </c>
      <c r="D24" s="190">
        <v>2</v>
      </c>
      <c r="E24" s="169">
        <v>93</v>
      </c>
      <c r="F24" s="169">
        <v>101</v>
      </c>
      <c r="G24" s="169">
        <v>21</v>
      </c>
      <c r="H24" s="169">
        <v>2</v>
      </c>
      <c r="I24" s="218">
        <v>40</v>
      </c>
      <c r="J24" s="248">
        <v>259</v>
      </c>
      <c r="K24" s="479" t="s">
        <v>296</v>
      </c>
    </row>
    <row r="25" spans="2:11" ht="21.95" customHeight="1" x14ac:dyDescent="0.25">
      <c r="B25" s="165">
        <v>35</v>
      </c>
      <c r="C25" s="166" t="s">
        <v>26</v>
      </c>
      <c r="D25" s="190">
        <v>0</v>
      </c>
      <c r="E25" s="169">
        <v>2</v>
      </c>
      <c r="F25" s="169">
        <v>0</v>
      </c>
      <c r="G25" s="169">
        <v>1</v>
      </c>
      <c r="H25" s="169">
        <v>0</v>
      </c>
      <c r="I25" s="218">
        <v>0</v>
      </c>
      <c r="J25" s="248">
        <v>3</v>
      </c>
      <c r="K25" s="479" t="s">
        <v>297</v>
      </c>
    </row>
    <row r="26" spans="2:11" ht="21.95" customHeight="1" thickBot="1" x14ac:dyDescent="0.3">
      <c r="B26" s="165">
        <v>39</v>
      </c>
      <c r="C26" s="166" t="s">
        <v>27</v>
      </c>
      <c r="D26" s="190">
        <v>0</v>
      </c>
      <c r="E26" s="169">
        <v>20</v>
      </c>
      <c r="F26" s="169">
        <v>76</v>
      </c>
      <c r="G26" s="169">
        <v>3</v>
      </c>
      <c r="H26" s="169">
        <v>1</v>
      </c>
      <c r="I26" s="218">
        <v>18</v>
      </c>
      <c r="J26" s="248">
        <v>118</v>
      </c>
      <c r="K26" s="479" t="s">
        <v>298</v>
      </c>
    </row>
    <row r="27" spans="2:11" ht="21.95" customHeight="1" thickTop="1" thickBot="1" x14ac:dyDescent="0.3">
      <c r="B27" s="159">
        <v>4</v>
      </c>
      <c r="C27" s="160" t="s">
        <v>28</v>
      </c>
      <c r="D27" s="244">
        <v>15</v>
      </c>
      <c r="E27" s="245">
        <v>8463</v>
      </c>
      <c r="F27" s="245">
        <v>743</v>
      </c>
      <c r="G27" s="245">
        <v>3893</v>
      </c>
      <c r="H27" s="245">
        <v>65</v>
      </c>
      <c r="I27" s="246">
        <v>1226</v>
      </c>
      <c r="J27" s="247">
        <v>14405</v>
      </c>
    </row>
    <row r="28" spans="2:11" ht="21.95" customHeight="1" thickTop="1" x14ac:dyDescent="0.25">
      <c r="B28" s="165">
        <v>40</v>
      </c>
      <c r="C28" s="166" t="s">
        <v>29</v>
      </c>
      <c r="D28" s="190">
        <v>0</v>
      </c>
      <c r="E28" s="169">
        <v>288</v>
      </c>
      <c r="F28" s="169">
        <v>217</v>
      </c>
      <c r="G28" s="169">
        <v>190</v>
      </c>
      <c r="H28" s="169">
        <v>0</v>
      </c>
      <c r="I28" s="218">
        <v>173</v>
      </c>
      <c r="J28" s="248">
        <v>868</v>
      </c>
      <c r="K28" s="479" t="s">
        <v>299</v>
      </c>
    </row>
    <row r="29" spans="2:11" ht="21.95" customHeight="1" x14ac:dyDescent="0.25">
      <c r="B29" s="165">
        <v>41</v>
      </c>
      <c r="C29" s="166" t="s">
        <v>30</v>
      </c>
      <c r="D29" s="190">
        <v>2</v>
      </c>
      <c r="E29" s="169">
        <v>3348</v>
      </c>
      <c r="F29" s="169">
        <v>424</v>
      </c>
      <c r="G29" s="169">
        <v>2862</v>
      </c>
      <c r="H29" s="169">
        <v>45</v>
      </c>
      <c r="I29" s="218">
        <v>369</v>
      </c>
      <c r="J29" s="248">
        <v>7050</v>
      </c>
      <c r="K29" s="479" t="s">
        <v>300</v>
      </c>
    </row>
    <row r="30" spans="2:11" ht="21.95" customHeight="1" x14ac:dyDescent="0.25">
      <c r="B30" s="165">
        <v>42</v>
      </c>
      <c r="C30" s="166" t="s">
        <v>31</v>
      </c>
      <c r="D30" s="190">
        <v>6</v>
      </c>
      <c r="E30" s="169">
        <v>4155</v>
      </c>
      <c r="F30" s="169">
        <v>50</v>
      </c>
      <c r="G30" s="169">
        <v>776</v>
      </c>
      <c r="H30" s="169">
        <v>14</v>
      </c>
      <c r="I30" s="218">
        <v>617</v>
      </c>
      <c r="J30" s="248">
        <v>5618</v>
      </c>
      <c r="K30" s="479" t="s">
        <v>301</v>
      </c>
    </row>
    <row r="31" spans="2:11" ht="21.95" customHeight="1" x14ac:dyDescent="0.25">
      <c r="B31" s="165">
        <v>43</v>
      </c>
      <c r="C31" s="166" t="s">
        <v>32</v>
      </c>
      <c r="D31" s="190">
        <v>4</v>
      </c>
      <c r="E31" s="169">
        <v>320</v>
      </c>
      <c r="F31" s="169">
        <v>3</v>
      </c>
      <c r="G31" s="169">
        <v>6</v>
      </c>
      <c r="H31" s="169">
        <v>0</v>
      </c>
      <c r="I31" s="218">
        <v>25</v>
      </c>
      <c r="J31" s="248">
        <v>358</v>
      </c>
      <c r="K31" s="479" t="s">
        <v>302</v>
      </c>
    </row>
    <row r="32" spans="2:11" ht="21.95" customHeight="1" thickBot="1" x14ac:dyDescent="0.3">
      <c r="B32" s="165">
        <v>49</v>
      </c>
      <c r="C32" s="166" t="s">
        <v>33</v>
      </c>
      <c r="D32" s="190">
        <v>3</v>
      </c>
      <c r="E32" s="169">
        <v>352</v>
      </c>
      <c r="F32" s="169">
        <v>49</v>
      </c>
      <c r="G32" s="169">
        <v>59</v>
      </c>
      <c r="H32" s="169">
        <v>6</v>
      </c>
      <c r="I32" s="218">
        <v>42</v>
      </c>
      <c r="J32" s="248">
        <v>511</v>
      </c>
      <c r="K32" s="479" t="s">
        <v>303</v>
      </c>
    </row>
    <row r="33" spans="2:11" ht="21.95" customHeight="1" thickTop="1" thickBot="1" x14ac:dyDescent="0.3">
      <c r="B33" s="159">
        <v>5</v>
      </c>
      <c r="C33" s="160" t="s">
        <v>34</v>
      </c>
      <c r="D33" s="244">
        <v>190</v>
      </c>
      <c r="E33" s="245">
        <v>1294</v>
      </c>
      <c r="F33" s="245">
        <v>2107</v>
      </c>
      <c r="G33" s="245">
        <v>487</v>
      </c>
      <c r="H33" s="245">
        <v>7</v>
      </c>
      <c r="I33" s="246">
        <v>846</v>
      </c>
      <c r="J33" s="247">
        <v>4931</v>
      </c>
    </row>
    <row r="34" spans="2:11" ht="21.95" customHeight="1" thickTop="1" x14ac:dyDescent="0.25">
      <c r="B34" s="165">
        <v>50</v>
      </c>
      <c r="C34" s="166" t="s">
        <v>35</v>
      </c>
      <c r="D34" s="190">
        <v>0</v>
      </c>
      <c r="E34" s="169">
        <v>27</v>
      </c>
      <c r="F34" s="169">
        <v>19</v>
      </c>
      <c r="G34" s="169">
        <v>16</v>
      </c>
      <c r="H34" s="169">
        <v>1</v>
      </c>
      <c r="I34" s="218">
        <v>17</v>
      </c>
      <c r="J34" s="248">
        <v>80</v>
      </c>
      <c r="K34" s="479" t="s">
        <v>304</v>
      </c>
    </row>
    <row r="35" spans="2:11" ht="21.95" customHeight="1" x14ac:dyDescent="0.25">
      <c r="B35" s="165">
        <v>51</v>
      </c>
      <c r="C35" s="166" t="s">
        <v>36</v>
      </c>
      <c r="D35" s="190">
        <v>57</v>
      </c>
      <c r="E35" s="169">
        <v>284</v>
      </c>
      <c r="F35" s="169">
        <v>245</v>
      </c>
      <c r="G35" s="169">
        <v>87</v>
      </c>
      <c r="H35" s="169">
        <v>0</v>
      </c>
      <c r="I35" s="218">
        <v>141</v>
      </c>
      <c r="J35" s="248">
        <v>814</v>
      </c>
      <c r="K35" s="479" t="s">
        <v>305</v>
      </c>
    </row>
    <row r="36" spans="2:11" ht="21.95" customHeight="1" x14ac:dyDescent="0.25">
      <c r="B36" s="165">
        <v>52</v>
      </c>
      <c r="C36" s="166" t="s">
        <v>37</v>
      </c>
      <c r="D36" s="190">
        <v>96</v>
      </c>
      <c r="E36" s="169">
        <v>272</v>
      </c>
      <c r="F36" s="169">
        <v>406</v>
      </c>
      <c r="G36" s="169">
        <v>81</v>
      </c>
      <c r="H36" s="169">
        <v>2</v>
      </c>
      <c r="I36" s="218">
        <v>102</v>
      </c>
      <c r="J36" s="248">
        <v>959</v>
      </c>
      <c r="K36" s="479" t="s">
        <v>306</v>
      </c>
    </row>
    <row r="37" spans="2:11" ht="21.95" customHeight="1" x14ac:dyDescent="0.25">
      <c r="B37" s="165">
        <v>53</v>
      </c>
      <c r="C37" s="166" t="s">
        <v>38</v>
      </c>
      <c r="D37" s="190">
        <v>4</v>
      </c>
      <c r="E37" s="169">
        <v>198</v>
      </c>
      <c r="F37" s="169">
        <v>713</v>
      </c>
      <c r="G37" s="169">
        <v>145</v>
      </c>
      <c r="H37" s="169">
        <v>2</v>
      </c>
      <c r="I37" s="218">
        <v>249</v>
      </c>
      <c r="J37" s="248">
        <v>1311</v>
      </c>
      <c r="K37" s="479" t="s">
        <v>307</v>
      </c>
    </row>
    <row r="38" spans="2:11" ht="21.95" customHeight="1" x14ac:dyDescent="0.25">
      <c r="B38" s="165">
        <v>54</v>
      </c>
      <c r="C38" s="166" t="s">
        <v>39</v>
      </c>
      <c r="D38" s="190">
        <v>0</v>
      </c>
      <c r="E38" s="169">
        <v>237</v>
      </c>
      <c r="F38" s="169">
        <v>619</v>
      </c>
      <c r="G38" s="169">
        <v>34</v>
      </c>
      <c r="H38" s="169">
        <v>1</v>
      </c>
      <c r="I38" s="218">
        <v>231</v>
      </c>
      <c r="J38" s="248">
        <v>1122</v>
      </c>
      <c r="K38" s="479" t="s">
        <v>308</v>
      </c>
    </row>
    <row r="39" spans="2:11" ht="21.95" customHeight="1" x14ac:dyDescent="0.25">
      <c r="B39" s="165">
        <v>55</v>
      </c>
      <c r="C39" s="166" t="s">
        <v>40</v>
      </c>
      <c r="D39" s="190">
        <v>25</v>
      </c>
      <c r="E39" s="169">
        <v>204</v>
      </c>
      <c r="F39" s="169">
        <v>39</v>
      </c>
      <c r="G39" s="169">
        <v>89</v>
      </c>
      <c r="H39" s="169">
        <v>1</v>
      </c>
      <c r="I39" s="218">
        <v>11</v>
      </c>
      <c r="J39" s="248">
        <v>369</v>
      </c>
      <c r="K39" s="479" t="s">
        <v>309</v>
      </c>
    </row>
    <row r="40" spans="2:11" ht="21.95" customHeight="1" thickBot="1" x14ac:dyDescent="0.3">
      <c r="B40" s="165">
        <v>59</v>
      </c>
      <c r="C40" s="166" t="s">
        <v>41</v>
      </c>
      <c r="D40" s="190">
        <v>8</v>
      </c>
      <c r="E40" s="169">
        <v>72</v>
      </c>
      <c r="F40" s="169">
        <v>66</v>
      </c>
      <c r="G40" s="169">
        <v>35</v>
      </c>
      <c r="H40" s="169">
        <v>0</v>
      </c>
      <c r="I40" s="218">
        <v>95</v>
      </c>
      <c r="J40" s="248">
        <v>276</v>
      </c>
      <c r="K40" s="479" t="s">
        <v>310</v>
      </c>
    </row>
    <row r="41" spans="2:11" ht="21.95" customHeight="1" thickTop="1" thickBot="1" x14ac:dyDescent="0.3">
      <c r="B41" s="159">
        <v>6</v>
      </c>
      <c r="C41" s="160" t="s">
        <v>42</v>
      </c>
      <c r="D41" s="244">
        <v>77</v>
      </c>
      <c r="E41" s="245">
        <v>779</v>
      </c>
      <c r="F41" s="245">
        <v>367</v>
      </c>
      <c r="G41" s="245">
        <v>205</v>
      </c>
      <c r="H41" s="245">
        <v>7</v>
      </c>
      <c r="I41" s="246">
        <v>107</v>
      </c>
      <c r="J41" s="247">
        <v>1542</v>
      </c>
    </row>
    <row r="42" spans="2:11" ht="21.95" customHeight="1" thickTop="1" x14ac:dyDescent="0.25">
      <c r="B42" s="165">
        <v>60</v>
      </c>
      <c r="C42" s="166" t="s">
        <v>43</v>
      </c>
      <c r="D42" s="190">
        <v>1</v>
      </c>
      <c r="E42" s="169">
        <v>68</v>
      </c>
      <c r="F42" s="169">
        <v>9</v>
      </c>
      <c r="G42" s="169">
        <v>17</v>
      </c>
      <c r="H42" s="169">
        <v>2</v>
      </c>
      <c r="I42" s="218">
        <v>9</v>
      </c>
      <c r="J42" s="248">
        <v>106</v>
      </c>
      <c r="K42" s="479" t="s">
        <v>311</v>
      </c>
    </row>
    <row r="43" spans="2:11" ht="21.95" customHeight="1" x14ac:dyDescent="0.25">
      <c r="B43" s="165">
        <v>61</v>
      </c>
      <c r="C43" s="166" t="s">
        <v>44</v>
      </c>
      <c r="D43" s="190">
        <v>74</v>
      </c>
      <c r="E43" s="169">
        <v>350</v>
      </c>
      <c r="F43" s="169">
        <v>350</v>
      </c>
      <c r="G43" s="169">
        <v>127</v>
      </c>
      <c r="H43" s="169">
        <v>3</v>
      </c>
      <c r="I43" s="218">
        <v>55</v>
      </c>
      <c r="J43" s="248">
        <v>959</v>
      </c>
      <c r="K43" s="479" t="s">
        <v>312</v>
      </c>
    </row>
    <row r="44" spans="2:11" ht="21.95" customHeight="1" x14ac:dyDescent="0.25">
      <c r="B44" s="165">
        <v>62</v>
      </c>
      <c r="C44" s="166" t="s">
        <v>45</v>
      </c>
      <c r="D44" s="190">
        <v>0</v>
      </c>
      <c r="E44" s="169">
        <v>344</v>
      </c>
      <c r="F44" s="169">
        <v>5</v>
      </c>
      <c r="G44" s="169">
        <v>55</v>
      </c>
      <c r="H44" s="169">
        <v>2</v>
      </c>
      <c r="I44" s="218">
        <v>36</v>
      </c>
      <c r="J44" s="248">
        <v>442</v>
      </c>
      <c r="K44" s="479" t="s">
        <v>313</v>
      </c>
    </row>
    <row r="45" spans="2:11" ht="21.95" customHeight="1" thickBot="1" x14ac:dyDescent="0.3">
      <c r="B45" s="165">
        <v>69</v>
      </c>
      <c r="C45" s="166" t="s">
        <v>46</v>
      </c>
      <c r="D45" s="190">
        <v>2</v>
      </c>
      <c r="E45" s="169">
        <v>17</v>
      </c>
      <c r="F45" s="169">
        <v>3</v>
      </c>
      <c r="G45" s="169">
        <v>6</v>
      </c>
      <c r="H45" s="169">
        <v>0</v>
      </c>
      <c r="I45" s="218">
        <v>7</v>
      </c>
      <c r="J45" s="248">
        <v>35</v>
      </c>
      <c r="K45" s="479" t="s">
        <v>314</v>
      </c>
    </row>
    <row r="46" spans="2:11" ht="21.95" customHeight="1" thickTop="1" thickBot="1" x14ac:dyDescent="0.3">
      <c r="B46" s="159">
        <v>99</v>
      </c>
      <c r="C46" s="160" t="s">
        <v>47</v>
      </c>
      <c r="D46" s="244">
        <v>69</v>
      </c>
      <c r="E46" s="245">
        <v>1273</v>
      </c>
      <c r="F46" s="245">
        <v>205</v>
      </c>
      <c r="G46" s="245">
        <v>150</v>
      </c>
      <c r="H46" s="245">
        <v>12</v>
      </c>
      <c r="I46" s="246">
        <v>96</v>
      </c>
      <c r="J46" s="247">
        <v>1805</v>
      </c>
      <c r="K46" s="479" t="s">
        <v>315</v>
      </c>
    </row>
    <row r="47" spans="2:11" ht="21.95" customHeight="1" thickTop="1" thickBot="1" x14ac:dyDescent="0.3">
      <c r="B47" s="159" t="s">
        <v>49</v>
      </c>
      <c r="C47" s="160" t="s">
        <v>62</v>
      </c>
      <c r="D47" s="244">
        <v>869</v>
      </c>
      <c r="E47" s="245">
        <v>261</v>
      </c>
      <c r="F47" s="245">
        <v>273</v>
      </c>
      <c r="G47" s="245">
        <v>75</v>
      </c>
      <c r="H47" s="245">
        <v>0</v>
      </c>
      <c r="I47" s="246">
        <v>49</v>
      </c>
      <c r="J47" s="247">
        <v>1527</v>
      </c>
      <c r="K47" s="479" t="s">
        <v>282</v>
      </c>
    </row>
    <row r="48" spans="2:11" ht="21.95" customHeight="1" thickTop="1" thickBot="1" x14ac:dyDescent="0.3">
      <c r="B48" s="487" t="s">
        <v>51</v>
      </c>
      <c r="C48" s="488"/>
      <c r="D48" s="249">
        <v>1315</v>
      </c>
      <c r="E48" s="250">
        <v>12849</v>
      </c>
      <c r="F48" s="250">
        <v>4923</v>
      </c>
      <c r="G48" s="250">
        <v>4931</v>
      </c>
      <c r="H48" s="250">
        <v>101</v>
      </c>
      <c r="I48" s="251">
        <v>2853</v>
      </c>
      <c r="J48" s="252">
        <v>26972</v>
      </c>
      <c r="K48" s="479" t="s">
        <v>80</v>
      </c>
    </row>
    <row r="49" spans="2:10" ht="15.75" thickTop="1" x14ac:dyDescent="0.25">
      <c r="B49" s="253"/>
      <c r="C49" s="254"/>
      <c r="D49" s="255"/>
      <c r="E49" s="256"/>
      <c r="F49" s="256"/>
      <c r="G49" s="256"/>
      <c r="H49" s="256"/>
      <c r="I49" s="256"/>
      <c r="J49" s="256"/>
    </row>
    <row r="50" spans="2:10" x14ac:dyDescent="0.25">
      <c r="B50" s="538"/>
      <c r="C50" s="538"/>
      <c r="D50" s="538"/>
      <c r="E50" s="539"/>
      <c r="F50" s="256"/>
      <c r="G50" s="256"/>
      <c r="H50" s="256"/>
      <c r="I50" s="256"/>
      <c r="J50" s="205"/>
    </row>
    <row r="51" spans="2:10" x14ac:dyDescent="0.25">
      <c r="B51" s="154"/>
      <c r="C51" s="154"/>
      <c r="D51" s="155"/>
      <c r="E51" s="155"/>
      <c r="F51" s="155"/>
      <c r="G51" s="155"/>
      <c r="H51" s="155"/>
      <c r="I51" s="155"/>
      <c r="J51" s="155"/>
    </row>
    <row r="52" spans="2:10" x14ac:dyDescent="0.25">
      <c r="B52" s="154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154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154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154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154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154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154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154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154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154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154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154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154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154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154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154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154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154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154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154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154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154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154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154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154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154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154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154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154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154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154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154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154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154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154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154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154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154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154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154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154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154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154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154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154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154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</row>
    <row r="512" spans="2:10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</row>
    <row r="513" spans="2:10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</row>
    <row r="525" spans="2:10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</row>
    <row r="526" spans="2:10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</row>
  </sheetData>
  <mergeCells count="12">
    <mergeCell ref="J3:J5"/>
    <mergeCell ref="B2:J2"/>
    <mergeCell ref="H3:H5"/>
    <mergeCell ref="I3:I5"/>
    <mergeCell ref="G3:G5"/>
    <mergeCell ref="B48:C48"/>
    <mergeCell ref="B50:E50"/>
    <mergeCell ref="D3:D5"/>
    <mergeCell ref="E3:E5"/>
    <mergeCell ref="F3:F5"/>
    <mergeCell ref="B3:B5"/>
    <mergeCell ref="C3:C5"/>
  </mergeCells>
  <printOptions horizontalCentered="1"/>
  <pageMargins left="0.7" right="0.7" top="0.75" bottom="0.75" header="0.3" footer="0.3"/>
  <pageSetup paperSize="9" scale="4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B1:K507"/>
  <sheetViews>
    <sheetView zoomScale="60" zoomScaleNormal="60" workbookViewId="0">
      <selection activeCell="D4" sqref="D4:J46"/>
    </sheetView>
  </sheetViews>
  <sheetFormatPr defaultColWidth="11.42578125" defaultRowHeight="15" x14ac:dyDescent="0.25"/>
  <cols>
    <col min="1" max="1" width="2.7109375" style="154" customWidth="1"/>
    <col min="2" max="2" width="14.42578125" style="107" customWidth="1"/>
    <col min="3" max="3" width="123" style="101" customWidth="1"/>
    <col min="4" max="10" width="14.7109375" style="101" customWidth="1"/>
    <col min="11" max="11" width="11.42578125" style="479"/>
    <col min="12" max="16384" width="11.42578125" style="154"/>
  </cols>
  <sheetData>
    <row r="1" spans="2:11" ht="15.75" thickBot="1" x14ac:dyDescent="0.3">
      <c r="B1" s="258"/>
      <c r="C1" s="154"/>
      <c r="D1" s="154"/>
      <c r="E1" s="154"/>
      <c r="F1" s="154"/>
      <c r="G1" s="154"/>
      <c r="H1" s="154"/>
      <c r="I1" s="154"/>
      <c r="J1" s="154"/>
    </row>
    <row r="2" spans="2:11" ht="21.95" customHeight="1" thickTop="1" thickBot="1" x14ac:dyDescent="0.3">
      <c r="B2" s="506" t="s">
        <v>556</v>
      </c>
      <c r="C2" s="507"/>
      <c r="D2" s="507"/>
      <c r="E2" s="507"/>
      <c r="F2" s="507"/>
      <c r="G2" s="507"/>
      <c r="H2" s="507"/>
      <c r="I2" s="507"/>
      <c r="J2" s="516"/>
    </row>
    <row r="3" spans="2:11" ht="49.5" customHeight="1" thickTop="1" thickBot="1" x14ac:dyDescent="0.3">
      <c r="B3" s="404" t="s">
        <v>496</v>
      </c>
      <c r="C3" s="405" t="s">
        <v>495</v>
      </c>
      <c r="D3" s="404" t="s">
        <v>452</v>
      </c>
      <c r="E3" s="407" t="s">
        <v>453</v>
      </c>
      <c r="F3" s="407" t="s">
        <v>454</v>
      </c>
      <c r="G3" s="407" t="s">
        <v>455</v>
      </c>
      <c r="H3" s="407" t="s">
        <v>456</v>
      </c>
      <c r="I3" s="408" t="s">
        <v>457</v>
      </c>
      <c r="J3" s="406" t="s">
        <v>51</v>
      </c>
    </row>
    <row r="4" spans="2:11" ht="21.95" customHeight="1" thickTop="1" thickBot="1" x14ac:dyDescent="0.3">
      <c r="B4" s="159">
        <v>1</v>
      </c>
      <c r="C4" s="160" t="s">
        <v>7</v>
      </c>
      <c r="D4" s="259">
        <v>3.7262357414448666E-2</v>
      </c>
      <c r="E4" s="260">
        <v>9.4170752587750019E-3</v>
      </c>
      <c r="F4" s="260">
        <v>4.1235019297176517E-2</v>
      </c>
      <c r="G4" s="260">
        <v>1.0342729669438248E-2</v>
      </c>
      <c r="H4" s="260">
        <v>9.9009900990099011E-3</v>
      </c>
      <c r="I4" s="261">
        <v>3.9607430774623205E-2</v>
      </c>
      <c r="J4" s="262">
        <v>1.9946611300608038E-2</v>
      </c>
    </row>
    <row r="5" spans="2:11" ht="21.95" customHeight="1" thickTop="1" x14ac:dyDescent="0.25">
      <c r="B5" s="402">
        <v>10</v>
      </c>
      <c r="C5" s="166" t="s">
        <v>8</v>
      </c>
      <c r="D5" s="263">
        <v>5.3231939163498098E-3</v>
      </c>
      <c r="E5" s="264">
        <v>3.1909097984278933E-3</v>
      </c>
      <c r="F5" s="264">
        <v>1.2187690432663011E-2</v>
      </c>
      <c r="G5" s="264">
        <v>2.2307848306631515E-3</v>
      </c>
      <c r="H5" s="264">
        <v>9.9009900990099011E-3</v>
      </c>
      <c r="I5" s="265">
        <v>1.4020329477742727E-2</v>
      </c>
      <c r="J5" s="266">
        <v>5.9320777102180042E-3</v>
      </c>
      <c r="K5" s="480" t="s">
        <v>283</v>
      </c>
    </row>
    <row r="6" spans="2:11" ht="21.95" customHeight="1" x14ac:dyDescent="0.25">
      <c r="B6" s="402">
        <v>11</v>
      </c>
      <c r="C6" s="166" t="s">
        <v>9</v>
      </c>
      <c r="D6" s="263">
        <v>2.2813688212927757E-2</v>
      </c>
      <c r="E6" s="264">
        <v>2.9574285936648766E-3</v>
      </c>
      <c r="F6" s="264">
        <v>1.3609587649807029E-2</v>
      </c>
      <c r="G6" s="264">
        <v>4.0559724193875478E-3</v>
      </c>
      <c r="H6" s="264">
        <v>0</v>
      </c>
      <c r="I6" s="265">
        <v>9.8142306344199091E-3</v>
      </c>
      <c r="J6" s="266">
        <v>6.7848138810618422E-3</v>
      </c>
      <c r="K6" s="479" t="s">
        <v>271</v>
      </c>
    </row>
    <row r="7" spans="2:11" ht="21.95" customHeight="1" x14ac:dyDescent="0.25">
      <c r="B7" s="402">
        <v>12</v>
      </c>
      <c r="C7" s="166" t="s">
        <v>10</v>
      </c>
      <c r="D7" s="263">
        <v>6.8441064638783272E-3</v>
      </c>
      <c r="E7" s="264">
        <v>2.256984979375827E-3</v>
      </c>
      <c r="F7" s="264">
        <v>9.7501523461304088E-3</v>
      </c>
      <c r="G7" s="264">
        <v>3.4475765564794159E-3</v>
      </c>
      <c r="H7" s="264">
        <v>0</v>
      </c>
      <c r="I7" s="265">
        <v>9.8142306344199091E-3</v>
      </c>
      <c r="J7" s="266">
        <v>4.8568886252409902E-3</v>
      </c>
      <c r="K7" s="479" t="s">
        <v>447</v>
      </c>
    </row>
    <row r="8" spans="2:11" ht="21.95" customHeight="1" thickBot="1" x14ac:dyDescent="0.3">
      <c r="B8" s="402">
        <v>19</v>
      </c>
      <c r="C8" s="166" t="s">
        <v>11</v>
      </c>
      <c r="D8" s="263">
        <v>2.2813688212927757E-3</v>
      </c>
      <c r="E8" s="264">
        <v>1.0117518873064052E-3</v>
      </c>
      <c r="F8" s="264">
        <v>5.6875888685760717E-3</v>
      </c>
      <c r="G8" s="264">
        <v>6.0839586290813217E-4</v>
      </c>
      <c r="H8" s="264">
        <v>0</v>
      </c>
      <c r="I8" s="265">
        <v>5.9586400280406586E-3</v>
      </c>
      <c r="J8" s="266">
        <v>2.3728310840872013E-3</v>
      </c>
      <c r="K8" s="479" t="s">
        <v>285</v>
      </c>
    </row>
    <row r="9" spans="2:11" ht="21.95" customHeight="1" thickTop="1" thickBot="1" x14ac:dyDescent="0.3">
      <c r="B9" s="159">
        <v>2</v>
      </c>
      <c r="C9" s="160" t="s">
        <v>12</v>
      </c>
      <c r="D9" s="259">
        <v>3.2699619771863121E-2</v>
      </c>
      <c r="E9" s="260">
        <v>2.6305549069966534E-2</v>
      </c>
      <c r="F9" s="260">
        <v>9.0595165549461704E-2</v>
      </c>
      <c r="G9" s="260">
        <v>6.2867572500506994E-3</v>
      </c>
      <c r="H9" s="260">
        <v>4.9504950495049507E-2</v>
      </c>
      <c r="I9" s="261">
        <v>7.0452155625657209E-2</v>
      </c>
      <c r="J9" s="262">
        <v>3.9448316772949722E-2</v>
      </c>
    </row>
    <row r="10" spans="2:11" ht="21.95" customHeight="1" thickTop="1" x14ac:dyDescent="0.25">
      <c r="B10" s="401">
        <v>20</v>
      </c>
      <c r="C10" s="166" t="s">
        <v>13</v>
      </c>
      <c r="D10" s="263">
        <v>7.6045627376425851E-4</v>
      </c>
      <c r="E10" s="264">
        <v>4.280488753988637E-3</v>
      </c>
      <c r="F10" s="264">
        <v>2.1734714604915703E-2</v>
      </c>
      <c r="G10" s="264">
        <v>1.419590346785642E-3</v>
      </c>
      <c r="H10" s="264">
        <v>9.9009900990099011E-3</v>
      </c>
      <c r="I10" s="265">
        <v>9.8142306344199091E-3</v>
      </c>
      <c r="J10" s="266">
        <v>7.3780216520836425E-3</v>
      </c>
      <c r="K10" s="479" t="s">
        <v>286</v>
      </c>
    </row>
    <row r="11" spans="2:11" ht="21.95" customHeight="1" x14ac:dyDescent="0.25">
      <c r="B11" s="402">
        <v>21</v>
      </c>
      <c r="C11" s="166" t="s">
        <v>14</v>
      </c>
      <c r="D11" s="263">
        <v>0</v>
      </c>
      <c r="E11" s="264">
        <v>1.8678496381041327E-3</v>
      </c>
      <c r="F11" s="264">
        <v>5.0782043469429208E-3</v>
      </c>
      <c r="G11" s="264">
        <v>0</v>
      </c>
      <c r="H11" s="264">
        <v>0</v>
      </c>
      <c r="I11" s="265">
        <v>5.6081317910970912E-3</v>
      </c>
      <c r="J11" s="266">
        <v>2.4099065697760639E-3</v>
      </c>
      <c r="K11" s="479" t="s">
        <v>287</v>
      </c>
    </row>
    <row r="12" spans="2:11" ht="21.95" customHeight="1" x14ac:dyDescent="0.25">
      <c r="B12" s="402">
        <v>22</v>
      </c>
      <c r="C12" s="166" t="s">
        <v>15</v>
      </c>
      <c r="D12" s="263">
        <v>0</v>
      </c>
      <c r="E12" s="264">
        <v>1.5565413650867773E-4</v>
      </c>
      <c r="F12" s="264">
        <v>6.0938452163315055E-4</v>
      </c>
      <c r="G12" s="264">
        <v>0</v>
      </c>
      <c r="H12" s="264">
        <v>0</v>
      </c>
      <c r="I12" s="265">
        <v>1.0515247108307045E-3</v>
      </c>
      <c r="J12" s="266">
        <v>2.9660388551090017E-4</v>
      </c>
      <c r="K12" s="479" t="s">
        <v>288</v>
      </c>
    </row>
    <row r="13" spans="2:11" ht="21.95" customHeight="1" x14ac:dyDescent="0.25">
      <c r="B13" s="402">
        <v>23</v>
      </c>
      <c r="C13" s="166" t="s">
        <v>16</v>
      </c>
      <c r="D13" s="263">
        <v>7.6045627376425851E-4</v>
      </c>
      <c r="E13" s="264">
        <v>1.0895789555607439E-3</v>
      </c>
      <c r="F13" s="264">
        <v>3.8594353036766199E-3</v>
      </c>
      <c r="G13" s="264">
        <v>0</v>
      </c>
      <c r="H13" s="264">
        <v>0</v>
      </c>
      <c r="I13" s="265">
        <v>1.7525411847178409E-3</v>
      </c>
      <c r="J13" s="266">
        <v>1.4459439418656385E-3</v>
      </c>
      <c r="K13" s="479" t="s">
        <v>272</v>
      </c>
    </row>
    <row r="14" spans="2:11" ht="21.95" customHeight="1" x14ac:dyDescent="0.25">
      <c r="B14" s="402">
        <v>24</v>
      </c>
      <c r="C14" s="166" t="s">
        <v>17</v>
      </c>
      <c r="D14" s="263">
        <v>2.8897338403041824E-2</v>
      </c>
      <c r="E14" s="264">
        <v>1.696630087944587E-2</v>
      </c>
      <c r="F14" s="264">
        <v>4.8344505382896606E-2</v>
      </c>
      <c r="G14" s="264">
        <v>4.6643682822956802E-3</v>
      </c>
      <c r="H14" s="264">
        <v>2.9702970297029702E-2</v>
      </c>
      <c r="I14" s="265">
        <v>4.2060988433228183E-2</v>
      </c>
      <c r="J14" s="266">
        <v>2.3728310840872017E-2</v>
      </c>
      <c r="K14" s="479" t="s">
        <v>289</v>
      </c>
    </row>
    <row r="15" spans="2:11" ht="21.95" customHeight="1" x14ac:dyDescent="0.25">
      <c r="B15" s="402">
        <v>25</v>
      </c>
      <c r="C15" s="166" t="s">
        <v>18</v>
      </c>
      <c r="D15" s="263">
        <v>0</v>
      </c>
      <c r="E15" s="264">
        <v>3.8913534127169432E-4</v>
      </c>
      <c r="F15" s="264">
        <v>1.8281535648994515E-3</v>
      </c>
      <c r="G15" s="264">
        <v>2.0279862096937742E-4</v>
      </c>
      <c r="H15" s="264">
        <v>0</v>
      </c>
      <c r="I15" s="265">
        <v>3.8555906063792501E-3</v>
      </c>
      <c r="J15" s="266">
        <v>9.6396262791042565E-4</v>
      </c>
      <c r="K15" s="479" t="s">
        <v>290</v>
      </c>
    </row>
    <row r="16" spans="2:11" ht="21.95" customHeight="1" thickBot="1" x14ac:dyDescent="0.3">
      <c r="B16" s="403">
        <v>29</v>
      </c>
      <c r="C16" s="166" t="s">
        <v>19</v>
      </c>
      <c r="D16" s="263">
        <v>2.2813688212927757E-3</v>
      </c>
      <c r="E16" s="264">
        <v>1.5565413650867773E-3</v>
      </c>
      <c r="F16" s="264">
        <v>9.140767824497258E-3</v>
      </c>
      <c r="G16" s="264">
        <v>0</v>
      </c>
      <c r="H16" s="264">
        <v>9.9009900990099011E-3</v>
      </c>
      <c r="I16" s="265">
        <v>6.3091482649842269E-3</v>
      </c>
      <c r="J16" s="266">
        <v>3.2255672549310398E-3</v>
      </c>
      <c r="K16" s="479" t="s">
        <v>291</v>
      </c>
    </row>
    <row r="17" spans="2:11" ht="21.95" customHeight="1" thickTop="1" thickBot="1" x14ac:dyDescent="0.3">
      <c r="B17" s="159">
        <v>3</v>
      </c>
      <c r="C17" s="160" t="s">
        <v>20</v>
      </c>
      <c r="D17" s="259">
        <v>2.2813688212927757E-3</v>
      </c>
      <c r="E17" s="260">
        <v>2.4904661841388436E-2</v>
      </c>
      <c r="F17" s="260">
        <v>0.11761121267519806</v>
      </c>
      <c r="G17" s="260">
        <v>7.9091462178057185E-3</v>
      </c>
      <c r="H17" s="260">
        <v>3.9603960396039604E-2</v>
      </c>
      <c r="I17" s="261">
        <v>7.5359270942867151E-2</v>
      </c>
      <c r="J17" s="262">
        <v>4.3007563399080531E-2</v>
      </c>
    </row>
    <row r="18" spans="2:11" ht="21.95" customHeight="1" thickTop="1" x14ac:dyDescent="0.25">
      <c r="B18" s="402">
        <v>30</v>
      </c>
      <c r="C18" s="166" t="s">
        <v>21</v>
      </c>
      <c r="D18" s="263">
        <v>0</v>
      </c>
      <c r="E18" s="264">
        <v>6.9266090746361586E-3</v>
      </c>
      <c r="F18" s="264">
        <v>4.9766402600040623E-2</v>
      </c>
      <c r="G18" s="264">
        <v>6.0839586290813217E-4</v>
      </c>
      <c r="H18" s="264">
        <v>0</v>
      </c>
      <c r="I18" s="265">
        <v>2.9793200140203296E-2</v>
      </c>
      <c r="J18" s="266">
        <v>1.5645854960699986E-2</v>
      </c>
      <c r="K18" s="479" t="s">
        <v>292</v>
      </c>
    </row>
    <row r="19" spans="2:11" ht="21.95" customHeight="1" x14ac:dyDescent="0.25">
      <c r="B19" s="402">
        <v>31</v>
      </c>
      <c r="C19" s="166" t="s">
        <v>22</v>
      </c>
      <c r="D19" s="263">
        <v>0</v>
      </c>
      <c r="E19" s="264">
        <v>1.0117518873064052E-3</v>
      </c>
      <c r="F19" s="264">
        <v>3.2500507820434695E-3</v>
      </c>
      <c r="G19" s="264">
        <v>2.0279862096937742E-4</v>
      </c>
      <c r="H19" s="264">
        <v>0</v>
      </c>
      <c r="I19" s="265">
        <v>2.103049421661409E-3</v>
      </c>
      <c r="J19" s="266">
        <v>1.334717484799051E-3</v>
      </c>
      <c r="K19" s="479" t="s">
        <v>293</v>
      </c>
    </row>
    <row r="20" spans="2:11" ht="21.95" customHeight="1" x14ac:dyDescent="0.25">
      <c r="B20" s="402">
        <v>32</v>
      </c>
      <c r="C20" s="166" t="s">
        <v>23</v>
      </c>
      <c r="D20" s="263">
        <v>7.6045627376425851E-4</v>
      </c>
      <c r="E20" s="264">
        <v>4.8252782317690091E-3</v>
      </c>
      <c r="F20" s="264">
        <v>2.762543164736949E-2</v>
      </c>
      <c r="G20" s="264">
        <v>1.419590346785642E-3</v>
      </c>
      <c r="H20" s="264">
        <v>9.9009900990099011E-3</v>
      </c>
      <c r="I20" s="265">
        <v>2.0329477742726955E-2</v>
      </c>
      <c r="J20" s="266">
        <v>9.8250037075485689E-3</v>
      </c>
      <c r="K20" s="479" t="s">
        <v>294</v>
      </c>
    </row>
    <row r="21" spans="2:11" ht="21.95" customHeight="1" x14ac:dyDescent="0.25">
      <c r="B21" s="402">
        <v>33</v>
      </c>
      <c r="C21" s="166" t="s">
        <v>24</v>
      </c>
      <c r="D21" s="263">
        <v>0</v>
      </c>
      <c r="E21" s="264">
        <v>3.1909097984278933E-3</v>
      </c>
      <c r="F21" s="264">
        <v>1.0156408693885843E-3</v>
      </c>
      <c r="G21" s="264">
        <v>6.0839586290813217E-4</v>
      </c>
      <c r="H21" s="264">
        <v>0</v>
      </c>
      <c r="I21" s="265">
        <v>2.8040658955485456E-3</v>
      </c>
      <c r="J21" s="266">
        <v>2.1133026842651637E-3</v>
      </c>
      <c r="K21" s="479" t="s">
        <v>295</v>
      </c>
    </row>
    <row r="22" spans="2:11" ht="21.95" customHeight="1" x14ac:dyDescent="0.25">
      <c r="B22" s="402">
        <v>34</v>
      </c>
      <c r="C22" s="166" t="s">
        <v>25</v>
      </c>
      <c r="D22" s="263">
        <v>1.520912547528517E-3</v>
      </c>
      <c r="E22" s="264">
        <v>7.2379173476535136E-3</v>
      </c>
      <c r="F22" s="264">
        <v>2.0515945561649401E-2</v>
      </c>
      <c r="G22" s="264">
        <v>4.2587710403569259E-3</v>
      </c>
      <c r="H22" s="264">
        <v>1.9801980198019802E-2</v>
      </c>
      <c r="I22" s="265">
        <v>1.4020329477742727E-2</v>
      </c>
      <c r="J22" s="266">
        <v>9.6025507934153938E-3</v>
      </c>
      <c r="K22" s="479" t="s">
        <v>296</v>
      </c>
    </row>
    <row r="23" spans="2:11" ht="21.95" customHeight="1" x14ac:dyDescent="0.25">
      <c r="B23" s="402">
        <v>35</v>
      </c>
      <c r="C23" s="166" t="s">
        <v>26</v>
      </c>
      <c r="D23" s="263">
        <v>0</v>
      </c>
      <c r="E23" s="264">
        <v>1.5565413650867773E-4</v>
      </c>
      <c r="F23" s="264">
        <v>0</v>
      </c>
      <c r="G23" s="264">
        <v>2.0279862096937742E-4</v>
      </c>
      <c r="H23" s="264">
        <v>0</v>
      </c>
      <c r="I23" s="265">
        <v>0</v>
      </c>
      <c r="J23" s="266">
        <v>1.1122645706658758E-4</v>
      </c>
      <c r="K23" s="479" t="s">
        <v>297</v>
      </c>
    </row>
    <row r="24" spans="2:11" ht="21.95" customHeight="1" thickBot="1" x14ac:dyDescent="0.3">
      <c r="B24" s="402">
        <v>39</v>
      </c>
      <c r="C24" s="166" t="s">
        <v>27</v>
      </c>
      <c r="D24" s="263">
        <v>0</v>
      </c>
      <c r="E24" s="264">
        <v>1.5565413650867773E-3</v>
      </c>
      <c r="F24" s="264">
        <v>1.543774121470648E-2</v>
      </c>
      <c r="G24" s="264">
        <v>6.0839586290813217E-4</v>
      </c>
      <c r="H24" s="264">
        <v>9.9009900990099011E-3</v>
      </c>
      <c r="I24" s="265">
        <v>6.3091482649842269E-3</v>
      </c>
      <c r="J24" s="266">
        <v>4.3749073112857775E-3</v>
      </c>
      <c r="K24" s="479" t="s">
        <v>298</v>
      </c>
    </row>
    <row r="25" spans="2:11" ht="21.95" customHeight="1" thickTop="1" thickBot="1" x14ac:dyDescent="0.3">
      <c r="B25" s="159">
        <v>4</v>
      </c>
      <c r="C25" s="160" t="s">
        <v>28</v>
      </c>
      <c r="D25" s="259">
        <v>1.1406844106463879E-2</v>
      </c>
      <c r="E25" s="260">
        <v>0.65865047863646975</v>
      </c>
      <c r="F25" s="260">
        <v>0.15092423319114362</v>
      </c>
      <c r="G25" s="260">
        <v>0.7894950314337863</v>
      </c>
      <c r="H25" s="260">
        <v>0.64356435643564358</v>
      </c>
      <c r="I25" s="261">
        <v>0.42972309849281459</v>
      </c>
      <c r="J25" s="262">
        <v>0.53407237134806462</v>
      </c>
    </row>
    <row r="26" spans="2:11" ht="21.95" customHeight="1" thickTop="1" x14ac:dyDescent="0.25">
      <c r="B26" s="402">
        <v>40</v>
      </c>
      <c r="C26" s="166" t="s">
        <v>29</v>
      </c>
      <c r="D26" s="263">
        <v>0</v>
      </c>
      <c r="E26" s="264">
        <v>2.2414195657249593E-2</v>
      </c>
      <c r="F26" s="264">
        <v>4.4078813731464557E-2</v>
      </c>
      <c r="G26" s="264">
        <v>3.8531737984181705E-2</v>
      </c>
      <c r="H26" s="264">
        <v>0</v>
      </c>
      <c r="I26" s="265">
        <v>6.0637924991237296E-2</v>
      </c>
      <c r="J26" s="266">
        <v>3.2181521577932672E-2</v>
      </c>
      <c r="K26" s="479" t="s">
        <v>299</v>
      </c>
    </row>
    <row r="27" spans="2:11" ht="21.95" customHeight="1" x14ac:dyDescent="0.25">
      <c r="B27" s="402">
        <v>41</v>
      </c>
      <c r="C27" s="166" t="s">
        <v>30</v>
      </c>
      <c r="D27" s="263">
        <v>1.520912547528517E-3</v>
      </c>
      <c r="E27" s="264">
        <v>0.26056502451552649</v>
      </c>
      <c r="F27" s="264">
        <v>8.612634572415194E-2</v>
      </c>
      <c r="G27" s="264">
        <v>0.58040965321435811</v>
      </c>
      <c r="H27" s="264">
        <v>0.44554455445544555</v>
      </c>
      <c r="I27" s="265">
        <v>0.12933753943217666</v>
      </c>
      <c r="J27" s="266">
        <v>0.26138217410648079</v>
      </c>
      <c r="K27" s="479" t="s">
        <v>300</v>
      </c>
    </row>
    <row r="28" spans="2:11" ht="21.95" customHeight="1" x14ac:dyDescent="0.25">
      <c r="B28" s="402">
        <v>42</v>
      </c>
      <c r="C28" s="166" t="s">
        <v>31</v>
      </c>
      <c r="D28" s="263">
        <v>4.5627376425855515E-3</v>
      </c>
      <c r="E28" s="264">
        <v>0.32337146859677796</v>
      </c>
      <c r="F28" s="264">
        <v>1.0156408693885842E-2</v>
      </c>
      <c r="G28" s="264">
        <v>0.15737172987223688</v>
      </c>
      <c r="H28" s="264">
        <v>0.13861386138613863</v>
      </c>
      <c r="I28" s="265">
        <v>0.21626358219418157</v>
      </c>
      <c r="J28" s="266">
        <v>0.20829007860002965</v>
      </c>
      <c r="K28" s="479" t="s">
        <v>301</v>
      </c>
    </row>
    <row r="29" spans="2:11" ht="21.95" customHeight="1" x14ac:dyDescent="0.25">
      <c r="B29" s="402">
        <v>43</v>
      </c>
      <c r="C29" s="166" t="s">
        <v>32</v>
      </c>
      <c r="D29" s="263">
        <v>3.041825095057034E-3</v>
      </c>
      <c r="E29" s="264">
        <v>2.4904661841388436E-2</v>
      </c>
      <c r="F29" s="264">
        <v>6.0938452163315055E-4</v>
      </c>
      <c r="G29" s="264">
        <v>1.2167917258162643E-3</v>
      </c>
      <c r="H29" s="264">
        <v>0</v>
      </c>
      <c r="I29" s="265">
        <v>8.7627059235892042E-3</v>
      </c>
      <c r="J29" s="266">
        <v>1.3273023876612784E-2</v>
      </c>
      <c r="K29" s="479" t="s">
        <v>302</v>
      </c>
    </row>
    <row r="30" spans="2:11" ht="21.95" customHeight="1" thickBot="1" x14ac:dyDescent="0.3">
      <c r="B30" s="402">
        <v>49</v>
      </c>
      <c r="C30" s="166" t="s">
        <v>33</v>
      </c>
      <c r="D30" s="263">
        <v>2.2813688212927757E-3</v>
      </c>
      <c r="E30" s="264">
        <v>2.7395128025527279E-2</v>
      </c>
      <c r="F30" s="264">
        <v>9.9532805200081252E-3</v>
      </c>
      <c r="G30" s="264">
        <v>1.1965118637193267E-2</v>
      </c>
      <c r="H30" s="264">
        <v>5.9405940594059403E-2</v>
      </c>
      <c r="I30" s="265">
        <v>1.4721345951629864E-2</v>
      </c>
      <c r="J30" s="266">
        <v>1.8945573187008749E-2</v>
      </c>
      <c r="K30" s="479" t="s">
        <v>303</v>
      </c>
    </row>
    <row r="31" spans="2:11" ht="21.95" customHeight="1" thickTop="1" thickBot="1" x14ac:dyDescent="0.3">
      <c r="B31" s="159">
        <v>5</v>
      </c>
      <c r="C31" s="160" t="s">
        <v>34</v>
      </c>
      <c r="D31" s="259">
        <v>0.14448669201520911</v>
      </c>
      <c r="E31" s="260">
        <v>0.10070822632111448</v>
      </c>
      <c r="F31" s="260">
        <v>0.42799106236034939</v>
      </c>
      <c r="G31" s="260">
        <v>9.8762928412086795E-2</v>
      </c>
      <c r="H31" s="260">
        <v>6.9306930693069313E-2</v>
      </c>
      <c r="I31" s="261">
        <v>0.29652996845425866</v>
      </c>
      <c r="J31" s="262">
        <v>0.1828192199317811</v>
      </c>
    </row>
    <row r="32" spans="2:11" ht="21.95" customHeight="1" thickTop="1" x14ac:dyDescent="0.25">
      <c r="B32" s="402">
        <v>50</v>
      </c>
      <c r="C32" s="166" t="s">
        <v>35</v>
      </c>
      <c r="D32" s="263">
        <v>0</v>
      </c>
      <c r="E32" s="264">
        <v>2.1013308428671491E-3</v>
      </c>
      <c r="F32" s="264">
        <v>3.8594353036766199E-3</v>
      </c>
      <c r="G32" s="264">
        <v>3.2447779355100387E-3</v>
      </c>
      <c r="H32" s="264">
        <v>9.9009900990099011E-3</v>
      </c>
      <c r="I32" s="265">
        <v>5.9586400280406586E-3</v>
      </c>
      <c r="J32" s="266">
        <v>2.9660388551090021E-3</v>
      </c>
      <c r="K32" s="479" t="s">
        <v>304</v>
      </c>
    </row>
    <row r="33" spans="2:11" ht="21.95" customHeight="1" x14ac:dyDescent="0.25">
      <c r="B33" s="402">
        <v>51</v>
      </c>
      <c r="C33" s="166" t="s">
        <v>36</v>
      </c>
      <c r="D33" s="263">
        <v>4.3346007604562739E-2</v>
      </c>
      <c r="E33" s="264">
        <v>2.2102887384232234E-2</v>
      </c>
      <c r="F33" s="264">
        <v>4.9766402600040623E-2</v>
      </c>
      <c r="G33" s="264">
        <v>1.7643480024335835E-2</v>
      </c>
      <c r="H33" s="264">
        <v>0</v>
      </c>
      <c r="I33" s="265">
        <v>4.9421661409043111E-2</v>
      </c>
      <c r="J33" s="266">
        <v>3.0179445350734094E-2</v>
      </c>
      <c r="K33" s="479" t="s">
        <v>305</v>
      </c>
    </row>
    <row r="34" spans="2:11" ht="21.95" customHeight="1" x14ac:dyDescent="0.25">
      <c r="B34" s="402">
        <v>52</v>
      </c>
      <c r="C34" s="166" t="s">
        <v>37</v>
      </c>
      <c r="D34" s="263">
        <v>7.3003802281368824E-2</v>
      </c>
      <c r="E34" s="264">
        <v>2.116896256518017E-2</v>
      </c>
      <c r="F34" s="264">
        <v>8.2470038594353035E-2</v>
      </c>
      <c r="G34" s="264">
        <v>1.6426688298519568E-2</v>
      </c>
      <c r="H34" s="264">
        <v>1.9801980198019802E-2</v>
      </c>
      <c r="I34" s="265">
        <v>3.5751840168243953E-2</v>
      </c>
      <c r="J34" s="266">
        <v>3.5555390775619158E-2</v>
      </c>
      <c r="K34" s="479" t="s">
        <v>306</v>
      </c>
    </row>
    <row r="35" spans="2:11" ht="21.95" customHeight="1" x14ac:dyDescent="0.25">
      <c r="B35" s="402">
        <v>53</v>
      </c>
      <c r="C35" s="166" t="s">
        <v>38</v>
      </c>
      <c r="D35" s="263">
        <v>3.041825095057034E-3</v>
      </c>
      <c r="E35" s="264">
        <v>1.5409759514359094E-2</v>
      </c>
      <c r="F35" s="264">
        <v>0.1448303879748121</v>
      </c>
      <c r="G35" s="264">
        <v>2.9405800040559725E-2</v>
      </c>
      <c r="H35" s="264">
        <v>1.9801980198019802E-2</v>
      </c>
      <c r="I35" s="265">
        <v>8.7276550998948474E-2</v>
      </c>
      <c r="J35" s="266">
        <v>4.8605961738098766E-2</v>
      </c>
      <c r="K35" s="479" t="s">
        <v>307</v>
      </c>
    </row>
    <row r="36" spans="2:11" ht="21.95" customHeight="1" x14ac:dyDescent="0.25">
      <c r="B36" s="402">
        <v>54</v>
      </c>
      <c r="C36" s="166" t="s">
        <v>39</v>
      </c>
      <c r="D36" s="263">
        <v>0</v>
      </c>
      <c r="E36" s="264">
        <v>1.844501517627831E-2</v>
      </c>
      <c r="F36" s="264">
        <v>0.12573633963030673</v>
      </c>
      <c r="G36" s="264">
        <v>6.8951531129588317E-3</v>
      </c>
      <c r="H36" s="264">
        <v>9.9009900990099011E-3</v>
      </c>
      <c r="I36" s="265">
        <v>8.0967402733964244E-2</v>
      </c>
      <c r="J36" s="266">
        <v>4.1598694942903754E-2</v>
      </c>
      <c r="K36" s="479" t="s">
        <v>308</v>
      </c>
    </row>
    <row r="37" spans="2:11" ht="21.95" customHeight="1" x14ac:dyDescent="0.25">
      <c r="B37" s="402">
        <v>55</v>
      </c>
      <c r="C37" s="166" t="s">
        <v>40</v>
      </c>
      <c r="D37" s="263">
        <v>1.9011406844106463E-2</v>
      </c>
      <c r="E37" s="264">
        <v>1.5876721923885128E-2</v>
      </c>
      <c r="F37" s="264">
        <v>7.9219987812309562E-3</v>
      </c>
      <c r="G37" s="264">
        <v>1.8049077266274589E-2</v>
      </c>
      <c r="H37" s="264">
        <v>9.9009900990099011E-3</v>
      </c>
      <c r="I37" s="265">
        <v>3.8555906063792501E-3</v>
      </c>
      <c r="J37" s="266">
        <v>1.3680854219190271E-2</v>
      </c>
      <c r="K37" s="479" t="s">
        <v>309</v>
      </c>
    </row>
    <row r="38" spans="2:11" ht="21.95" customHeight="1" thickBot="1" x14ac:dyDescent="0.3">
      <c r="B38" s="402">
        <v>59</v>
      </c>
      <c r="C38" s="166" t="s">
        <v>41</v>
      </c>
      <c r="D38" s="263">
        <v>6.0836501901140681E-3</v>
      </c>
      <c r="E38" s="264">
        <v>5.6035489143123982E-3</v>
      </c>
      <c r="F38" s="264">
        <v>1.3406459475929311E-2</v>
      </c>
      <c r="G38" s="264">
        <v>7.0979517339282089E-3</v>
      </c>
      <c r="H38" s="264">
        <v>0</v>
      </c>
      <c r="I38" s="265">
        <v>3.3298282509638975E-2</v>
      </c>
      <c r="J38" s="266">
        <v>1.0232834050126057E-2</v>
      </c>
      <c r="K38" s="479" t="s">
        <v>310</v>
      </c>
    </row>
    <row r="39" spans="2:11" ht="21.95" customHeight="1" thickTop="1" thickBot="1" x14ac:dyDescent="0.3">
      <c r="B39" s="159">
        <v>6</v>
      </c>
      <c r="C39" s="160" t="s">
        <v>42</v>
      </c>
      <c r="D39" s="259">
        <v>5.8555133079847908E-2</v>
      </c>
      <c r="E39" s="260">
        <v>6.0627286170129968E-2</v>
      </c>
      <c r="F39" s="260">
        <v>7.454803981312208E-2</v>
      </c>
      <c r="G39" s="260">
        <v>4.1573717298722369E-2</v>
      </c>
      <c r="H39" s="260">
        <v>6.9306930693069313E-2</v>
      </c>
      <c r="I39" s="261">
        <v>3.7504381352961795E-2</v>
      </c>
      <c r="J39" s="262">
        <v>5.7170398932226009E-2</v>
      </c>
    </row>
    <row r="40" spans="2:11" ht="21.95" customHeight="1" thickTop="1" x14ac:dyDescent="0.25">
      <c r="B40" s="402">
        <v>60</v>
      </c>
      <c r="C40" s="166" t="s">
        <v>43</v>
      </c>
      <c r="D40" s="263">
        <v>7.6045627376425851E-4</v>
      </c>
      <c r="E40" s="264">
        <v>5.2922406412950424E-3</v>
      </c>
      <c r="F40" s="264">
        <v>1.8281535648994515E-3</v>
      </c>
      <c r="G40" s="264">
        <v>3.4475765564794159E-3</v>
      </c>
      <c r="H40" s="264">
        <v>1.9801980198019802E-2</v>
      </c>
      <c r="I40" s="265">
        <v>3.1545741324921135E-3</v>
      </c>
      <c r="J40" s="266">
        <v>3.9300014830194272E-3</v>
      </c>
      <c r="K40" s="479" t="s">
        <v>311</v>
      </c>
    </row>
    <row r="41" spans="2:11" ht="21.95" customHeight="1" x14ac:dyDescent="0.25">
      <c r="B41" s="402">
        <v>61</v>
      </c>
      <c r="C41" s="166" t="s">
        <v>44</v>
      </c>
      <c r="D41" s="263">
        <v>5.6273764258555133E-2</v>
      </c>
      <c r="E41" s="264">
        <v>2.7239473889018602E-2</v>
      </c>
      <c r="F41" s="264">
        <v>7.1094860857200889E-2</v>
      </c>
      <c r="G41" s="264">
        <v>2.5755424863110932E-2</v>
      </c>
      <c r="H41" s="264">
        <v>2.9702970297029702E-2</v>
      </c>
      <c r="I41" s="265">
        <v>1.927795303189625E-2</v>
      </c>
      <c r="J41" s="266">
        <v>3.5555390775619158E-2</v>
      </c>
      <c r="K41" s="479" t="s">
        <v>312</v>
      </c>
    </row>
    <row r="42" spans="2:11" ht="21.95" customHeight="1" x14ac:dyDescent="0.25">
      <c r="B42" s="402">
        <v>62</v>
      </c>
      <c r="C42" s="166" t="s">
        <v>45</v>
      </c>
      <c r="D42" s="263">
        <v>0</v>
      </c>
      <c r="E42" s="264">
        <v>2.6772511479492566E-2</v>
      </c>
      <c r="F42" s="264">
        <v>1.0156408693885843E-3</v>
      </c>
      <c r="G42" s="264">
        <v>1.1153924153315757E-2</v>
      </c>
      <c r="H42" s="264">
        <v>1.9801980198019802E-2</v>
      </c>
      <c r="I42" s="265">
        <v>1.2618296529968454E-2</v>
      </c>
      <c r="J42" s="266">
        <v>1.6387364674477236E-2</v>
      </c>
      <c r="K42" s="479" t="s">
        <v>313</v>
      </c>
    </row>
    <row r="43" spans="2:11" ht="21.95" customHeight="1" thickBot="1" x14ac:dyDescent="0.3">
      <c r="B43" s="402">
        <v>69</v>
      </c>
      <c r="C43" s="166" t="s">
        <v>46</v>
      </c>
      <c r="D43" s="263">
        <v>1.520912547528517E-3</v>
      </c>
      <c r="E43" s="264">
        <v>1.3230601603237606E-3</v>
      </c>
      <c r="F43" s="264">
        <v>6.0938452163315055E-4</v>
      </c>
      <c r="G43" s="264">
        <v>1.2167917258162643E-3</v>
      </c>
      <c r="H43" s="264">
        <v>0</v>
      </c>
      <c r="I43" s="265">
        <v>2.4535576586049773E-3</v>
      </c>
      <c r="J43" s="266">
        <v>1.2976419991101884E-3</v>
      </c>
      <c r="K43" s="479" t="s">
        <v>314</v>
      </c>
    </row>
    <row r="44" spans="2:11" ht="21.95" customHeight="1" thickTop="1" thickBot="1" x14ac:dyDescent="0.3">
      <c r="B44" s="159">
        <v>99</v>
      </c>
      <c r="C44" s="160" t="s">
        <v>47</v>
      </c>
      <c r="D44" s="259">
        <v>5.2471482889733842E-2</v>
      </c>
      <c r="E44" s="260">
        <v>9.907385788777337E-2</v>
      </c>
      <c r="F44" s="260">
        <v>4.1641275644931953E-2</v>
      </c>
      <c r="G44" s="260">
        <v>3.0419793145406611E-2</v>
      </c>
      <c r="H44" s="260">
        <v>0.11881188118811881</v>
      </c>
      <c r="I44" s="261">
        <v>3.3648790746582544E-2</v>
      </c>
      <c r="J44" s="262">
        <v>6.6921251668396853E-2</v>
      </c>
      <c r="K44" s="479" t="s">
        <v>315</v>
      </c>
    </row>
    <row r="45" spans="2:11" ht="21.95" customHeight="1" thickTop="1" thickBot="1" x14ac:dyDescent="0.3">
      <c r="B45" s="159" t="s">
        <v>49</v>
      </c>
      <c r="C45" s="160" t="s">
        <v>50</v>
      </c>
      <c r="D45" s="259">
        <v>0.66083650190114074</v>
      </c>
      <c r="E45" s="260">
        <v>2.0312864814382443E-2</v>
      </c>
      <c r="F45" s="260">
        <v>5.5453991468616695E-2</v>
      </c>
      <c r="G45" s="260">
        <v>1.5209896572703305E-2</v>
      </c>
      <c r="H45" s="260">
        <v>0</v>
      </c>
      <c r="I45" s="261">
        <v>1.717490361023484E-2</v>
      </c>
      <c r="J45" s="262">
        <v>5.6614266646893077E-2</v>
      </c>
      <c r="K45" s="479" t="s">
        <v>282</v>
      </c>
    </row>
    <row r="46" spans="2:11" ht="21.95" customHeight="1" thickTop="1" thickBot="1" x14ac:dyDescent="0.3">
      <c r="B46" s="487" t="s">
        <v>51</v>
      </c>
      <c r="C46" s="546"/>
      <c r="D46" s="267">
        <v>1</v>
      </c>
      <c r="E46" s="268">
        <v>1.0000000000000002</v>
      </c>
      <c r="F46" s="268">
        <v>1</v>
      </c>
      <c r="G46" s="268">
        <v>1</v>
      </c>
      <c r="H46" s="268">
        <v>1</v>
      </c>
      <c r="I46" s="269">
        <v>0.99999999999999989</v>
      </c>
      <c r="J46" s="270">
        <v>0.99999999999999989</v>
      </c>
      <c r="K46" s="479" t="s">
        <v>80</v>
      </c>
    </row>
    <row r="47" spans="2:11" ht="15.75" customHeight="1" thickTop="1" x14ac:dyDescent="0.25">
      <c r="B47" s="178"/>
      <c r="C47" s="178"/>
      <c r="D47" s="271"/>
      <c r="E47" s="271"/>
      <c r="F47" s="154"/>
      <c r="G47" s="154"/>
      <c r="H47" s="154"/>
      <c r="I47" s="154"/>
      <c r="J47" s="154"/>
    </row>
    <row r="48" spans="2:11" x14ac:dyDescent="0.25">
      <c r="B48" s="272"/>
      <c r="C48" s="272"/>
      <c r="D48" s="273"/>
      <c r="E48" s="274"/>
      <c r="F48" s="154"/>
      <c r="G48" s="154"/>
      <c r="H48" s="154"/>
      <c r="I48" s="154"/>
      <c r="J48" s="275"/>
    </row>
    <row r="49" spans="2:10" ht="15.75" customHeight="1" x14ac:dyDescent="0.25">
      <c r="B49" s="276"/>
      <c r="C49" s="179"/>
      <c r="D49" s="277"/>
      <c r="E49" s="278"/>
      <c r="F49" s="154"/>
      <c r="G49" s="154"/>
      <c r="H49" s="154"/>
      <c r="I49" s="154"/>
      <c r="J49" s="154"/>
    </row>
    <row r="50" spans="2:10" x14ac:dyDescent="0.25">
      <c r="B50" s="258"/>
      <c r="C50" s="154"/>
      <c r="D50" s="154"/>
      <c r="E50" s="154"/>
      <c r="F50" s="154"/>
      <c r="G50" s="154"/>
      <c r="H50" s="154"/>
      <c r="I50" s="154"/>
      <c r="J50" s="154"/>
    </row>
    <row r="51" spans="2:10" x14ac:dyDescent="0.25">
      <c r="B51" s="258"/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B52" s="258"/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B53" s="258"/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B54" s="258"/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B55" s="258"/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B56" s="258"/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B57" s="258"/>
      <c r="C57" s="154"/>
      <c r="D57" s="154"/>
      <c r="E57" s="154"/>
      <c r="F57" s="154"/>
      <c r="G57" s="154"/>
      <c r="H57" s="154"/>
      <c r="I57" s="154"/>
      <c r="J57" s="154"/>
    </row>
    <row r="58" spans="2:10" x14ac:dyDescent="0.25">
      <c r="B58" s="258"/>
      <c r="C58" s="154"/>
      <c r="D58" s="154"/>
      <c r="E58" s="154"/>
      <c r="F58" s="154"/>
      <c r="G58" s="154"/>
      <c r="H58" s="154"/>
      <c r="I58" s="154"/>
      <c r="J58" s="154"/>
    </row>
    <row r="59" spans="2:10" x14ac:dyDescent="0.25">
      <c r="B59" s="258"/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B60" s="258"/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B61" s="258"/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B62" s="258"/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B63" s="258"/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B64" s="258"/>
      <c r="C64" s="154"/>
      <c r="D64" s="154"/>
      <c r="E64" s="154"/>
      <c r="F64" s="154"/>
      <c r="G64" s="154"/>
      <c r="H64" s="154"/>
      <c r="I64" s="154"/>
      <c r="J64" s="154"/>
    </row>
    <row r="65" spans="2:10" x14ac:dyDescent="0.25">
      <c r="B65" s="258"/>
      <c r="C65" s="154"/>
      <c r="D65" s="154"/>
      <c r="E65" s="154"/>
      <c r="F65" s="154"/>
      <c r="G65" s="154"/>
      <c r="H65" s="154"/>
      <c r="I65" s="154"/>
      <c r="J65" s="154"/>
    </row>
    <row r="66" spans="2:10" x14ac:dyDescent="0.25">
      <c r="B66" s="258"/>
      <c r="C66" s="154"/>
      <c r="D66" s="154"/>
      <c r="E66" s="154"/>
      <c r="F66" s="154"/>
      <c r="G66" s="154"/>
      <c r="H66" s="154"/>
      <c r="I66" s="154"/>
      <c r="J66" s="154"/>
    </row>
    <row r="67" spans="2:10" x14ac:dyDescent="0.25">
      <c r="B67" s="258"/>
      <c r="C67" s="154"/>
      <c r="D67" s="154"/>
      <c r="E67" s="154"/>
      <c r="F67" s="154"/>
      <c r="G67" s="154"/>
      <c r="H67" s="154"/>
      <c r="I67" s="154"/>
      <c r="J67" s="154"/>
    </row>
    <row r="68" spans="2:10" x14ac:dyDescent="0.25">
      <c r="B68" s="258"/>
      <c r="C68" s="154"/>
      <c r="D68" s="154"/>
      <c r="E68" s="154"/>
      <c r="F68" s="154"/>
      <c r="G68" s="154"/>
      <c r="H68" s="154"/>
      <c r="I68" s="154"/>
      <c r="J68" s="154"/>
    </row>
    <row r="69" spans="2:10" x14ac:dyDescent="0.25">
      <c r="B69" s="258"/>
      <c r="C69" s="154"/>
      <c r="D69" s="154"/>
      <c r="E69" s="154"/>
      <c r="F69" s="154"/>
      <c r="G69" s="154"/>
      <c r="H69" s="154"/>
      <c r="I69" s="154"/>
      <c r="J69" s="154"/>
    </row>
    <row r="70" spans="2:10" x14ac:dyDescent="0.25">
      <c r="B70" s="258"/>
      <c r="C70" s="154"/>
      <c r="D70" s="154"/>
      <c r="E70" s="154"/>
      <c r="F70" s="154"/>
      <c r="G70" s="154"/>
      <c r="H70" s="154"/>
      <c r="I70" s="154"/>
      <c r="J70" s="154"/>
    </row>
    <row r="71" spans="2:10" x14ac:dyDescent="0.25">
      <c r="B71" s="258"/>
      <c r="C71" s="154"/>
      <c r="D71" s="154"/>
      <c r="E71" s="154"/>
      <c r="F71" s="154"/>
      <c r="G71" s="154"/>
      <c r="H71" s="154"/>
      <c r="I71" s="154"/>
      <c r="J71" s="154"/>
    </row>
    <row r="72" spans="2:10" x14ac:dyDescent="0.25">
      <c r="B72" s="258"/>
      <c r="C72" s="154"/>
      <c r="D72" s="154"/>
      <c r="E72" s="154"/>
      <c r="F72" s="154"/>
      <c r="G72" s="154"/>
      <c r="H72" s="154"/>
      <c r="I72" s="154"/>
      <c r="J72" s="154"/>
    </row>
    <row r="73" spans="2:10" x14ac:dyDescent="0.25">
      <c r="B73" s="258"/>
      <c r="C73" s="154"/>
      <c r="D73" s="154"/>
      <c r="E73" s="154"/>
      <c r="F73" s="154"/>
      <c r="G73" s="154"/>
      <c r="H73" s="154"/>
      <c r="I73" s="154"/>
      <c r="J73" s="154"/>
    </row>
    <row r="74" spans="2:10" x14ac:dyDescent="0.25">
      <c r="B74" s="258"/>
      <c r="C74" s="154"/>
      <c r="D74" s="154"/>
      <c r="E74" s="154"/>
      <c r="F74" s="154"/>
      <c r="G74" s="154"/>
      <c r="H74" s="154"/>
      <c r="I74" s="154"/>
      <c r="J74" s="154"/>
    </row>
    <row r="75" spans="2:10" x14ac:dyDescent="0.25">
      <c r="B75" s="258"/>
      <c r="C75" s="154"/>
      <c r="D75" s="154"/>
      <c r="E75" s="154"/>
      <c r="F75" s="154"/>
      <c r="G75" s="154"/>
      <c r="H75" s="154"/>
      <c r="I75" s="154"/>
      <c r="J75" s="154"/>
    </row>
    <row r="76" spans="2:10" x14ac:dyDescent="0.25">
      <c r="B76" s="258"/>
      <c r="C76" s="154"/>
      <c r="D76" s="154"/>
      <c r="E76" s="154"/>
      <c r="F76" s="154"/>
      <c r="G76" s="154"/>
      <c r="H76" s="154"/>
      <c r="I76" s="154"/>
      <c r="J76" s="154"/>
    </row>
    <row r="77" spans="2:10" x14ac:dyDescent="0.25">
      <c r="B77" s="258"/>
      <c r="C77" s="154"/>
      <c r="D77" s="154"/>
      <c r="E77" s="154"/>
      <c r="F77" s="154"/>
      <c r="G77" s="154"/>
      <c r="H77" s="154"/>
      <c r="I77" s="154"/>
      <c r="J77" s="154"/>
    </row>
    <row r="78" spans="2:10" x14ac:dyDescent="0.25">
      <c r="B78" s="258"/>
      <c r="C78" s="154"/>
      <c r="D78" s="154"/>
      <c r="E78" s="154"/>
      <c r="F78" s="154"/>
      <c r="G78" s="154"/>
      <c r="H78" s="154"/>
      <c r="I78" s="154"/>
      <c r="J78" s="154"/>
    </row>
    <row r="79" spans="2:10" x14ac:dyDescent="0.25">
      <c r="B79" s="258"/>
      <c r="C79" s="154"/>
      <c r="D79" s="154"/>
      <c r="E79" s="154"/>
      <c r="F79" s="154"/>
      <c r="G79" s="154"/>
      <c r="H79" s="154"/>
      <c r="I79" s="154"/>
      <c r="J79" s="154"/>
    </row>
    <row r="80" spans="2:10" x14ac:dyDescent="0.25">
      <c r="B80" s="258"/>
      <c r="C80" s="154"/>
      <c r="D80" s="154"/>
      <c r="E80" s="154"/>
      <c r="F80" s="154"/>
      <c r="G80" s="154"/>
      <c r="H80" s="154"/>
      <c r="I80" s="154"/>
      <c r="J80" s="154"/>
    </row>
    <row r="81" spans="2:10" x14ac:dyDescent="0.25">
      <c r="B81" s="258"/>
      <c r="C81" s="154"/>
      <c r="D81" s="154"/>
      <c r="E81" s="154"/>
      <c r="F81" s="154"/>
      <c r="G81" s="154"/>
      <c r="H81" s="154"/>
      <c r="I81" s="154"/>
      <c r="J81" s="154"/>
    </row>
    <row r="82" spans="2:10" x14ac:dyDescent="0.25">
      <c r="B82" s="258"/>
      <c r="C82" s="154"/>
      <c r="D82" s="154"/>
      <c r="E82" s="154"/>
      <c r="F82" s="154"/>
      <c r="G82" s="154"/>
      <c r="H82" s="154"/>
      <c r="I82" s="154"/>
      <c r="J82" s="154"/>
    </row>
    <row r="83" spans="2:10" x14ac:dyDescent="0.25">
      <c r="B83" s="258"/>
      <c r="C83" s="154"/>
      <c r="D83" s="154"/>
      <c r="E83" s="154"/>
      <c r="F83" s="154"/>
      <c r="G83" s="154"/>
      <c r="H83" s="154"/>
      <c r="I83" s="154"/>
      <c r="J83" s="154"/>
    </row>
    <row r="84" spans="2:10" x14ac:dyDescent="0.25">
      <c r="B84" s="258"/>
      <c r="C84" s="154"/>
      <c r="D84" s="154"/>
      <c r="E84" s="154"/>
      <c r="F84" s="154"/>
      <c r="G84" s="154"/>
      <c r="H84" s="154"/>
      <c r="I84" s="154"/>
      <c r="J84" s="154"/>
    </row>
    <row r="85" spans="2:10" x14ac:dyDescent="0.25">
      <c r="B85" s="258"/>
      <c r="C85" s="154"/>
      <c r="D85" s="154"/>
      <c r="E85" s="154"/>
      <c r="F85" s="154"/>
      <c r="G85" s="154"/>
      <c r="H85" s="154"/>
      <c r="I85" s="154"/>
      <c r="J85" s="154"/>
    </row>
    <row r="86" spans="2:10" x14ac:dyDescent="0.25">
      <c r="B86" s="258"/>
      <c r="C86" s="154"/>
      <c r="D86" s="154"/>
      <c r="E86" s="154"/>
      <c r="F86" s="154"/>
      <c r="G86" s="154"/>
      <c r="H86" s="154"/>
      <c r="I86" s="154"/>
      <c r="J86" s="154"/>
    </row>
    <row r="87" spans="2:10" x14ac:dyDescent="0.25">
      <c r="B87" s="258"/>
      <c r="C87" s="154"/>
      <c r="D87" s="154"/>
      <c r="E87" s="154"/>
      <c r="F87" s="154"/>
      <c r="G87" s="154"/>
      <c r="H87" s="154"/>
      <c r="I87" s="154"/>
      <c r="J87" s="154"/>
    </row>
    <row r="88" spans="2:10" x14ac:dyDescent="0.25">
      <c r="B88" s="258"/>
      <c r="C88" s="154"/>
      <c r="D88" s="154"/>
      <c r="E88" s="154"/>
      <c r="F88" s="154"/>
      <c r="G88" s="154"/>
      <c r="H88" s="154"/>
      <c r="I88" s="154"/>
      <c r="J88" s="154"/>
    </row>
    <row r="89" spans="2:10" x14ac:dyDescent="0.25">
      <c r="B89" s="258"/>
      <c r="C89" s="154"/>
      <c r="D89" s="154"/>
      <c r="E89" s="154"/>
      <c r="F89" s="154"/>
      <c r="G89" s="154"/>
      <c r="H89" s="154"/>
      <c r="I89" s="154"/>
      <c r="J89" s="154"/>
    </row>
    <row r="90" spans="2:10" x14ac:dyDescent="0.25">
      <c r="B90" s="258"/>
      <c r="C90" s="154"/>
      <c r="D90" s="154"/>
      <c r="E90" s="154"/>
      <c r="F90" s="154"/>
      <c r="G90" s="154"/>
      <c r="H90" s="154"/>
      <c r="I90" s="154"/>
      <c r="J90" s="154"/>
    </row>
    <row r="91" spans="2:10" x14ac:dyDescent="0.25">
      <c r="B91" s="258"/>
      <c r="C91" s="154"/>
      <c r="D91" s="154"/>
      <c r="E91" s="154"/>
      <c r="F91" s="154"/>
      <c r="G91" s="154"/>
      <c r="H91" s="154"/>
      <c r="I91" s="154"/>
      <c r="J91" s="154"/>
    </row>
    <row r="92" spans="2:10" x14ac:dyDescent="0.25">
      <c r="B92" s="258"/>
      <c r="C92" s="154"/>
      <c r="D92" s="154"/>
      <c r="E92" s="154"/>
      <c r="F92" s="154"/>
      <c r="G92" s="154"/>
      <c r="H92" s="154"/>
      <c r="I92" s="154"/>
      <c r="J92" s="154"/>
    </row>
    <row r="93" spans="2:10" x14ac:dyDescent="0.25">
      <c r="B93" s="258"/>
      <c r="C93" s="154"/>
      <c r="D93" s="154"/>
      <c r="E93" s="154"/>
      <c r="F93" s="154"/>
      <c r="G93" s="154"/>
      <c r="H93" s="154"/>
      <c r="I93" s="154"/>
      <c r="J93" s="154"/>
    </row>
    <row r="94" spans="2:10" x14ac:dyDescent="0.25">
      <c r="B94" s="258"/>
      <c r="C94" s="154"/>
      <c r="D94" s="154"/>
      <c r="E94" s="154"/>
      <c r="F94" s="154"/>
      <c r="G94" s="154"/>
      <c r="H94" s="154"/>
      <c r="I94" s="154"/>
      <c r="J94" s="154"/>
    </row>
    <row r="95" spans="2:10" x14ac:dyDescent="0.25">
      <c r="B95" s="258"/>
      <c r="C95" s="154"/>
      <c r="D95" s="154"/>
      <c r="E95" s="154"/>
      <c r="F95" s="154"/>
      <c r="G95" s="154"/>
      <c r="H95" s="154"/>
      <c r="I95" s="154"/>
      <c r="J95" s="154"/>
    </row>
    <row r="96" spans="2:10" x14ac:dyDescent="0.25">
      <c r="B96" s="258"/>
      <c r="C96" s="154"/>
      <c r="D96" s="154"/>
      <c r="E96" s="154"/>
      <c r="F96" s="154"/>
      <c r="G96" s="154"/>
      <c r="H96" s="154"/>
      <c r="I96" s="154"/>
      <c r="J96" s="154"/>
    </row>
    <row r="97" spans="2:10" x14ac:dyDescent="0.25">
      <c r="B97" s="258"/>
      <c r="C97" s="154"/>
      <c r="D97" s="154"/>
      <c r="E97" s="154"/>
      <c r="F97" s="154"/>
      <c r="G97" s="154"/>
      <c r="H97" s="154"/>
      <c r="I97" s="154"/>
      <c r="J97" s="154"/>
    </row>
    <row r="98" spans="2:10" x14ac:dyDescent="0.25">
      <c r="B98" s="258"/>
      <c r="C98" s="154"/>
      <c r="D98" s="154"/>
      <c r="E98" s="154"/>
      <c r="F98" s="154"/>
      <c r="G98" s="154"/>
      <c r="H98" s="154"/>
      <c r="I98" s="154"/>
      <c r="J98" s="154"/>
    </row>
    <row r="99" spans="2:10" x14ac:dyDescent="0.25">
      <c r="B99" s="258"/>
      <c r="C99" s="154"/>
      <c r="D99" s="154"/>
      <c r="E99" s="154"/>
      <c r="F99" s="154"/>
      <c r="G99" s="154"/>
      <c r="H99" s="154"/>
      <c r="I99" s="154"/>
      <c r="J99" s="154"/>
    </row>
    <row r="100" spans="2:10" x14ac:dyDescent="0.25">
      <c r="B100" s="258"/>
      <c r="C100" s="154"/>
      <c r="D100" s="154"/>
      <c r="E100" s="154"/>
      <c r="F100" s="154"/>
      <c r="G100" s="154"/>
      <c r="H100" s="154"/>
      <c r="I100" s="154"/>
      <c r="J100" s="154"/>
    </row>
    <row r="101" spans="2:10" x14ac:dyDescent="0.25">
      <c r="B101" s="258"/>
      <c r="C101" s="154"/>
      <c r="D101" s="154"/>
      <c r="E101" s="154"/>
      <c r="F101" s="154"/>
      <c r="G101" s="154"/>
      <c r="H101" s="154"/>
      <c r="I101" s="154"/>
      <c r="J101" s="154"/>
    </row>
    <row r="102" spans="2:10" x14ac:dyDescent="0.25">
      <c r="B102" s="258"/>
      <c r="C102" s="154"/>
      <c r="D102" s="154"/>
      <c r="E102" s="154"/>
      <c r="F102" s="154"/>
      <c r="G102" s="154"/>
      <c r="H102" s="154"/>
      <c r="I102" s="154"/>
      <c r="J102" s="154"/>
    </row>
    <row r="103" spans="2:10" x14ac:dyDescent="0.25">
      <c r="B103" s="258"/>
      <c r="C103" s="154"/>
      <c r="D103" s="154"/>
      <c r="E103" s="154"/>
      <c r="F103" s="154"/>
      <c r="G103" s="154"/>
      <c r="H103" s="154"/>
      <c r="I103" s="154"/>
      <c r="J103" s="154"/>
    </row>
    <row r="104" spans="2:10" x14ac:dyDescent="0.25">
      <c r="B104" s="258"/>
      <c r="C104" s="154"/>
      <c r="D104" s="154"/>
      <c r="E104" s="154"/>
      <c r="F104" s="154"/>
      <c r="G104" s="154"/>
      <c r="H104" s="154"/>
      <c r="I104" s="154"/>
      <c r="J104" s="154"/>
    </row>
    <row r="105" spans="2:10" x14ac:dyDescent="0.25">
      <c r="B105" s="258"/>
      <c r="C105" s="154"/>
      <c r="D105" s="154"/>
      <c r="E105" s="154"/>
      <c r="F105" s="154"/>
      <c r="G105" s="154"/>
      <c r="H105" s="154"/>
      <c r="I105" s="154"/>
      <c r="J105" s="154"/>
    </row>
    <row r="106" spans="2:10" x14ac:dyDescent="0.25">
      <c r="B106" s="258"/>
      <c r="C106" s="154"/>
      <c r="D106" s="154"/>
      <c r="E106" s="154"/>
      <c r="F106" s="154"/>
      <c r="G106" s="154"/>
      <c r="H106" s="154"/>
      <c r="I106" s="154"/>
      <c r="J106" s="154"/>
    </row>
    <row r="107" spans="2:10" x14ac:dyDescent="0.25">
      <c r="B107" s="258"/>
      <c r="C107" s="154"/>
      <c r="D107" s="154"/>
      <c r="E107" s="154"/>
      <c r="F107" s="154"/>
      <c r="G107" s="154"/>
      <c r="H107" s="154"/>
      <c r="I107" s="154"/>
      <c r="J107" s="154"/>
    </row>
    <row r="108" spans="2:10" x14ac:dyDescent="0.25">
      <c r="B108" s="258"/>
      <c r="C108" s="154"/>
      <c r="D108" s="154"/>
      <c r="E108" s="154"/>
      <c r="F108" s="154"/>
      <c r="G108" s="154"/>
      <c r="H108" s="154"/>
      <c r="I108" s="154"/>
      <c r="J108" s="154"/>
    </row>
    <row r="109" spans="2:10" x14ac:dyDescent="0.25">
      <c r="B109" s="258"/>
      <c r="C109" s="154"/>
      <c r="D109" s="154"/>
      <c r="E109" s="154"/>
      <c r="F109" s="154"/>
      <c r="G109" s="154"/>
      <c r="H109" s="154"/>
      <c r="I109" s="154"/>
      <c r="J109" s="154"/>
    </row>
    <row r="110" spans="2:10" x14ac:dyDescent="0.25">
      <c r="B110" s="258"/>
      <c r="C110" s="154"/>
      <c r="D110" s="154"/>
      <c r="E110" s="154"/>
      <c r="F110" s="154"/>
      <c r="G110" s="154"/>
      <c r="H110" s="154"/>
      <c r="I110" s="154"/>
      <c r="J110" s="154"/>
    </row>
    <row r="111" spans="2:10" x14ac:dyDescent="0.25">
      <c r="B111" s="258"/>
      <c r="C111" s="154"/>
      <c r="D111" s="154"/>
      <c r="E111" s="154"/>
      <c r="F111" s="154"/>
      <c r="G111" s="154"/>
      <c r="H111" s="154"/>
      <c r="I111" s="154"/>
      <c r="J111" s="154"/>
    </row>
    <row r="112" spans="2:10" x14ac:dyDescent="0.25">
      <c r="B112" s="258"/>
      <c r="C112" s="154"/>
      <c r="D112" s="154"/>
      <c r="E112" s="154"/>
      <c r="F112" s="154"/>
      <c r="G112" s="154"/>
      <c r="H112" s="154"/>
      <c r="I112" s="154"/>
      <c r="J112" s="154"/>
    </row>
    <row r="113" spans="2:10" x14ac:dyDescent="0.25">
      <c r="B113" s="258"/>
      <c r="C113" s="154"/>
      <c r="D113" s="154"/>
      <c r="E113" s="154"/>
      <c r="F113" s="154"/>
      <c r="G113" s="154"/>
      <c r="H113" s="154"/>
      <c r="I113" s="154"/>
      <c r="J113" s="154"/>
    </row>
    <row r="114" spans="2:10" x14ac:dyDescent="0.25">
      <c r="B114" s="258"/>
      <c r="C114" s="154"/>
      <c r="D114" s="154"/>
      <c r="E114" s="154"/>
      <c r="F114" s="154"/>
      <c r="G114" s="154"/>
      <c r="H114" s="154"/>
      <c r="I114" s="154"/>
      <c r="J114" s="154"/>
    </row>
    <row r="115" spans="2:10" x14ac:dyDescent="0.25">
      <c r="B115" s="258"/>
      <c r="C115" s="154"/>
      <c r="D115" s="154"/>
      <c r="E115" s="154"/>
      <c r="F115" s="154"/>
      <c r="G115" s="154"/>
      <c r="H115" s="154"/>
      <c r="I115" s="154"/>
      <c r="J115" s="154"/>
    </row>
    <row r="116" spans="2:10" x14ac:dyDescent="0.25">
      <c r="B116" s="258"/>
      <c r="C116" s="154"/>
      <c r="D116" s="154"/>
      <c r="E116" s="154"/>
      <c r="F116" s="154"/>
      <c r="G116" s="154"/>
      <c r="H116" s="154"/>
      <c r="I116" s="154"/>
      <c r="J116" s="154"/>
    </row>
    <row r="117" spans="2:10" x14ac:dyDescent="0.25">
      <c r="B117" s="258"/>
      <c r="C117" s="154"/>
      <c r="D117" s="154"/>
      <c r="E117" s="154"/>
      <c r="F117" s="154"/>
      <c r="G117" s="154"/>
      <c r="H117" s="154"/>
      <c r="I117" s="154"/>
      <c r="J117" s="154"/>
    </row>
    <row r="118" spans="2:10" x14ac:dyDescent="0.25">
      <c r="B118" s="258"/>
      <c r="C118" s="154"/>
      <c r="D118" s="154"/>
      <c r="E118" s="154"/>
      <c r="F118" s="154"/>
      <c r="G118" s="154"/>
      <c r="H118" s="154"/>
      <c r="I118" s="154"/>
      <c r="J118" s="154"/>
    </row>
    <row r="119" spans="2:10" x14ac:dyDescent="0.25">
      <c r="B119" s="258"/>
      <c r="C119" s="154"/>
      <c r="D119" s="154"/>
      <c r="E119" s="154"/>
      <c r="F119" s="154"/>
      <c r="G119" s="154"/>
      <c r="H119" s="154"/>
      <c r="I119" s="154"/>
      <c r="J119" s="154"/>
    </row>
    <row r="120" spans="2:10" x14ac:dyDescent="0.25">
      <c r="B120" s="258"/>
      <c r="C120" s="154"/>
      <c r="D120" s="154"/>
      <c r="E120" s="154"/>
      <c r="F120" s="154"/>
      <c r="G120" s="154"/>
      <c r="H120" s="154"/>
      <c r="I120" s="154"/>
      <c r="J120" s="154"/>
    </row>
    <row r="121" spans="2:10" x14ac:dyDescent="0.25">
      <c r="B121" s="258"/>
      <c r="C121" s="154"/>
      <c r="D121" s="154"/>
      <c r="E121" s="154"/>
      <c r="F121" s="154"/>
      <c r="G121" s="154"/>
      <c r="H121" s="154"/>
      <c r="I121" s="154"/>
      <c r="J121" s="154"/>
    </row>
    <row r="122" spans="2:10" x14ac:dyDescent="0.25">
      <c r="B122" s="258"/>
      <c r="C122" s="154"/>
      <c r="D122" s="154"/>
      <c r="E122" s="154"/>
      <c r="F122" s="154"/>
      <c r="G122" s="154"/>
      <c r="H122" s="154"/>
      <c r="I122" s="154"/>
      <c r="J122" s="154"/>
    </row>
    <row r="123" spans="2:10" x14ac:dyDescent="0.25">
      <c r="B123" s="258"/>
      <c r="C123" s="154"/>
      <c r="D123" s="154"/>
      <c r="E123" s="154"/>
      <c r="F123" s="154"/>
      <c r="G123" s="154"/>
      <c r="H123" s="154"/>
      <c r="I123" s="154"/>
      <c r="J123" s="154"/>
    </row>
    <row r="124" spans="2:10" x14ac:dyDescent="0.25">
      <c r="B124" s="258"/>
      <c r="C124" s="154"/>
      <c r="D124" s="154"/>
      <c r="E124" s="154"/>
      <c r="F124" s="154"/>
      <c r="G124" s="154"/>
      <c r="H124" s="154"/>
      <c r="I124" s="154"/>
      <c r="J124" s="154"/>
    </row>
    <row r="125" spans="2:10" x14ac:dyDescent="0.25">
      <c r="B125" s="258"/>
      <c r="C125" s="154"/>
      <c r="D125" s="154"/>
      <c r="E125" s="154"/>
      <c r="F125" s="154"/>
      <c r="G125" s="154"/>
      <c r="H125" s="154"/>
      <c r="I125" s="154"/>
      <c r="J125" s="154"/>
    </row>
    <row r="126" spans="2:10" x14ac:dyDescent="0.25">
      <c r="B126" s="258"/>
      <c r="C126" s="154"/>
      <c r="D126" s="154"/>
      <c r="E126" s="154"/>
      <c r="F126" s="154"/>
      <c r="G126" s="154"/>
      <c r="H126" s="154"/>
      <c r="I126" s="154"/>
      <c r="J126" s="154"/>
    </row>
    <row r="127" spans="2:10" x14ac:dyDescent="0.25">
      <c r="B127" s="258"/>
      <c r="C127" s="154"/>
      <c r="D127" s="154"/>
      <c r="E127" s="154"/>
      <c r="F127" s="154"/>
      <c r="G127" s="154"/>
      <c r="H127" s="154"/>
      <c r="I127" s="154"/>
      <c r="J127" s="154"/>
    </row>
    <row r="128" spans="2:10" x14ac:dyDescent="0.25">
      <c r="B128" s="258"/>
      <c r="C128" s="154"/>
      <c r="D128" s="154"/>
      <c r="E128" s="154"/>
      <c r="F128" s="154"/>
      <c r="G128" s="154"/>
      <c r="H128" s="154"/>
      <c r="I128" s="154"/>
      <c r="J128" s="154"/>
    </row>
    <row r="129" spans="2:10" x14ac:dyDescent="0.25">
      <c r="B129" s="258"/>
      <c r="C129" s="154"/>
      <c r="D129" s="154"/>
      <c r="E129" s="154"/>
      <c r="F129" s="154"/>
      <c r="G129" s="154"/>
      <c r="H129" s="154"/>
      <c r="I129" s="154"/>
      <c r="J129" s="154"/>
    </row>
    <row r="130" spans="2:10" x14ac:dyDescent="0.25">
      <c r="B130" s="258"/>
      <c r="C130" s="154"/>
      <c r="D130" s="154"/>
      <c r="E130" s="154"/>
      <c r="F130" s="154"/>
      <c r="G130" s="154"/>
      <c r="H130" s="154"/>
      <c r="I130" s="154"/>
      <c r="J130" s="154"/>
    </row>
    <row r="131" spans="2:10" x14ac:dyDescent="0.25">
      <c r="B131" s="258"/>
      <c r="C131" s="154"/>
      <c r="D131" s="154"/>
      <c r="E131" s="154"/>
      <c r="F131" s="154"/>
      <c r="G131" s="154"/>
      <c r="H131" s="154"/>
      <c r="I131" s="154"/>
      <c r="J131" s="154"/>
    </row>
    <row r="132" spans="2:10" x14ac:dyDescent="0.25">
      <c r="B132" s="258"/>
      <c r="C132" s="154"/>
      <c r="D132" s="154"/>
      <c r="E132" s="154"/>
      <c r="F132" s="154"/>
      <c r="G132" s="154"/>
      <c r="H132" s="154"/>
      <c r="I132" s="154"/>
      <c r="J132" s="154"/>
    </row>
    <row r="133" spans="2:10" x14ac:dyDescent="0.25">
      <c r="B133" s="258"/>
      <c r="C133" s="154"/>
      <c r="D133" s="154"/>
      <c r="E133" s="154"/>
      <c r="F133" s="154"/>
      <c r="G133" s="154"/>
      <c r="H133" s="154"/>
      <c r="I133" s="154"/>
      <c r="J133" s="154"/>
    </row>
    <row r="134" spans="2:10" x14ac:dyDescent="0.25">
      <c r="B134" s="258"/>
      <c r="C134" s="154"/>
      <c r="D134" s="154"/>
      <c r="E134" s="154"/>
      <c r="F134" s="154"/>
      <c r="G134" s="154"/>
      <c r="H134" s="154"/>
      <c r="I134" s="154"/>
      <c r="J134" s="154"/>
    </row>
    <row r="135" spans="2:10" x14ac:dyDescent="0.25">
      <c r="B135" s="258"/>
      <c r="C135" s="154"/>
      <c r="D135" s="154"/>
      <c r="E135" s="154"/>
      <c r="F135" s="154"/>
      <c r="G135" s="154"/>
      <c r="H135" s="154"/>
      <c r="I135" s="154"/>
      <c r="J135" s="154"/>
    </row>
    <row r="136" spans="2:10" x14ac:dyDescent="0.25">
      <c r="B136" s="258"/>
      <c r="C136" s="154"/>
      <c r="D136" s="154"/>
      <c r="E136" s="154"/>
      <c r="F136" s="154"/>
      <c r="G136" s="154"/>
      <c r="H136" s="154"/>
      <c r="I136" s="154"/>
      <c r="J136" s="154"/>
    </row>
    <row r="137" spans="2:10" x14ac:dyDescent="0.25">
      <c r="B137" s="258"/>
      <c r="C137" s="154"/>
      <c r="D137" s="154"/>
      <c r="E137" s="154"/>
      <c r="F137" s="154"/>
      <c r="G137" s="154"/>
      <c r="H137" s="154"/>
      <c r="I137" s="154"/>
      <c r="J137" s="154"/>
    </row>
    <row r="138" spans="2:10" x14ac:dyDescent="0.25">
      <c r="B138" s="258"/>
      <c r="C138" s="154"/>
      <c r="D138" s="154"/>
      <c r="E138" s="154"/>
      <c r="F138" s="154"/>
      <c r="G138" s="154"/>
      <c r="H138" s="154"/>
      <c r="I138" s="154"/>
      <c r="J138" s="154"/>
    </row>
    <row r="139" spans="2:10" x14ac:dyDescent="0.25">
      <c r="B139" s="258"/>
      <c r="C139" s="154"/>
      <c r="D139" s="154"/>
      <c r="E139" s="154"/>
      <c r="F139" s="154"/>
      <c r="G139" s="154"/>
      <c r="H139" s="154"/>
      <c r="I139" s="154"/>
      <c r="J139" s="154"/>
    </row>
    <row r="140" spans="2:10" x14ac:dyDescent="0.25">
      <c r="B140" s="258"/>
      <c r="C140" s="154"/>
      <c r="D140" s="154"/>
      <c r="E140" s="154"/>
      <c r="F140" s="154"/>
      <c r="G140" s="154"/>
      <c r="H140" s="154"/>
      <c r="I140" s="154"/>
      <c r="J140" s="154"/>
    </row>
    <row r="141" spans="2:10" x14ac:dyDescent="0.25">
      <c r="B141" s="258"/>
      <c r="C141" s="154"/>
      <c r="D141" s="154"/>
      <c r="E141" s="154"/>
      <c r="F141" s="154"/>
      <c r="G141" s="154"/>
      <c r="H141" s="154"/>
      <c r="I141" s="154"/>
      <c r="J141" s="154"/>
    </row>
    <row r="142" spans="2:10" x14ac:dyDescent="0.25">
      <c r="B142" s="258"/>
      <c r="C142" s="154"/>
      <c r="D142" s="154"/>
      <c r="E142" s="154"/>
      <c r="F142" s="154"/>
      <c r="G142" s="154"/>
      <c r="H142" s="154"/>
      <c r="I142" s="154"/>
      <c r="J142" s="154"/>
    </row>
    <row r="143" spans="2:10" x14ac:dyDescent="0.25">
      <c r="B143" s="258"/>
      <c r="C143" s="154"/>
      <c r="D143" s="154"/>
      <c r="E143" s="154"/>
      <c r="F143" s="154"/>
      <c r="G143" s="154"/>
      <c r="H143" s="154"/>
      <c r="I143" s="154"/>
      <c r="J143" s="154"/>
    </row>
    <row r="144" spans="2:10" x14ac:dyDescent="0.25">
      <c r="B144" s="258"/>
      <c r="C144" s="154"/>
      <c r="D144" s="154"/>
      <c r="E144" s="154"/>
      <c r="F144" s="154"/>
      <c r="G144" s="154"/>
      <c r="H144" s="154"/>
      <c r="I144" s="154"/>
      <c r="J144" s="154"/>
    </row>
    <row r="145" spans="2:10" x14ac:dyDescent="0.25">
      <c r="B145" s="258"/>
      <c r="C145" s="154"/>
      <c r="D145" s="154"/>
      <c r="E145" s="154"/>
      <c r="F145" s="154"/>
      <c r="G145" s="154"/>
      <c r="H145" s="154"/>
      <c r="I145" s="154"/>
      <c r="J145" s="154"/>
    </row>
    <row r="146" spans="2:10" x14ac:dyDescent="0.25">
      <c r="B146" s="258"/>
      <c r="C146" s="154"/>
      <c r="D146" s="154"/>
      <c r="E146" s="154"/>
      <c r="F146" s="154"/>
      <c r="G146" s="154"/>
      <c r="H146" s="154"/>
      <c r="I146" s="154"/>
      <c r="J146" s="154"/>
    </row>
    <row r="147" spans="2:10" x14ac:dyDescent="0.25">
      <c r="B147" s="258"/>
      <c r="C147" s="154"/>
      <c r="D147" s="154"/>
      <c r="E147" s="154"/>
      <c r="F147" s="154"/>
      <c r="G147" s="154"/>
      <c r="H147" s="154"/>
      <c r="I147" s="154"/>
      <c r="J147" s="154"/>
    </row>
    <row r="148" spans="2:10" x14ac:dyDescent="0.25">
      <c r="B148" s="258"/>
      <c r="C148" s="154"/>
      <c r="D148" s="154"/>
      <c r="E148" s="154"/>
      <c r="F148" s="154"/>
      <c r="G148" s="154"/>
      <c r="H148" s="154"/>
      <c r="I148" s="154"/>
      <c r="J148" s="154"/>
    </row>
    <row r="149" spans="2:10" x14ac:dyDescent="0.25">
      <c r="B149" s="258"/>
      <c r="C149" s="154"/>
      <c r="D149" s="154"/>
      <c r="E149" s="154"/>
      <c r="F149" s="154"/>
      <c r="G149" s="154"/>
      <c r="H149" s="154"/>
      <c r="I149" s="154"/>
      <c r="J149" s="154"/>
    </row>
    <row r="150" spans="2:10" x14ac:dyDescent="0.25">
      <c r="B150" s="258"/>
      <c r="C150" s="154"/>
      <c r="D150" s="154"/>
      <c r="E150" s="154"/>
      <c r="F150" s="154"/>
      <c r="G150" s="154"/>
      <c r="H150" s="154"/>
      <c r="I150" s="154"/>
      <c r="J150" s="154"/>
    </row>
    <row r="151" spans="2:10" x14ac:dyDescent="0.25">
      <c r="B151" s="258"/>
      <c r="C151" s="154"/>
      <c r="D151" s="154"/>
      <c r="E151" s="154"/>
      <c r="F151" s="154"/>
      <c r="G151" s="154"/>
      <c r="H151" s="154"/>
      <c r="I151" s="154"/>
      <c r="J151" s="154"/>
    </row>
    <row r="152" spans="2:10" x14ac:dyDescent="0.25">
      <c r="B152" s="258"/>
      <c r="C152" s="154"/>
      <c r="D152" s="154"/>
      <c r="E152" s="154"/>
      <c r="F152" s="154"/>
      <c r="G152" s="154"/>
      <c r="H152" s="154"/>
      <c r="I152" s="154"/>
      <c r="J152" s="154"/>
    </row>
    <row r="153" spans="2:10" x14ac:dyDescent="0.25">
      <c r="B153" s="258"/>
      <c r="C153" s="154"/>
      <c r="D153" s="154"/>
      <c r="E153" s="154"/>
      <c r="F153" s="154"/>
      <c r="G153" s="154"/>
      <c r="H153" s="154"/>
      <c r="I153" s="154"/>
      <c r="J153" s="154"/>
    </row>
    <row r="154" spans="2:10" x14ac:dyDescent="0.25">
      <c r="B154" s="258"/>
      <c r="C154" s="154"/>
      <c r="D154" s="154"/>
      <c r="E154" s="154"/>
      <c r="F154" s="154"/>
      <c r="G154" s="154"/>
      <c r="H154" s="154"/>
      <c r="I154" s="154"/>
      <c r="J154" s="154"/>
    </row>
    <row r="155" spans="2:10" x14ac:dyDescent="0.25">
      <c r="B155" s="258"/>
      <c r="C155" s="154"/>
      <c r="D155" s="154"/>
      <c r="E155" s="154"/>
      <c r="F155" s="154"/>
      <c r="G155" s="154"/>
      <c r="H155" s="154"/>
      <c r="I155" s="154"/>
      <c r="J155" s="154"/>
    </row>
    <row r="156" spans="2:10" x14ac:dyDescent="0.25">
      <c r="B156" s="258"/>
      <c r="C156" s="154"/>
      <c r="D156" s="154"/>
      <c r="E156" s="154"/>
      <c r="F156" s="154"/>
      <c r="G156" s="154"/>
      <c r="H156" s="154"/>
      <c r="I156" s="154"/>
      <c r="J156" s="154"/>
    </row>
    <row r="157" spans="2:10" x14ac:dyDescent="0.25">
      <c r="B157" s="258"/>
      <c r="C157" s="154"/>
      <c r="D157" s="154"/>
      <c r="E157" s="154"/>
      <c r="F157" s="154"/>
      <c r="G157" s="154"/>
      <c r="H157" s="154"/>
      <c r="I157" s="154"/>
      <c r="J157" s="154"/>
    </row>
    <row r="158" spans="2:10" x14ac:dyDescent="0.25">
      <c r="B158" s="258"/>
      <c r="C158" s="154"/>
      <c r="D158" s="154"/>
      <c r="E158" s="154"/>
      <c r="F158" s="154"/>
      <c r="G158" s="154"/>
      <c r="H158" s="154"/>
      <c r="I158" s="154"/>
      <c r="J158" s="154"/>
    </row>
    <row r="159" spans="2:10" x14ac:dyDescent="0.25">
      <c r="B159" s="258"/>
      <c r="C159" s="154"/>
      <c r="D159" s="154"/>
      <c r="E159" s="154"/>
      <c r="F159" s="154"/>
      <c r="G159" s="154"/>
      <c r="H159" s="154"/>
      <c r="I159" s="154"/>
      <c r="J159" s="154"/>
    </row>
    <row r="160" spans="2:10" x14ac:dyDescent="0.25">
      <c r="B160" s="258"/>
      <c r="C160" s="154"/>
      <c r="D160" s="154"/>
      <c r="E160" s="154"/>
      <c r="F160" s="154"/>
      <c r="G160" s="154"/>
      <c r="H160" s="154"/>
      <c r="I160" s="154"/>
      <c r="J160" s="154"/>
    </row>
    <row r="161" spans="2:10" x14ac:dyDescent="0.25">
      <c r="B161" s="258"/>
      <c r="C161" s="154"/>
      <c r="D161" s="154"/>
      <c r="E161" s="154"/>
      <c r="F161" s="154"/>
      <c r="G161" s="154"/>
      <c r="H161" s="154"/>
      <c r="I161" s="154"/>
      <c r="J161" s="154"/>
    </row>
    <row r="162" spans="2:10" x14ac:dyDescent="0.25">
      <c r="B162" s="258"/>
      <c r="C162" s="154"/>
      <c r="D162" s="154"/>
      <c r="E162" s="154"/>
      <c r="F162" s="154"/>
      <c r="G162" s="154"/>
      <c r="H162" s="154"/>
      <c r="I162" s="154"/>
      <c r="J162" s="154"/>
    </row>
    <row r="163" spans="2:10" x14ac:dyDescent="0.25">
      <c r="B163" s="258"/>
      <c r="C163" s="154"/>
      <c r="D163" s="154"/>
      <c r="E163" s="154"/>
      <c r="F163" s="154"/>
      <c r="G163" s="154"/>
      <c r="H163" s="154"/>
      <c r="I163" s="154"/>
      <c r="J163" s="154"/>
    </row>
    <row r="164" spans="2:10" x14ac:dyDescent="0.25">
      <c r="B164" s="258"/>
      <c r="C164" s="154"/>
      <c r="D164" s="154"/>
      <c r="E164" s="154"/>
      <c r="F164" s="154"/>
      <c r="G164" s="154"/>
      <c r="H164" s="154"/>
      <c r="I164" s="154"/>
      <c r="J164" s="154"/>
    </row>
    <row r="165" spans="2:10" x14ac:dyDescent="0.25">
      <c r="B165" s="258"/>
      <c r="C165" s="154"/>
      <c r="D165" s="154"/>
      <c r="E165" s="154"/>
      <c r="F165" s="154"/>
      <c r="G165" s="154"/>
      <c r="H165" s="154"/>
      <c r="I165" s="154"/>
      <c r="J165" s="154"/>
    </row>
    <row r="166" spans="2:10" x14ac:dyDescent="0.25">
      <c r="B166" s="258"/>
      <c r="C166" s="154"/>
      <c r="D166" s="154"/>
      <c r="E166" s="154"/>
      <c r="F166" s="154"/>
      <c r="G166" s="154"/>
      <c r="H166" s="154"/>
      <c r="I166" s="154"/>
      <c r="J166" s="154"/>
    </row>
    <row r="167" spans="2:10" x14ac:dyDescent="0.25">
      <c r="B167" s="258"/>
      <c r="C167" s="154"/>
      <c r="D167" s="154"/>
      <c r="E167" s="154"/>
      <c r="F167" s="154"/>
      <c r="G167" s="154"/>
      <c r="H167" s="154"/>
      <c r="I167" s="154"/>
      <c r="J167" s="154"/>
    </row>
    <row r="168" spans="2:10" x14ac:dyDescent="0.25">
      <c r="B168" s="258"/>
      <c r="C168" s="154"/>
      <c r="D168" s="154"/>
      <c r="E168" s="154"/>
      <c r="F168" s="154"/>
      <c r="G168" s="154"/>
      <c r="H168" s="154"/>
      <c r="I168" s="154"/>
      <c r="J168" s="154"/>
    </row>
    <row r="169" spans="2:10" x14ac:dyDescent="0.25">
      <c r="B169" s="258"/>
      <c r="C169" s="154"/>
      <c r="D169" s="154"/>
      <c r="E169" s="154"/>
      <c r="F169" s="154"/>
      <c r="G169" s="154"/>
      <c r="H169" s="154"/>
      <c r="I169" s="154"/>
      <c r="J169" s="154"/>
    </row>
    <row r="170" spans="2:10" x14ac:dyDescent="0.25">
      <c r="B170" s="258"/>
      <c r="C170" s="154"/>
      <c r="D170" s="154"/>
      <c r="E170" s="154"/>
      <c r="F170" s="154"/>
      <c r="G170" s="154"/>
      <c r="H170" s="154"/>
      <c r="I170" s="154"/>
      <c r="J170" s="154"/>
    </row>
    <row r="171" spans="2:10" x14ac:dyDescent="0.25">
      <c r="B171" s="258"/>
      <c r="C171" s="154"/>
      <c r="D171" s="154"/>
      <c r="E171" s="154"/>
      <c r="F171" s="154"/>
      <c r="G171" s="154"/>
      <c r="H171" s="154"/>
      <c r="I171" s="154"/>
      <c r="J171" s="154"/>
    </row>
    <row r="172" spans="2:10" x14ac:dyDescent="0.25">
      <c r="B172" s="258"/>
      <c r="C172" s="154"/>
      <c r="D172" s="154"/>
      <c r="E172" s="154"/>
      <c r="F172" s="154"/>
      <c r="G172" s="154"/>
      <c r="H172" s="154"/>
      <c r="I172" s="154"/>
      <c r="J172" s="154"/>
    </row>
    <row r="173" spans="2:10" x14ac:dyDescent="0.25">
      <c r="B173" s="258"/>
      <c r="C173" s="154"/>
      <c r="D173" s="154"/>
      <c r="E173" s="154"/>
      <c r="F173" s="154"/>
      <c r="G173" s="154"/>
      <c r="H173" s="154"/>
      <c r="I173" s="154"/>
      <c r="J173" s="154"/>
    </row>
    <row r="174" spans="2:10" x14ac:dyDescent="0.25">
      <c r="B174" s="258"/>
      <c r="C174" s="154"/>
      <c r="D174" s="154"/>
      <c r="E174" s="154"/>
      <c r="F174" s="154"/>
      <c r="G174" s="154"/>
      <c r="H174" s="154"/>
      <c r="I174" s="154"/>
      <c r="J174" s="154"/>
    </row>
    <row r="175" spans="2:10" x14ac:dyDescent="0.25">
      <c r="B175" s="258"/>
      <c r="C175" s="154"/>
      <c r="D175" s="154"/>
      <c r="E175" s="154"/>
      <c r="F175" s="154"/>
      <c r="G175" s="154"/>
      <c r="H175" s="154"/>
      <c r="I175" s="154"/>
      <c r="J175" s="154"/>
    </row>
    <row r="176" spans="2:10" x14ac:dyDescent="0.25">
      <c r="B176" s="258"/>
      <c r="C176" s="154"/>
      <c r="D176" s="154"/>
      <c r="E176" s="154"/>
      <c r="F176" s="154"/>
      <c r="G176" s="154"/>
      <c r="H176" s="154"/>
      <c r="I176" s="154"/>
      <c r="J176" s="154"/>
    </row>
    <row r="177" spans="2:10" x14ac:dyDescent="0.25">
      <c r="B177" s="258"/>
      <c r="C177" s="154"/>
      <c r="D177" s="154"/>
      <c r="E177" s="154"/>
      <c r="F177" s="154"/>
      <c r="G177" s="154"/>
      <c r="H177" s="154"/>
      <c r="I177" s="154"/>
      <c r="J177" s="154"/>
    </row>
    <row r="178" spans="2:10" x14ac:dyDescent="0.25">
      <c r="B178" s="258"/>
      <c r="C178" s="154"/>
      <c r="D178" s="154"/>
      <c r="E178" s="154"/>
      <c r="F178" s="154"/>
      <c r="G178" s="154"/>
      <c r="H178" s="154"/>
      <c r="I178" s="154"/>
      <c r="J178" s="154"/>
    </row>
    <row r="179" spans="2:10" x14ac:dyDescent="0.25">
      <c r="B179" s="258"/>
      <c r="C179" s="154"/>
      <c r="D179" s="154"/>
      <c r="E179" s="154"/>
      <c r="F179" s="154"/>
      <c r="G179" s="154"/>
      <c r="H179" s="154"/>
      <c r="I179" s="154"/>
      <c r="J179" s="154"/>
    </row>
    <row r="180" spans="2:10" x14ac:dyDescent="0.25">
      <c r="B180" s="258"/>
      <c r="C180" s="154"/>
      <c r="D180" s="154"/>
      <c r="E180" s="154"/>
      <c r="F180" s="154"/>
      <c r="G180" s="154"/>
      <c r="H180" s="154"/>
      <c r="I180" s="154"/>
      <c r="J180" s="154"/>
    </row>
    <row r="181" spans="2:10" x14ac:dyDescent="0.25">
      <c r="B181" s="258"/>
      <c r="C181" s="154"/>
      <c r="D181" s="154"/>
      <c r="E181" s="154"/>
      <c r="F181" s="154"/>
      <c r="G181" s="154"/>
      <c r="H181" s="154"/>
      <c r="I181" s="154"/>
      <c r="J181" s="154"/>
    </row>
    <row r="182" spans="2:10" x14ac:dyDescent="0.25">
      <c r="B182" s="258"/>
      <c r="C182" s="154"/>
      <c r="D182" s="154"/>
      <c r="E182" s="154"/>
      <c r="F182" s="154"/>
      <c r="G182" s="154"/>
      <c r="H182" s="154"/>
      <c r="I182" s="154"/>
      <c r="J182" s="154"/>
    </row>
    <row r="183" spans="2:10" x14ac:dyDescent="0.25">
      <c r="B183" s="258"/>
      <c r="C183" s="154"/>
      <c r="D183" s="154"/>
      <c r="E183" s="154"/>
      <c r="F183" s="154"/>
      <c r="G183" s="154"/>
      <c r="H183" s="154"/>
      <c r="I183" s="154"/>
      <c r="J183" s="154"/>
    </row>
    <row r="184" spans="2:10" x14ac:dyDescent="0.25">
      <c r="B184" s="258"/>
      <c r="C184" s="154"/>
      <c r="D184" s="154"/>
      <c r="E184" s="154"/>
      <c r="F184" s="154"/>
      <c r="G184" s="154"/>
      <c r="H184" s="154"/>
      <c r="I184" s="154"/>
      <c r="J184" s="154"/>
    </row>
    <row r="185" spans="2:10" x14ac:dyDescent="0.25">
      <c r="B185" s="258"/>
      <c r="C185" s="154"/>
      <c r="D185" s="154"/>
      <c r="E185" s="154"/>
      <c r="F185" s="154"/>
      <c r="G185" s="154"/>
      <c r="H185" s="154"/>
      <c r="I185" s="154"/>
      <c r="J185" s="154"/>
    </row>
    <row r="186" spans="2:10" x14ac:dyDescent="0.25">
      <c r="B186" s="258"/>
      <c r="C186" s="154"/>
      <c r="D186" s="154"/>
      <c r="E186" s="154"/>
      <c r="F186" s="154"/>
      <c r="G186" s="154"/>
      <c r="H186" s="154"/>
      <c r="I186" s="154"/>
      <c r="J186" s="154"/>
    </row>
    <row r="187" spans="2:10" x14ac:dyDescent="0.25">
      <c r="B187" s="258"/>
      <c r="C187" s="154"/>
      <c r="D187" s="154"/>
      <c r="E187" s="154"/>
      <c r="F187" s="154"/>
      <c r="G187" s="154"/>
      <c r="H187" s="154"/>
      <c r="I187" s="154"/>
      <c r="J187" s="154"/>
    </row>
    <row r="188" spans="2:10" x14ac:dyDescent="0.25">
      <c r="B188" s="258"/>
      <c r="C188" s="154"/>
      <c r="D188" s="154"/>
      <c r="E188" s="154"/>
      <c r="F188" s="154"/>
      <c r="G188" s="154"/>
      <c r="H188" s="154"/>
      <c r="I188" s="154"/>
      <c r="J188" s="154"/>
    </row>
    <row r="189" spans="2:10" x14ac:dyDescent="0.25">
      <c r="B189" s="258"/>
      <c r="C189" s="154"/>
      <c r="D189" s="154"/>
      <c r="E189" s="154"/>
      <c r="F189" s="154"/>
      <c r="G189" s="154"/>
      <c r="H189" s="154"/>
      <c r="I189" s="154"/>
      <c r="J189" s="154"/>
    </row>
    <row r="190" spans="2:10" x14ac:dyDescent="0.25">
      <c r="B190" s="258"/>
      <c r="C190" s="154"/>
      <c r="D190" s="154"/>
      <c r="E190" s="154"/>
      <c r="F190" s="154"/>
      <c r="G190" s="154"/>
      <c r="H190" s="154"/>
      <c r="I190" s="154"/>
      <c r="J190" s="154"/>
    </row>
    <row r="191" spans="2:10" x14ac:dyDescent="0.25">
      <c r="B191" s="258"/>
      <c r="C191" s="154"/>
      <c r="D191" s="154"/>
      <c r="E191" s="154"/>
      <c r="F191" s="154"/>
      <c r="G191" s="154"/>
      <c r="H191" s="154"/>
      <c r="I191" s="154"/>
      <c r="J191" s="154"/>
    </row>
    <row r="192" spans="2:10" x14ac:dyDescent="0.25">
      <c r="B192" s="258"/>
      <c r="C192" s="154"/>
      <c r="D192" s="154"/>
      <c r="E192" s="154"/>
      <c r="F192" s="154"/>
      <c r="G192" s="154"/>
      <c r="H192" s="154"/>
      <c r="I192" s="154"/>
      <c r="J192" s="154"/>
    </row>
    <row r="193" spans="2:10" x14ac:dyDescent="0.25">
      <c r="B193" s="258"/>
      <c r="C193" s="154"/>
      <c r="D193" s="154"/>
      <c r="E193" s="154"/>
      <c r="F193" s="154"/>
      <c r="G193" s="154"/>
      <c r="H193" s="154"/>
      <c r="I193" s="154"/>
      <c r="J193" s="154"/>
    </row>
    <row r="194" spans="2:10" x14ac:dyDescent="0.25">
      <c r="B194" s="258"/>
      <c r="C194" s="154"/>
      <c r="D194" s="154"/>
      <c r="E194" s="154"/>
      <c r="F194" s="154"/>
      <c r="G194" s="154"/>
      <c r="H194" s="154"/>
      <c r="I194" s="154"/>
      <c r="J194" s="154"/>
    </row>
    <row r="195" spans="2:10" x14ac:dyDescent="0.25">
      <c r="B195" s="258"/>
      <c r="C195" s="154"/>
      <c r="D195" s="154"/>
      <c r="E195" s="154"/>
      <c r="F195" s="154"/>
      <c r="G195" s="154"/>
      <c r="H195" s="154"/>
      <c r="I195" s="154"/>
      <c r="J195" s="154"/>
    </row>
    <row r="196" spans="2:10" x14ac:dyDescent="0.25">
      <c r="B196" s="258"/>
      <c r="C196" s="154"/>
      <c r="D196" s="154"/>
      <c r="E196" s="154"/>
      <c r="F196" s="154"/>
      <c r="G196" s="154"/>
      <c r="H196" s="154"/>
      <c r="I196" s="154"/>
      <c r="J196" s="154"/>
    </row>
    <row r="197" spans="2:10" x14ac:dyDescent="0.25">
      <c r="B197" s="258"/>
      <c r="C197" s="154"/>
      <c r="D197" s="154"/>
      <c r="E197" s="154"/>
      <c r="F197" s="154"/>
      <c r="G197" s="154"/>
      <c r="H197" s="154"/>
      <c r="I197" s="154"/>
      <c r="J197" s="154"/>
    </row>
    <row r="198" spans="2:10" x14ac:dyDescent="0.25">
      <c r="B198" s="258"/>
      <c r="C198" s="154"/>
      <c r="D198" s="154"/>
      <c r="E198" s="154"/>
      <c r="F198" s="154"/>
      <c r="G198" s="154"/>
      <c r="H198" s="154"/>
      <c r="I198" s="154"/>
      <c r="J198" s="154"/>
    </row>
    <row r="199" spans="2:10" x14ac:dyDescent="0.25">
      <c r="B199" s="258"/>
      <c r="C199" s="154"/>
      <c r="D199" s="154"/>
      <c r="E199" s="154"/>
      <c r="F199" s="154"/>
      <c r="G199" s="154"/>
      <c r="H199" s="154"/>
      <c r="I199" s="154"/>
      <c r="J199" s="154"/>
    </row>
    <row r="200" spans="2:10" x14ac:dyDescent="0.25">
      <c r="B200" s="258"/>
      <c r="C200" s="154"/>
      <c r="D200" s="154"/>
      <c r="E200" s="154"/>
      <c r="F200" s="154"/>
      <c r="G200" s="154"/>
      <c r="H200" s="154"/>
      <c r="I200" s="154"/>
      <c r="J200" s="154"/>
    </row>
    <row r="201" spans="2:10" x14ac:dyDescent="0.25">
      <c r="B201" s="258"/>
      <c r="C201" s="154"/>
      <c r="D201" s="154"/>
      <c r="E201" s="154"/>
      <c r="F201" s="154"/>
      <c r="G201" s="154"/>
      <c r="H201" s="154"/>
      <c r="I201" s="154"/>
      <c r="J201" s="154"/>
    </row>
    <row r="202" spans="2:10" x14ac:dyDescent="0.25">
      <c r="B202" s="258"/>
      <c r="C202" s="154"/>
      <c r="D202" s="154"/>
      <c r="E202" s="154"/>
      <c r="F202" s="154"/>
      <c r="G202" s="154"/>
      <c r="H202" s="154"/>
      <c r="I202" s="154"/>
      <c r="J202" s="154"/>
    </row>
    <row r="203" spans="2:10" x14ac:dyDescent="0.25">
      <c r="B203" s="258"/>
      <c r="C203" s="154"/>
      <c r="D203" s="154"/>
      <c r="E203" s="154"/>
      <c r="F203" s="154"/>
      <c r="G203" s="154"/>
      <c r="H203" s="154"/>
      <c r="I203" s="154"/>
      <c r="J203" s="154"/>
    </row>
    <row r="204" spans="2:10" x14ac:dyDescent="0.25">
      <c r="B204" s="258"/>
      <c r="C204" s="154"/>
      <c r="D204" s="154"/>
      <c r="E204" s="154"/>
      <c r="F204" s="154"/>
      <c r="G204" s="154"/>
      <c r="H204" s="154"/>
      <c r="I204" s="154"/>
      <c r="J204" s="154"/>
    </row>
    <row r="205" spans="2:10" x14ac:dyDescent="0.25">
      <c r="B205" s="258"/>
      <c r="C205" s="154"/>
      <c r="D205" s="154"/>
      <c r="E205" s="154"/>
      <c r="F205" s="154"/>
      <c r="G205" s="154"/>
      <c r="H205" s="154"/>
      <c r="I205" s="154"/>
      <c r="J205" s="154"/>
    </row>
    <row r="206" spans="2:10" x14ac:dyDescent="0.25">
      <c r="B206" s="258"/>
      <c r="C206" s="154"/>
      <c r="D206" s="154"/>
      <c r="E206" s="154"/>
      <c r="F206" s="154"/>
      <c r="G206" s="154"/>
      <c r="H206" s="154"/>
      <c r="I206" s="154"/>
      <c r="J206" s="154"/>
    </row>
    <row r="207" spans="2:10" x14ac:dyDescent="0.25">
      <c r="B207" s="258"/>
      <c r="C207" s="154"/>
      <c r="D207" s="154"/>
      <c r="E207" s="154"/>
      <c r="F207" s="154"/>
      <c r="G207" s="154"/>
      <c r="H207" s="154"/>
      <c r="I207" s="154"/>
      <c r="J207" s="154"/>
    </row>
    <row r="208" spans="2:10" x14ac:dyDescent="0.25">
      <c r="B208" s="258"/>
      <c r="C208" s="154"/>
      <c r="D208" s="154"/>
      <c r="E208" s="154"/>
      <c r="F208" s="154"/>
      <c r="G208" s="154"/>
      <c r="H208" s="154"/>
      <c r="I208" s="154"/>
      <c r="J208" s="154"/>
    </row>
    <row r="209" spans="2:10" x14ac:dyDescent="0.25">
      <c r="B209" s="258"/>
      <c r="C209" s="154"/>
      <c r="D209" s="154"/>
      <c r="E209" s="154"/>
      <c r="F209" s="154"/>
      <c r="G209" s="154"/>
      <c r="H209" s="154"/>
      <c r="I209" s="154"/>
      <c r="J209" s="154"/>
    </row>
    <row r="210" spans="2:10" x14ac:dyDescent="0.25">
      <c r="B210" s="258"/>
      <c r="C210" s="154"/>
      <c r="D210" s="154"/>
      <c r="E210" s="154"/>
      <c r="F210" s="154"/>
      <c r="G210" s="154"/>
      <c r="H210" s="154"/>
      <c r="I210" s="154"/>
      <c r="J210" s="154"/>
    </row>
    <row r="211" spans="2:10" x14ac:dyDescent="0.25">
      <c r="B211" s="258"/>
      <c r="C211" s="154"/>
      <c r="D211" s="154"/>
      <c r="E211" s="154"/>
      <c r="F211" s="154"/>
      <c r="G211" s="154"/>
      <c r="H211" s="154"/>
      <c r="I211" s="154"/>
      <c r="J211" s="154"/>
    </row>
    <row r="212" spans="2:10" x14ac:dyDescent="0.25">
      <c r="B212" s="258"/>
      <c r="C212" s="154"/>
      <c r="D212" s="154"/>
      <c r="E212" s="154"/>
      <c r="F212" s="154"/>
      <c r="G212" s="154"/>
      <c r="H212" s="154"/>
      <c r="I212" s="154"/>
      <c r="J212" s="154"/>
    </row>
    <row r="213" spans="2:10" x14ac:dyDescent="0.25">
      <c r="B213" s="258"/>
      <c r="C213" s="154"/>
      <c r="D213" s="154"/>
      <c r="E213" s="154"/>
      <c r="F213" s="154"/>
      <c r="G213" s="154"/>
      <c r="H213" s="154"/>
      <c r="I213" s="154"/>
      <c r="J213" s="154"/>
    </row>
    <row r="214" spans="2:10" x14ac:dyDescent="0.25">
      <c r="B214" s="258"/>
      <c r="C214" s="154"/>
      <c r="D214" s="154"/>
      <c r="E214" s="154"/>
      <c r="F214" s="154"/>
      <c r="G214" s="154"/>
      <c r="H214" s="154"/>
      <c r="I214" s="154"/>
      <c r="J214" s="154"/>
    </row>
    <row r="215" spans="2:10" x14ac:dyDescent="0.25">
      <c r="B215" s="258"/>
      <c r="C215" s="154"/>
      <c r="D215" s="154"/>
      <c r="E215" s="154"/>
      <c r="F215" s="154"/>
      <c r="G215" s="154"/>
      <c r="H215" s="154"/>
      <c r="I215" s="154"/>
      <c r="J215" s="154"/>
    </row>
    <row r="216" spans="2:10" x14ac:dyDescent="0.25">
      <c r="B216" s="258"/>
      <c r="C216" s="154"/>
      <c r="D216" s="154"/>
      <c r="E216" s="154"/>
      <c r="F216" s="154"/>
      <c r="G216" s="154"/>
      <c r="H216" s="154"/>
      <c r="I216" s="154"/>
      <c r="J216" s="154"/>
    </row>
    <row r="217" spans="2:10" x14ac:dyDescent="0.25">
      <c r="B217" s="258"/>
      <c r="C217" s="154"/>
      <c r="D217" s="154"/>
      <c r="E217" s="154"/>
      <c r="F217" s="154"/>
      <c r="G217" s="154"/>
      <c r="H217" s="154"/>
      <c r="I217" s="154"/>
      <c r="J217" s="154"/>
    </row>
    <row r="218" spans="2:10" x14ac:dyDescent="0.25">
      <c r="B218" s="258"/>
      <c r="C218" s="154"/>
      <c r="D218" s="154"/>
      <c r="E218" s="154"/>
      <c r="F218" s="154"/>
      <c r="G218" s="154"/>
      <c r="H218" s="154"/>
      <c r="I218" s="154"/>
      <c r="J218" s="154"/>
    </row>
    <row r="219" spans="2:10" x14ac:dyDescent="0.25">
      <c r="B219" s="258"/>
      <c r="C219" s="154"/>
      <c r="D219" s="154"/>
      <c r="E219" s="154"/>
      <c r="F219" s="154"/>
      <c r="G219" s="154"/>
      <c r="H219" s="154"/>
      <c r="I219" s="154"/>
      <c r="J219" s="154"/>
    </row>
    <row r="220" spans="2:10" x14ac:dyDescent="0.25">
      <c r="B220" s="258"/>
      <c r="C220" s="154"/>
      <c r="D220" s="154"/>
      <c r="E220" s="154"/>
      <c r="F220" s="154"/>
      <c r="G220" s="154"/>
      <c r="H220" s="154"/>
      <c r="I220" s="154"/>
      <c r="J220" s="154"/>
    </row>
    <row r="221" spans="2:10" x14ac:dyDescent="0.25">
      <c r="B221" s="258"/>
      <c r="C221" s="154"/>
      <c r="D221" s="154"/>
      <c r="E221" s="154"/>
      <c r="F221" s="154"/>
      <c r="G221" s="154"/>
      <c r="H221" s="154"/>
      <c r="I221" s="154"/>
      <c r="J221" s="154"/>
    </row>
    <row r="222" spans="2:10" x14ac:dyDescent="0.25">
      <c r="B222" s="258"/>
      <c r="C222" s="154"/>
      <c r="D222" s="154"/>
      <c r="E222" s="154"/>
      <c r="F222" s="154"/>
      <c r="G222" s="154"/>
      <c r="H222" s="154"/>
      <c r="I222" s="154"/>
      <c r="J222" s="154"/>
    </row>
    <row r="223" spans="2:10" x14ac:dyDescent="0.25">
      <c r="B223" s="258"/>
      <c r="C223" s="154"/>
      <c r="D223" s="154"/>
      <c r="E223" s="154"/>
      <c r="F223" s="154"/>
      <c r="G223" s="154"/>
      <c r="H223" s="154"/>
      <c r="I223" s="154"/>
      <c r="J223" s="154"/>
    </row>
    <row r="224" spans="2:10" x14ac:dyDescent="0.25">
      <c r="B224" s="258"/>
      <c r="C224" s="154"/>
      <c r="D224" s="154"/>
      <c r="E224" s="154"/>
      <c r="F224" s="154"/>
      <c r="G224" s="154"/>
      <c r="H224" s="154"/>
      <c r="I224" s="154"/>
      <c r="J224" s="154"/>
    </row>
    <row r="225" spans="2:10" x14ac:dyDescent="0.25">
      <c r="B225" s="258"/>
      <c r="C225" s="154"/>
      <c r="D225" s="154"/>
      <c r="E225" s="154"/>
      <c r="F225" s="154"/>
      <c r="G225" s="154"/>
      <c r="H225" s="154"/>
      <c r="I225" s="154"/>
      <c r="J225" s="154"/>
    </row>
    <row r="226" spans="2:10" x14ac:dyDescent="0.25">
      <c r="B226" s="258"/>
      <c r="C226" s="154"/>
      <c r="D226" s="154"/>
      <c r="E226" s="154"/>
      <c r="F226" s="154"/>
      <c r="G226" s="154"/>
      <c r="H226" s="154"/>
      <c r="I226" s="154"/>
      <c r="J226" s="154"/>
    </row>
    <row r="227" spans="2:10" x14ac:dyDescent="0.25">
      <c r="B227" s="258"/>
      <c r="C227" s="154"/>
      <c r="D227" s="154"/>
      <c r="E227" s="154"/>
      <c r="F227" s="154"/>
      <c r="G227" s="154"/>
      <c r="H227" s="154"/>
      <c r="I227" s="154"/>
      <c r="J227" s="154"/>
    </row>
    <row r="228" spans="2:10" x14ac:dyDescent="0.25">
      <c r="B228" s="258"/>
      <c r="C228" s="154"/>
      <c r="D228" s="154"/>
      <c r="E228" s="154"/>
      <c r="F228" s="154"/>
      <c r="G228" s="154"/>
      <c r="H228" s="154"/>
      <c r="I228" s="154"/>
      <c r="J228" s="154"/>
    </row>
    <row r="229" spans="2:10" x14ac:dyDescent="0.25">
      <c r="B229" s="258"/>
      <c r="C229" s="154"/>
      <c r="D229" s="154"/>
      <c r="E229" s="154"/>
      <c r="F229" s="154"/>
      <c r="G229" s="154"/>
      <c r="H229" s="154"/>
      <c r="I229" s="154"/>
      <c r="J229" s="154"/>
    </row>
    <row r="230" spans="2:10" x14ac:dyDescent="0.25">
      <c r="B230" s="258"/>
      <c r="C230" s="154"/>
      <c r="D230" s="154"/>
      <c r="E230" s="154"/>
      <c r="F230" s="154"/>
      <c r="G230" s="154"/>
      <c r="H230" s="154"/>
      <c r="I230" s="154"/>
      <c r="J230" s="154"/>
    </row>
    <row r="231" spans="2:10" x14ac:dyDescent="0.25">
      <c r="B231" s="258"/>
      <c r="C231" s="154"/>
      <c r="D231" s="154"/>
      <c r="E231" s="154"/>
      <c r="F231" s="154"/>
      <c r="G231" s="154"/>
      <c r="H231" s="154"/>
      <c r="I231" s="154"/>
      <c r="J231" s="154"/>
    </row>
    <row r="232" spans="2:10" x14ac:dyDescent="0.25">
      <c r="B232" s="258"/>
      <c r="C232" s="154"/>
      <c r="D232" s="154"/>
      <c r="E232" s="154"/>
      <c r="F232" s="154"/>
      <c r="G232" s="154"/>
      <c r="H232" s="154"/>
      <c r="I232" s="154"/>
      <c r="J232" s="154"/>
    </row>
    <row r="233" spans="2:10" x14ac:dyDescent="0.25">
      <c r="B233" s="258"/>
      <c r="C233" s="154"/>
      <c r="D233" s="154"/>
      <c r="E233" s="154"/>
      <c r="F233" s="154"/>
      <c r="G233" s="154"/>
      <c r="H233" s="154"/>
      <c r="I233" s="154"/>
      <c r="J233" s="154"/>
    </row>
    <row r="234" spans="2:10" x14ac:dyDescent="0.25">
      <c r="B234" s="258"/>
      <c r="C234" s="154"/>
      <c r="D234" s="154"/>
      <c r="E234" s="154"/>
      <c r="F234" s="154"/>
      <c r="G234" s="154"/>
      <c r="H234" s="154"/>
      <c r="I234" s="154"/>
      <c r="J234" s="154"/>
    </row>
    <row r="235" spans="2:10" x14ac:dyDescent="0.25">
      <c r="B235" s="258"/>
      <c r="C235" s="154"/>
      <c r="D235" s="154"/>
      <c r="E235" s="154"/>
      <c r="F235" s="154"/>
      <c r="G235" s="154"/>
      <c r="H235" s="154"/>
      <c r="I235" s="154"/>
      <c r="J235" s="154"/>
    </row>
    <row r="236" spans="2:10" x14ac:dyDescent="0.25">
      <c r="B236" s="258"/>
      <c r="C236" s="154"/>
      <c r="D236" s="154"/>
      <c r="E236" s="154"/>
      <c r="F236" s="154"/>
      <c r="G236" s="154"/>
      <c r="H236" s="154"/>
      <c r="I236" s="154"/>
      <c r="J236" s="154"/>
    </row>
    <row r="237" spans="2:10" x14ac:dyDescent="0.25">
      <c r="B237" s="258"/>
      <c r="C237" s="154"/>
      <c r="D237" s="154"/>
      <c r="E237" s="154"/>
      <c r="F237" s="154"/>
      <c r="G237" s="154"/>
      <c r="H237" s="154"/>
      <c r="I237" s="154"/>
      <c r="J237" s="154"/>
    </row>
    <row r="238" spans="2:10" x14ac:dyDescent="0.25">
      <c r="B238" s="258"/>
      <c r="C238" s="154"/>
      <c r="D238" s="154"/>
      <c r="E238" s="154"/>
      <c r="F238" s="154"/>
      <c r="G238" s="154"/>
      <c r="H238" s="154"/>
      <c r="I238" s="154"/>
      <c r="J238" s="154"/>
    </row>
    <row r="239" spans="2:10" x14ac:dyDescent="0.25">
      <c r="B239" s="258"/>
      <c r="C239" s="154"/>
      <c r="D239" s="154"/>
      <c r="E239" s="154"/>
      <c r="F239" s="154"/>
      <c r="G239" s="154"/>
      <c r="H239" s="154"/>
      <c r="I239" s="154"/>
      <c r="J239" s="154"/>
    </row>
    <row r="240" spans="2:10" x14ac:dyDescent="0.25">
      <c r="B240" s="258"/>
      <c r="C240" s="154"/>
      <c r="D240" s="154"/>
      <c r="E240" s="154"/>
      <c r="F240" s="154"/>
      <c r="G240" s="154"/>
      <c r="H240" s="154"/>
      <c r="I240" s="154"/>
      <c r="J240" s="154"/>
    </row>
    <row r="241" spans="2:10" x14ac:dyDescent="0.25">
      <c r="B241" s="258"/>
      <c r="C241" s="154"/>
      <c r="D241" s="154"/>
      <c r="E241" s="154"/>
      <c r="F241" s="154"/>
      <c r="G241" s="154"/>
      <c r="H241" s="154"/>
      <c r="I241" s="154"/>
      <c r="J241" s="154"/>
    </row>
    <row r="242" spans="2:10" x14ac:dyDescent="0.25">
      <c r="B242" s="258"/>
      <c r="C242" s="154"/>
      <c r="D242" s="154"/>
      <c r="E242" s="154"/>
      <c r="F242" s="154"/>
      <c r="G242" s="154"/>
      <c r="H242" s="154"/>
      <c r="I242" s="154"/>
      <c r="J242" s="154"/>
    </row>
    <row r="243" spans="2:10" x14ac:dyDescent="0.25">
      <c r="B243" s="258"/>
      <c r="C243" s="154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258"/>
      <c r="C244" s="154"/>
      <c r="D244" s="154"/>
      <c r="E244" s="154"/>
      <c r="F244" s="154"/>
      <c r="G244" s="154"/>
      <c r="H244" s="154"/>
      <c r="I244" s="154"/>
      <c r="J244" s="154"/>
    </row>
    <row r="245" spans="2:10" x14ac:dyDescent="0.25">
      <c r="B245" s="258"/>
      <c r="C245" s="154"/>
      <c r="D245" s="154"/>
      <c r="E245" s="154"/>
      <c r="F245" s="154"/>
      <c r="G245" s="154"/>
      <c r="H245" s="154"/>
      <c r="I245" s="154"/>
      <c r="J245" s="154"/>
    </row>
    <row r="246" spans="2:10" x14ac:dyDescent="0.25">
      <c r="B246" s="258"/>
      <c r="C246" s="154"/>
      <c r="D246" s="154"/>
      <c r="E246" s="154"/>
      <c r="F246" s="154"/>
      <c r="G246" s="154"/>
      <c r="H246" s="154"/>
      <c r="I246" s="154"/>
      <c r="J246" s="154"/>
    </row>
    <row r="247" spans="2:10" x14ac:dyDescent="0.25">
      <c r="B247" s="258"/>
      <c r="C247" s="154"/>
      <c r="D247" s="154"/>
      <c r="E247" s="154"/>
      <c r="F247" s="154"/>
      <c r="G247" s="154"/>
      <c r="H247" s="154"/>
      <c r="I247" s="154"/>
      <c r="J247" s="154"/>
    </row>
    <row r="248" spans="2:10" x14ac:dyDescent="0.25">
      <c r="B248" s="258"/>
      <c r="C248" s="154"/>
      <c r="D248" s="154"/>
      <c r="E248" s="154"/>
      <c r="F248" s="154"/>
      <c r="G248" s="154"/>
      <c r="H248" s="154"/>
      <c r="I248" s="154"/>
      <c r="J248" s="154"/>
    </row>
    <row r="249" spans="2:10" x14ac:dyDescent="0.25">
      <c r="B249" s="258"/>
      <c r="C249" s="154"/>
      <c r="D249" s="154"/>
      <c r="E249" s="154"/>
      <c r="F249" s="154"/>
      <c r="G249" s="154"/>
      <c r="H249" s="154"/>
      <c r="I249" s="154"/>
      <c r="J249" s="154"/>
    </row>
    <row r="250" spans="2:10" x14ac:dyDescent="0.25">
      <c r="B250" s="258"/>
      <c r="C250" s="154"/>
      <c r="D250" s="154"/>
      <c r="E250" s="154"/>
      <c r="F250" s="154"/>
      <c r="G250" s="154"/>
      <c r="H250" s="154"/>
      <c r="I250" s="154"/>
      <c r="J250" s="154"/>
    </row>
    <row r="251" spans="2:10" x14ac:dyDescent="0.25">
      <c r="B251" s="258"/>
      <c r="C251" s="154"/>
      <c r="D251" s="154"/>
      <c r="E251" s="154"/>
      <c r="F251" s="154"/>
      <c r="G251" s="154"/>
      <c r="H251" s="154"/>
      <c r="I251" s="154"/>
      <c r="J251" s="154"/>
    </row>
    <row r="252" spans="2:10" x14ac:dyDescent="0.25">
      <c r="B252" s="258"/>
      <c r="C252" s="154"/>
      <c r="D252" s="154"/>
      <c r="E252" s="154"/>
      <c r="F252" s="154"/>
      <c r="G252" s="154"/>
      <c r="H252" s="154"/>
      <c r="I252" s="154"/>
      <c r="J252" s="154"/>
    </row>
    <row r="253" spans="2:10" x14ac:dyDescent="0.25">
      <c r="B253" s="258"/>
      <c r="C253" s="154"/>
      <c r="D253" s="154"/>
      <c r="E253" s="154"/>
      <c r="F253" s="154"/>
      <c r="G253" s="154"/>
      <c r="H253" s="154"/>
      <c r="I253" s="154"/>
      <c r="J253" s="154"/>
    </row>
    <row r="254" spans="2:10" x14ac:dyDescent="0.25">
      <c r="B254" s="258"/>
      <c r="C254" s="154"/>
      <c r="D254" s="154"/>
      <c r="E254" s="154"/>
      <c r="F254" s="154"/>
      <c r="G254" s="154"/>
      <c r="H254" s="154"/>
      <c r="I254" s="154"/>
      <c r="J254" s="154"/>
    </row>
    <row r="255" spans="2:10" x14ac:dyDescent="0.25">
      <c r="B255" s="258"/>
      <c r="C255" s="154"/>
      <c r="D255" s="154"/>
      <c r="E255" s="154"/>
      <c r="F255" s="154"/>
      <c r="G255" s="154"/>
      <c r="H255" s="154"/>
      <c r="I255" s="154"/>
      <c r="J255" s="154"/>
    </row>
    <row r="256" spans="2:10" x14ac:dyDescent="0.25">
      <c r="B256" s="258"/>
      <c r="C256" s="154"/>
      <c r="D256" s="154"/>
      <c r="E256" s="154"/>
      <c r="F256" s="154"/>
      <c r="G256" s="154"/>
      <c r="H256" s="154"/>
      <c r="I256" s="154"/>
      <c r="J256" s="154"/>
    </row>
    <row r="257" spans="2:10" x14ac:dyDescent="0.25">
      <c r="B257" s="258"/>
      <c r="C257" s="154"/>
      <c r="D257" s="154"/>
      <c r="E257" s="154"/>
      <c r="F257" s="154"/>
      <c r="G257" s="154"/>
      <c r="H257" s="154"/>
      <c r="I257" s="154"/>
      <c r="J257" s="154"/>
    </row>
    <row r="258" spans="2:10" x14ac:dyDescent="0.25">
      <c r="B258" s="258"/>
      <c r="C258" s="154"/>
      <c r="D258" s="154"/>
      <c r="E258" s="154"/>
      <c r="F258" s="154"/>
      <c r="G258" s="154"/>
      <c r="H258" s="154"/>
      <c r="I258" s="154"/>
      <c r="J258" s="154"/>
    </row>
    <row r="259" spans="2:10" x14ac:dyDescent="0.25">
      <c r="B259" s="258"/>
      <c r="C259" s="154"/>
      <c r="D259" s="154"/>
      <c r="E259" s="154"/>
      <c r="F259" s="154"/>
      <c r="G259" s="154"/>
      <c r="H259" s="154"/>
      <c r="I259" s="154"/>
      <c r="J259" s="154"/>
    </row>
    <row r="260" spans="2:10" x14ac:dyDescent="0.25">
      <c r="B260" s="258"/>
      <c r="C260" s="154"/>
      <c r="D260" s="154"/>
      <c r="E260" s="154"/>
      <c r="F260" s="154"/>
      <c r="G260" s="154"/>
      <c r="H260" s="154"/>
      <c r="I260" s="154"/>
      <c r="J260" s="154"/>
    </row>
    <row r="261" spans="2:10" x14ac:dyDescent="0.25">
      <c r="B261" s="258"/>
      <c r="C261" s="154"/>
      <c r="D261" s="154"/>
      <c r="E261" s="154"/>
      <c r="F261" s="154"/>
      <c r="G261" s="154"/>
      <c r="H261" s="154"/>
      <c r="I261" s="154"/>
      <c r="J261" s="154"/>
    </row>
    <row r="262" spans="2:10" x14ac:dyDescent="0.25">
      <c r="B262" s="258"/>
      <c r="C262" s="154"/>
      <c r="D262" s="154"/>
      <c r="E262" s="154"/>
      <c r="F262" s="154"/>
      <c r="G262" s="154"/>
      <c r="H262" s="154"/>
      <c r="I262" s="154"/>
      <c r="J262" s="154"/>
    </row>
    <row r="263" spans="2:10" x14ac:dyDescent="0.25">
      <c r="B263" s="258"/>
      <c r="C263" s="154"/>
      <c r="D263" s="154"/>
      <c r="E263" s="154"/>
      <c r="F263" s="154"/>
      <c r="G263" s="154"/>
      <c r="H263" s="154"/>
      <c r="I263" s="154"/>
      <c r="J263" s="154"/>
    </row>
    <row r="264" spans="2:10" x14ac:dyDescent="0.25">
      <c r="B264" s="258"/>
      <c r="C264" s="154"/>
      <c r="D264" s="154"/>
      <c r="E264" s="154"/>
      <c r="F264" s="154"/>
      <c r="G264" s="154"/>
      <c r="H264" s="154"/>
      <c r="I264" s="154"/>
      <c r="J264" s="154"/>
    </row>
    <row r="265" spans="2:10" x14ac:dyDescent="0.25">
      <c r="B265" s="258"/>
      <c r="C265" s="154"/>
      <c r="D265" s="154"/>
      <c r="E265" s="154"/>
      <c r="F265" s="154"/>
      <c r="G265" s="154"/>
      <c r="H265" s="154"/>
      <c r="I265" s="154"/>
      <c r="J265" s="154"/>
    </row>
    <row r="266" spans="2:10" x14ac:dyDescent="0.25">
      <c r="B266" s="258"/>
      <c r="C266" s="154"/>
      <c r="D266" s="154"/>
      <c r="E266" s="154"/>
      <c r="F266" s="154"/>
      <c r="G266" s="154"/>
      <c r="H266" s="154"/>
      <c r="I266" s="154"/>
      <c r="J266" s="154"/>
    </row>
    <row r="267" spans="2:10" x14ac:dyDescent="0.25">
      <c r="B267" s="258"/>
      <c r="C267" s="154"/>
      <c r="D267" s="154"/>
      <c r="E267" s="154"/>
      <c r="F267" s="154"/>
      <c r="G267" s="154"/>
      <c r="H267" s="154"/>
      <c r="I267" s="154"/>
      <c r="J267" s="154"/>
    </row>
    <row r="268" spans="2:10" x14ac:dyDescent="0.25">
      <c r="B268" s="258"/>
      <c r="C268" s="154"/>
      <c r="D268" s="154"/>
      <c r="E268" s="154"/>
      <c r="F268" s="154"/>
      <c r="G268" s="154"/>
      <c r="H268" s="154"/>
      <c r="I268" s="154"/>
      <c r="J268" s="154"/>
    </row>
    <row r="269" spans="2:10" x14ac:dyDescent="0.25">
      <c r="B269" s="258"/>
      <c r="C269" s="154"/>
      <c r="D269" s="154"/>
      <c r="E269" s="154"/>
      <c r="F269" s="154"/>
      <c r="G269" s="154"/>
      <c r="H269" s="154"/>
      <c r="I269" s="154"/>
      <c r="J269" s="154"/>
    </row>
    <row r="270" spans="2:10" x14ac:dyDescent="0.25">
      <c r="B270" s="258"/>
      <c r="C270" s="154"/>
      <c r="D270" s="154"/>
      <c r="E270" s="154"/>
      <c r="F270" s="154"/>
      <c r="G270" s="154"/>
      <c r="H270" s="154"/>
      <c r="I270" s="154"/>
      <c r="J270" s="154"/>
    </row>
    <row r="271" spans="2:10" x14ac:dyDescent="0.25">
      <c r="B271" s="258"/>
      <c r="C271" s="154"/>
      <c r="D271" s="154"/>
      <c r="E271" s="154"/>
      <c r="F271" s="154"/>
      <c r="G271" s="154"/>
      <c r="H271" s="154"/>
      <c r="I271" s="154"/>
      <c r="J271" s="154"/>
    </row>
    <row r="272" spans="2:10" x14ac:dyDescent="0.25">
      <c r="B272" s="258"/>
      <c r="C272" s="154"/>
      <c r="D272" s="154"/>
      <c r="E272" s="154"/>
      <c r="F272" s="154"/>
      <c r="G272" s="154"/>
      <c r="H272" s="154"/>
      <c r="I272" s="154"/>
      <c r="J272" s="154"/>
    </row>
    <row r="273" spans="2:10" x14ac:dyDescent="0.25">
      <c r="B273" s="258"/>
      <c r="C273" s="154"/>
      <c r="D273" s="154"/>
      <c r="E273" s="154"/>
      <c r="F273" s="154"/>
      <c r="G273" s="154"/>
      <c r="H273" s="154"/>
      <c r="I273" s="154"/>
      <c r="J273" s="154"/>
    </row>
    <row r="274" spans="2:10" x14ac:dyDescent="0.25">
      <c r="B274" s="258"/>
      <c r="C274" s="154"/>
      <c r="D274" s="154"/>
      <c r="E274" s="154"/>
      <c r="F274" s="154"/>
      <c r="G274" s="154"/>
      <c r="H274" s="154"/>
      <c r="I274" s="154"/>
      <c r="J274" s="154"/>
    </row>
    <row r="275" spans="2:10" x14ac:dyDescent="0.25">
      <c r="B275" s="258"/>
      <c r="C275" s="154"/>
      <c r="D275" s="154"/>
      <c r="E275" s="154"/>
      <c r="F275" s="154"/>
      <c r="G275" s="154"/>
      <c r="H275" s="154"/>
      <c r="I275" s="154"/>
      <c r="J275" s="154"/>
    </row>
    <row r="276" spans="2:10" x14ac:dyDescent="0.25">
      <c r="B276" s="258"/>
      <c r="C276" s="154"/>
      <c r="D276" s="154"/>
      <c r="E276" s="154"/>
      <c r="F276" s="154"/>
      <c r="G276" s="154"/>
      <c r="H276" s="154"/>
      <c r="I276" s="154"/>
      <c r="J276" s="154"/>
    </row>
    <row r="277" spans="2:10" x14ac:dyDescent="0.25">
      <c r="B277" s="258"/>
      <c r="C277" s="154"/>
      <c r="D277" s="154"/>
      <c r="E277" s="154"/>
      <c r="F277" s="154"/>
      <c r="G277" s="154"/>
      <c r="H277" s="154"/>
      <c r="I277" s="154"/>
      <c r="J277" s="154"/>
    </row>
    <row r="278" spans="2:10" x14ac:dyDescent="0.25">
      <c r="B278" s="258"/>
      <c r="C278" s="154"/>
      <c r="D278" s="154"/>
      <c r="E278" s="154"/>
      <c r="F278" s="154"/>
      <c r="G278" s="154"/>
      <c r="H278" s="154"/>
      <c r="I278" s="154"/>
      <c r="J278" s="154"/>
    </row>
    <row r="279" spans="2:10" x14ac:dyDescent="0.25">
      <c r="B279" s="258"/>
      <c r="C279" s="154"/>
      <c r="D279" s="154"/>
      <c r="E279" s="154"/>
      <c r="F279" s="154"/>
      <c r="G279" s="154"/>
      <c r="H279" s="154"/>
      <c r="I279" s="154"/>
      <c r="J279" s="154"/>
    </row>
    <row r="280" spans="2:10" x14ac:dyDescent="0.25">
      <c r="B280" s="258"/>
      <c r="C280" s="154"/>
      <c r="D280" s="154"/>
      <c r="E280" s="154"/>
      <c r="F280" s="154"/>
      <c r="G280" s="154"/>
      <c r="H280" s="154"/>
      <c r="I280" s="154"/>
      <c r="J280" s="154"/>
    </row>
    <row r="281" spans="2:10" x14ac:dyDescent="0.25">
      <c r="B281" s="258"/>
      <c r="C281" s="154"/>
      <c r="D281" s="154"/>
      <c r="E281" s="154"/>
      <c r="F281" s="154"/>
      <c r="G281" s="154"/>
      <c r="H281" s="154"/>
      <c r="I281" s="154"/>
      <c r="J281" s="154"/>
    </row>
    <row r="282" spans="2:10" x14ac:dyDescent="0.25">
      <c r="B282" s="258"/>
      <c r="C282" s="154"/>
      <c r="D282" s="154"/>
      <c r="E282" s="154"/>
      <c r="F282" s="154"/>
      <c r="G282" s="154"/>
      <c r="H282" s="154"/>
      <c r="I282" s="154"/>
      <c r="J282" s="154"/>
    </row>
    <row r="283" spans="2:10" x14ac:dyDescent="0.25">
      <c r="B283" s="258"/>
      <c r="C283" s="154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258"/>
      <c r="C284" s="154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258"/>
      <c r="C285" s="154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258"/>
      <c r="C286" s="154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258"/>
      <c r="C287" s="154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258"/>
      <c r="C288" s="154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258"/>
      <c r="C289" s="154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258"/>
      <c r="C290" s="154"/>
      <c r="D290" s="154"/>
      <c r="E290" s="154"/>
      <c r="F290" s="154"/>
      <c r="G290" s="154"/>
      <c r="H290" s="154"/>
      <c r="I290" s="154"/>
      <c r="J290" s="154"/>
    </row>
    <row r="291" spans="2:10" x14ac:dyDescent="0.25">
      <c r="B291" s="258"/>
      <c r="C291" s="154"/>
      <c r="D291" s="154"/>
      <c r="E291" s="154"/>
      <c r="F291" s="154"/>
      <c r="G291" s="154"/>
      <c r="H291" s="154"/>
      <c r="I291" s="154"/>
      <c r="J291" s="154"/>
    </row>
    <row r="292" spans="2:10" x14ac:dyDescent="0.25">
      <c r="B292" s="258"/>
      <c r="C292" s="154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258"/>
      <c r="C293" s="154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258"/>
      <c r="C294" s="154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258"/>
      <c r="C295" s="154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258"/>
      <c r="C296" s="154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258"/>
      <c r="C297" s="154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258"/>
      <c r="C298" s="154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258"/>
      <c r="C299" s="154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258"/>
      <c r="C300" s="154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258"/>
      <c r="C301" s="154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258"/>
      <c r="C302" s="154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258"/>
      <c r="C303" s="154"/>
      <c r="D303" s="154"/>
      <c r="E303" s="154"/>
      <c r="F303" s="154"/>
      <c r="G303" s="154"/>
      <c r="H303" s="154"/>
      <c r="I303" s="154"/>
      <c r="J303" s="154"/>
    </row>
    <row r="304" spans="2:10" x14ac:dyDescent="0.25">
      <c r="B304" s="258"/>
      <c r="C304" s="154"/>
      <c r="D304" s="154"/>
      <c r="E304" s="154"/>
      <c r="F304" s="154"/>
      <c r="G304" s="154"/>
      <c r="H304" s="154"/>
      <c r="I304" s="154"/>
      <c r="J304" s="154"/>
    </row>
    <row r="305" spans="2:10" x14ac:dyDescent="0.25">
      <c r="B305" s="258"/>
      <c r="C305" s="154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258"/>
      <c r="C306" s="154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258"/>
      <c r="C307" s="154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258"/>
      <c r="C308" s="154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258"/>
      <c r="C309" s="154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258"/>
      <c r="C310" s="154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258"/>
      <c r="C311" s="154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258"/>
      <c r="C312" s="154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258"/>
      <c r="C313" s="154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258"/>
      <c r="C314" s="154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258"/>
      <c r="C315" s="154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258"/>
      <c r="C316" s="154"/>
      <c r="D316" s="154"/>
      <c r="E316" s="154"/>
      <c r="F316" s="154"/>
      <c r="G316" s="154"/>
      <c r="H316" s="154"/>
      <c r="I316" s="154"/>
      <c r="J316" s="154"/>
    </row>
    <row r="317" spans="2:10" x14ac:dyDescent="0.25">
      <c r="B317" s="258"/>
      <c r="C317" s="154"/>
      <c r="D317" s="154"/>
      <c r="E317" s="154"/>
      <c r="F317" s="154"/>
      <c r="G317" s="154"/>
      <c r="H317" s="154"/>
      <c r="I317" s="154"/>
      <c r="J317" s="154"/>
    </row>
    <row r="318" spans="2:10" x14ac:dyDescent="0.25">
      <c r="B318" s="258"/>
      <c r="C318" s="154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258"/>
      <c r="C319" s="154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258"/>
      <c r="C320" s="154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258"/>
      <c r="C321" s="154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258"/>
      <c r="C322" s="154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258"/>
      <c r="C323" s="154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258"/>
      <c r="C324" s="154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258"/>
      <c r="C325" s="154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258"/>
      <c r="C326" s="154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258"/>
      <c r="C327" s="154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258"/>
      <c r="C328" s="154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258"/>
      <c r="C329" s="154"/>
      <c r="D329" s="154"/>
      <c r="E329" s="154"/>
      <c r="F329" s="154"/>
      <c r="G329" s="154"/>
      <c r="H329" s="154"/>
      <c r="I329" s="154"/>
      <c r="J329" s="154"/>
    </row>
    <row r="330" spans="2:10" x14ac:dyDescent="0.25">
      <c r="B330" s="258"/>
      <c r="C330" s="154"/>
      <c r="D330" s="154"/>
      <c r="E330" s="154"/>
      <c r="F330" s="154"/>
      <c r="G330" s="154"/>
      <c r="H330" s="154"/>
      <c r="I330" s="154"/>
      <c r="J330" s="154"/>
    </row>
    <row r="331" spans="2:10" x14ac:dyDescent="0.25">
      <c r="B331" s="258"/>
      <c r="C331" s="154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258"/>
      <c r="C332" s="154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258"/>
      <c r="C333" s="154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258"/>
      <c r="C334" s="154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258"/>
      <c r="C335" s="154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258"/>
      <c r="C336" s="154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258"/>
      <c r="C337" s="154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258"/>
      <c r="C338" s="154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258"/>
      <c r="C339" s="154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258"/>
      <c r="C340" s="154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258"/>
      <c r="C341" s="154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258"/>
      <c r="C342" s="154"/>
      <c r="D342" s="154"/>
      <c r="E342" s="154"/>
      <c r="F342" s="154"/>
      <c r="G342" s="154"/>
      <c r="H342" s="154"/>
      <c r="I342" s="154"/>
      <c r="J342" s="154"/>
    </row>
    <row r="343" spans="2:10" x14ac:dyDescent="0.25">
      <c r="B343" s="258"/>
      <c r="C343" s="154"/>
      <c r="D343" s="154"/>
      <c r="E343" s="154"/>
      <c r="F343" s="154"/>
      <c r="G343" s="154"/>
      <c r="H343" s="154"/>
      <c r="I343" s="154"/>
      <c r="J343" s="154"/>
    </row>
    <row r="344" spans="2:10" x14ac:dyDescent="0.25">
      <c r="B344" s="258"/>
      <c r="C344" s="154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258"/>
      <c r="C345" s="154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258"/>
      <c r="C346" s="154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258"/>
      <c r="C347" s="154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258"/>
      <c r="C348" s="154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258"/>
      <c r="C349" s="154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258"/>
      <c r="C350" s="154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258"/>
      <c r="C351" s="154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258"/>
      <c r="C352" s="154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258"/>
      <c r="C353" s="154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258"/>
      <c r="C354" s="154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258"/>
      <c r="C355" s="154"/>
      <c r="D355" s="154"/>
      <c r="E355" s="154"/>
      <c r="F355" s="154"/>
      <c r="G355" s="154"/>
      <c r="H355" s="154"/>
      <c r="I355" s="154"/>
      <c r="J355" s="154"/>
    </row>
    <row r="356" spans="2:10" x14ac:dyDescent="0.25">
      <c r="B356" s="258"/>
      <c r="C356" s="154"/>
      <c r="D356" s="154"/>
      <c r="E356" s="154"/>
      <c r="F356" s="154"/>
      <c r="G356" s="154"/>
      <c r="H356" s="154"/>
      <c r="I356" s="154"/>
      <c r="J356" s="154"/>
    </row>
    <row r="357" spans="2:10" x14ac:dyDescent="0.25">
      <c r="B357" s="258"/>
      <c r="C357" s="154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258"/>
      <c r="C358" s="154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258"/>
      <c r="C359" s="154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258"/>
      <c r="C360" s="154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258"/>
      <c r="C361" s="154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258"/>
      <c r="C362" s="154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258"/>
      <c r="C363" s="154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258"/>
      <c r="C364" s="154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258"/>
      <c r="C365" s="154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258"/>
      <c r="C366" s="154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258"/>
      <c r="C367" s="154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258"/>
      <c r="C368" s="154"/>
      <c r="D368" s="154"/>
      <c r="E368" s="154"/>
      <c r="F368" s="154"/>
      <c r="G368" s="154"/>
      <c r="H368" s="154"/>
      <c r="I368" s="154"/>
      <c r="J368" s="154"/>
    </row>
    <row r="369" spans="2:10" x14ac:dyDescent="0.25">
      <c r="B369" s="258"/>
      <c r="C369" s="154"/>
      <c r="D369" s="154"/>
      <c r="E369" s="154"/>
      <c r="F369" s="154"/>
      <c r="G369" s="154"/>
      <c r="H369" s="154"/>
      <c r="I369" s="154"/>
      <c r="J369" s="154"/>
    </row>
    <row r="370" spans="2:10" x14ac:dyDescent="0.25">
      <c r="B370" s="258"/>
      <c r="C370" s="154"/>
      <c r="D370" s="154"/>
      <c r="E370" s="154"/>
      <c r="F370" s="154"/>
      <c r="G370" s="154"/>
      <c r="H370" s="154"/>
      <c r="I370" s="154"/>
      <c r="J370" s="154"/>
    </row>
    <row r="371" spans="2:10" x14ac:dyDescent="0.25">
      <c r="B371" s="258"/>
      <c r="C371" s="154"/>
      <c r="D371" s="154"/>
      <c r="E371" s="154"/>
      <c r="F371" s="154"/>
      <c r="G371" s="154"/>
      <c r="H371" s="154"/>
      <c r="I371" s="154"/>
      <c r="J371" s="154"/>
    </row>
    <row r="372" spans="2:10" x14ac:dyDescent="0.25">
      <c r="B372" s="258"/>
      <c r="C372" s="154"/>
      <c r="D372" s="154"/>
      <c r="E372" s="154"/>
      <c r="F372" s="154"/>
      <c r="G372" s="154"/>
      <c r="H372" s="154"/>
      <c r="I372" s="154"/>
      <c r="J372" s="154"/>
    </row>
    <row r="373" spans="2:10" x14ac:dyDescent="0.25">
      <c r="B373" s="258"/>
      <c r="C373" s="154"/>
      <c r="D373" s="154"/>
      <c r="E373" s="154"/>
      <c r="F373" s="154"/>
      <c r="G373" s="154"/>
      <c r="H373" s="154"/>
      <c r="I373" s="154"/>
      <c r="J373" s="154"/>
    </row>
    <row r="374" spans="2:10" x14ac:dyDescent="0.25">
      <c r="B374" s="258"/>
      <c r="C374" s="154"/>
      <c r="D374" s="154"/>
      <c r="E374" s="154"/>
      <c r="F374" s="154"/>
      <c r="G374" s="154"/>
      <c r="H374" s="154"/>
      <c r="I374" s="154"/>
      <c r="J374" s="154"/>
    </row>
    <row r="375" spans="2:10" x14ac:dyDescent="0.25">
      <c r="B375" s="258"/>
      <c r="C375" s="154"/>
      <c r="D375" s="154"/>
      <c r="E375" s="154"/>
      <c r="F375" s="154"/>
      <c r="G375" s="154"/>
      <c r="H375" s="154"/>
      <c r="I375" s="154"/>
      <c r="J375" s="154"/>
    </row>
    <row r="376" spans="2:10" x14ac:dyDescent="0.25">
      <c r="B376" s="258"/>
      <c r="C376" s="154"/>
      <c r="D376" s="154"/>
      <c r="E376" s="154"/>
      <c r="F376" s="154"/>
      <c r="G376" s="154"/>
      <c r="H376" s="154"/>
      <c r="I376" s="154"/>
      <c r="J376" s="154"/>
    </row>
    <row r="377" spans="2:10" x14ac:dyDescent="0.25">
      <c r="B377" s="258"/>
      <c r="C377" s="154"/>
      <c r="D377" s="154"/>
      <c r="E377" s="154"/>
      <c r="F377" s="154"/>
      <c r="G377" s="154"/>
      <c r="H377" s="154"/>
      <c r="I377" s="154"/>
      <c r="J377" s="154"/>
    </row>
    <row r="378" spans="2:10" x14ac:dyDescent="0.25">
      <c r="B378" s="258"/>
      <c r="C378" s="154"/>
      <c r="D378" s="154"/>
      <c r="E378" s="154"/>
      <c r="F378" s="154"/>
      <c r="G378" s="154"/>
      <c r="H378" s="154"/>
      <c r="I378" s="154"/>
      <c r="J378" s="154"/>
    </row>
    <row r="379" spans="2:10" x14ac:dyDescent="0.25">
      <c r="B379" s="258"/>
      <c r="C379" s="154"/>
      <c r="D379" s="154"/>
      <c r="E379" s="154"/>
      <c r="F379" s="154"/>
      <c r="G379" s="154"/>
      <c r="H379" s="154"/>
      <c r="I379" s="154"/>
      <c r="J379" s="154"/>
    </row>
    <row r="380" spans="2:10" x14ac:dyDescent="0.25">
      <c r="B380" s="258"/>
      <c r="C380" s="154"/>
      <c r="D380" s="154"/>
      <c r="E380" s="154"/>
      <c r="F380" s="154"/>
      <c r="G380" s="154"/>
      <c r="H380" s="154"/>
      <c r="I380" s="154"/>
      <c r="J380" s="154"/>
    </row>
    <row r="381" spans="2:10" x14ac:dyDescent="0.25">
      <c r="B381" s="258"/>
      <c r="C381" s="154"/>
      <c r="D381" s="154"/>
      <c r="E381" s="154"/>
      <c r="F381" s="154"/>
      <c r="G381" s="154"/>
      <c r="H381" s="154"/>
      <c r="I381" s="154"/>
      <c r="J381" s="154"/>
    </row>
    <row r="382" spans="2:10" x14ac:dyDescent="0.25">
      <c r="B382" s="258"/>
      <c r="C382" s="154"/>
      <c r="D382" s="154"/>
      <c r="E382" s="154"/>
      <c r="F382" s="154"/>
      <c r="G382" s="154"/>
      <c r="H382" s="154"/>
      <c r="I382" s="154"/>
      <c r="J382" s="154"/>
    </row>
    <row r="383" spans="2:10" x14ac:dyDescent="0.25">
      <c r="B383" s="258"/>
      <c r="C383" s="154"/>
      <c r="D383" s="154"/>
      <c r="E383" s="154"/>
      <c r="F383" s="154"/>
      <c r="G383" s="154"/>
      <c r="H383" s="154"/>
      <c r="I383" s="154"/>
      <c r="J383" s="154"/>
    </row>
    <row r="384" spans="2:10" x14ac:dyDescent="0.25">
      <c r="B384" s="258"/>
      <c r="C384" s="154"/>
      <c r="D384" s="154"/>
      <c r="E384" s="154"/>
      <c r="F384" s="154"/>
      <c r="G384" s="154"/>
      <c r="H384" s="154"/>
      <c r="I384" s="154"/>
      <c r="J384" s="154"/>
    </row>
    <row r="385" spans="2:10" x14ac:dyDescent="0.25">
      <c r="B385" s="258"/>
      <c r="C385" s="154"/>
      <c r="D385" s="154"/>
      <c r="E385" s="154"/>
      <c r="F385" s="154"/>
      <c r="G385" s="154"/>
      <c r="H385" s="154"/>
      <c r="I385" s="154"/>
      <c r="J385" s="154"/>
    </row>
    <row r="386" spans="2:10" x14ac:dyDescent="0.25">
      <c r="B386" s="258"/>
      <c r="C386" s="154"/>
      <c r="D386" s="154"/>
      <c r="E386" s="154"/>
      <c r="F386" s="154"/>
      <c r="G386" s="154"/>
      <c r="H386" s="154"/>
      <c r="I386" s="154"/>
      <c r="J386" s="154"/>
    </row>
    <row r="387" spans="2:10" x14ac:dyDescent="0.25">
      <c r="B387" s="258"/>
      <c r="C387" s="154"/>
      <c r="D387" s="154"/>
      <c r="E387" s="154"/>
      <c r="F387" s="154"/>
      <c r="G387" s="154"/>
      <c r="H387" s="154"/>
      <c r="I387" s="154"/>
      <c r="J387" s="154"/>
    </row>
    <row r="388" spans="2:10" x14ac:dyDescent="0.25">
      <c r="B388" s="258"/>
      <c r="C388" s="154"/>
      <c r="D388" s="154"/>
      <c r="E388" s="154"/>
      <c r="F388" s="154"/>
      <c r="G388" s="154"/>
      <c r="H388" s="154"/>
      <c r="I388" s="154"/>
      <c r="J388" s="154"/>
    </row>
    <row r="389" spans="2:10" x14ac:dyDescent="0.25">
      <c r="B389" s="258"/>
      <c r="C389" s="154"/>
      <c r="D389" s="154"/>
      <c r="E389" s="154"/>
      <c r="F389" s="154"/>
      <c r="G389" s="154"/>
      <c r="H389" s="154"/>
      <c r="I389" s="154"/>
      <c r="J389" s="154"/>
    </row>
    <row r="390" spans="2:10" x14ac:dyDescent="0.25">
      <c r="B390" s="258"/>
      <c r="C390" s="154"/>
      <c r="D390" s="154"/>
      <c r="E390" s="154"/>
      <c r="F390" s="154"/>
      <c r="G390" s="154"/>
      <c r="H390" s="154"/>
      <c r="I390" s="154"/>
      <c r="J390" s="154"/>
    </row>
    <row r="391" spans="2:10" x14ac:dyDescent="0.25">
      <c r="B391" s="258"/>
      <c r="C391" s="154"/>
      <c r="D391" s="154"/>
      <c r="E391" s="154"/>
      <c r="F391" s="154"/>
      <c r="G391" s="154"/>
      <c r="H391" s="154"/>
      <c r="I391" s="154"/>
      <c r="J391" s="154"/>
    </row>
    <row r="392" spans="2:10" x14ac:dyDescent="0.25">
      <c r="B392" s="258"/>
      <c r="C392" s="154"/>
      <c r="D392" s="154"/>
      <c r="E392" s="154"/>
      <c r="F392" s="154"/>
      <c r="G392" s="154"/>
      <c r="H392" s="154"/>
      <c r="I392" s="154"/>
      <c r="J392" s="154"/>
    </row>
    <row r="393" spans="2:10" x14ac:dyDescent="0.25">
      <c r="B393" s="258"/>
      <c r="C393" s="154"/>
      <c r="D393" s="154"/>
      <c r="E393" s="154"/>
      <c r="F393" s="154"/>
      <c r="G393" s="154"/>
      <c r="H393" s="154"/>
      <c r="I393" s="154"/>
      <c r="J393" s="154"/>
    </row>
    <row r="394" spans="2:10" x14ac:dyDescent="0.25">
      <c r="B394" s="258"/>
      <c r="C394" s="154"/>
      <c r="D394" s="154"/>
      <c r="E394" s="154"/>
      <c r="F394" s="154"/>
      <c r="G394" s="154"/>
      <c r="H394" s="154"/>
      <c r="I394" s="154"/>
      <c r="J394" s="154"/>
    </row>
    <row r="395" spans="2:10" x14ac:dyDescent="0.25">
      <c r="B395" s="258"/>
      <c r="C395" s="154"/>
      <c r="D395" s="154"/>
      <c r="E395" s="154"/>
      <c r="F395" s="154"/>
      <c r="G395" s="154"/>
      <c r="H395" s="154"/>
      <c r="I395" s="154"/>
      <c r="J395" s="154"/>
    </row>
    <row r="396" spans="2:10" x14ac:dyDescent="0.25">
      <c r="B396" s="258"/>
      <c r="C396" s="154"/>
      <c r="D396" s="154"/>
      <c r="E396" s="154"/>
      <c r="F396" s="154"/>
      <c r="G396" s="154"/>
      <c r="H396" s="154"/>
      <c r="I396" s="154"/>
      <c r="J396" s="154"/>
    </row>
    <row r="397" spans="2:10" x14ac:dyDescent="0.25">
      <c r="B397" s="258"/>
      <c r="C397" s="154"/>
      <c r="D397" s="154"/>
      <c r="E397" s="154"/>
      <c r="F397" s="154"/>
      <c r="G397" s="154"/>
      <c r="H397" s="154"/>
      <c r="I397" s="154"/>
      <c r="J397" s="154"/>
    </row>
    <row r="398" spans="2:10" x14ac:dyDescent="0.25">
      <c r="B398" s="258"/>
      <c r="C398" s="154"/>
      <c r="D398" s="154"/>
      <c r="E398" s="154"/>
      <c r="F398" s="154"/>
      <c r="G398" s="154"/>
      <c r="H398" s="154"/>
      <c r="I398" s="154"/>
      <c r="J398" s="154"/>
    </row>
    <row r="399" spans="2:10" x14ac:dyDescent="0.25">
      <c r="B399" s="258"/>
      <c r="C399" s="154"/>
      <c r="D399" s="154"/>
      <c r="E399" s="154"/>
      <c r="F399" s="154"/>
      <c r="G399" s="154"/>
      <c r="H399" s="154"/>
      <c r="I399" s="154"/>
      <c r="J399" s="154"/>
    </row>
    <row r="400" spans="2:10" x14ac:dyDescent="0.25">
      <c r="B400" s="258"/>
      <c r="C400" s="154"/>
      <c r="D400" s="154"/>
      <c r="E400" s="154"/>
      <c r="F400" s="154"/>
      <c r="G400" s="154"/>
      <c r="H400" s="154"/>
      <c r="I400" s="154"/>
      <c r="J400" s="154"/>
    </row>
    <row r="401" spans="2:10" x14ac:dyDescent="0.25">
      <c r="B401" s="258"/>
      <c r="C401" s="154"/>
      <c r="D401" s="154"/>
      <c r="E401" s="154"/>
      <c r="F401" s="154"/>
      <c r="G401" s="154"/>
      <c r="H401" s="154"/>
      <c r="I401" s="154"/>
      <c r="J401" s="154"/>
    </row>
    <row r="402" spans="2:10" x14ac:dyDescent="0.25">
      <c r="B402" s="258"/>
      <c r="C402" s="154"/>
      <c r="D402" s="154"/>
      <c r="E402" s="154"/>
      <c r="F402" s="154"/>
      <c r="G402" s="154"/>
      <c r="H402" s="154"/>
      <c r="I402" s="154"/>
      <c r="J402" s="154"/>
    </row>
    <row r="403" spans="2:10" x14ac:dyDescent="0.25">
      <c r="B403" s="258"/>
      <c r="C403" s="154"/>
      <c r="D403" s="154"/>
      <c r="E403" s="154"/>
      <c r="F403" s="154"/>
      <c r="G403" s="154"/>
      <c r="H403" s="154"/>
      <c r="I403" s="154"/>
      <c r="J403" s="154"/>
    </row>
    <row r="404" spans="2:10" x14ac:dyDescent="0.25">
      <c r="B404" s="258"/>
      <c r="C404" s="154"/>
      <c r="D404" s="154"/>
      <c r="E404" s="154"/>
      <c r="F404" s="154"/>
      <c r="G404" s="154"/>
      <c r="H404" s="154"/>
      <c r="I404" s="154"/>
      <c r="J404" s="154"/>
    </row>
    <row r="405" spans="2:10" x14ac:dyDescent="0.25">
      <c r="B405" s="258"/>
      <c r="C405" s="154"/>
      <c r="D405" s="154"/>
      <c r="E405" s="154"/>
      <c r="F405" s="154"/>
      <c r="G405" s="154"/>
      <c r="H405" s="154"/>
      <c r="I405" s="154"/>
      <c r="J405" s="154"/>
    </row>
    <row r="406" spans="2:10" x14ac:dyDescent="0.25">
      <c r="B406" s="258"/>
      <c r="C406" s="154"/>
      <c r="D406" s="154"/>
      <c r="E406" s="154"/>
      <c r="F406" s="154"/>
      <c r="G406" s="154"/>
      <c r="H406" s="154"/>
      <c r="I406" s="154"/>
      <c r="J406" s="154"/>
    </row>
    <row r="407" spans="2:10" x14ac:dyDescent="0.25">
      <c r="B407" s="258"/>
      <c r="C407" s="154"/>
      <c r="D407" s="154"/>
      <c r="E407" s="154"/>
      <c r="F407" s="154"/>
      <c r="G407" s="154"/>
      <c r="H407" s="154"/>
      <c r="I407" s="154"/>
      <c r="J407" s="154"/>
    </row>
    <row r="408" spans="2:10" x14ac:dyDescent="0.25">
      <c r="B408" s="258"/>
      <c r="C408" s="154"/>
      <c r="D408" s="154"/>
      <c r="E408" s="154"/>
      <c r="F408" s="154"/>
      <c r="G408" s="154"/>
      <c r="H408" s="154"/>
      <c r="I408" s="154"/>
      <c r="J408" s="154"/>
    </row>
    <row r="409" spans="2:10" x14ac:dyDescent="0.25">
      <c r="B409" s="258"/>
      <c r="C409" s="154"/>
      <c r="D409" s="154"/>
      <c r="E409" s="154"/>
      <c r="F409" s="154"/>
      <c r="G409" s="154"/>
      <c r="H409" s="154"/>
      <c r="I409" s="154"/>
      <c r="J409" s="154"/>
    </row>
    <row r="410" spans="2:10" x14ac:dyDescent="0.25">
      <c r="B410" s="258"/>
      <c r="C410" s="154"/>
      <c r="D410" s="154"/>
      <c r="E410" s="154"/>
      <c r="F410" s="154"/>
      <c r="G410" s="154"/>
      <c r="H410" s="154"/>
      <c r="I410" s="154"/>
      <c r="J410" s="154"/>
    </row>
    <row r="411" spans="2:10" x14ac:dyDescent="0.25">
      <c r="B411" s="258"/>
      <c r="C411" s="154"/>
      <c r="D411" s="154"/>
      <c r="E411" s="154"/>
      <c r="F411" s="154"/>
      <c r="G411" s="154"/>
      <c r="H411" s="154"/>
      <c r="I411" s="154"/>
      <c r="J411" s="154"/>
    </row>
    <row r="412" spans="2:10" x14ac:dyDescent="0.25">
      <c r="B412" s="258"/>
      <c r="C412" s="154"/>
      <c r="D412" s="154"/>
      <c r="E412" s="154"/>
      <c r="F412" s="154"/>
      <c r="G412" s="154"/>
      <c r="H412" s="154"/>
      <c r="I412" s="154"/>
      <c r="J412" s="154"/>
    </row>
    <row r="413" spans="2:10" x14ac:dyDescent="0.25">
      <c r="B413" s="258"/>
      <c r="C413" s="154"/>
      <c r="D413" s="154"/>
      <c r="E413" s="154"/>
      <c r="F413" s="154"/>
      <c r="G413" s="154"/>
      <c r="H413" s="154"/>
      <c r="I413" s="154"/>
      <c r="J413" s="154"/>
    </row>
    <row r="414" spans="2:10" x14ac:dyDescent="0.25">
      <c r="B414" s="258"/>
      <c r="C414" s="154"/>
      <c r="D414" s="154"/>
      <c r="E414" s="154"/>
      <c r="F414" s="154"/>
      <c r="G414" s="154"/>
      <c r="H414" s="154"/>
      <c r="I414" s="154"/>
      <c r="J414" s="154"/>
    </row>
    <row r="415" spans="2:10" x14ac:dyDescent="0.25">
      <c r="B415" s="258"/>
      <c r="C415" s="154"/>
      <c r="D415" s="154"/>
      <c r="E415" s="154"/>
      <c r="F415" s="154"/>
      <c r="G415" s="154"/>
      <c r="H415" s="154"/>
      <c r="I415" s="154"/>
      <c r="J415" s="154"/>
    </row>
    <row r="416" spans="2:10" x14ac:dyDescent="0.25">
      <c r="B416" s="258"/>
      <c r="C416" s="154"/>
      <c r="D416" s="154"/>
      <c r="E416" s="154"/>
      <c r="F416" s="154"/>
      <c r="G416" s="154"/>
      <c r="H416" s="154"/>
      <c r="I416" s="154"/>
      <c r="J416" s="154"/>
    </row>
    <row r="417" spans="2:10" x14ac:dyDescent="0.25">
      <c r="B417" s="258"/>
      <c r="C417" s="154"/>
      <c r="D417" s="154"/>
      <c r="E417" s="154"/>
      <c r="F417" s="154"/>
      <c r="G417" s="154"/>
      <c r="H417" s="154"/>
      <c r="I417" s="154"/>
      <c r="J417" s="154"/>
    </row>
    <row r="418" spans="2:10" x14ac:dyDescent="0.25">
      <c r="B418" s="258"/>
      <c r="C418" s="154"/>
      <c r="D418" s="154"/>
      <c r="E418" s="154"/>
      <c r="F418" s="154"/>
      <c r="G418" s="154"/>
      <c r="H418" s="154"/>
      <c r="I418" s="154"/>
      <c r="J418" s="154"/>
    </row>
    <row r="419" spans="2:10" x14ac:dyDescent="0.25">
      <c r="B419" s="258"/>
      <c r="C419" s="154"/>
      <c r="D419" s="154"/>
      <c r="E419" s="154"/>
      <c r="F419" s="154"/>
      <c r="G419" s="154"/>
      <c r="H419" s="154"/>
      <c r="I419" s="154"/>
      <c r="J419" s="154"/>
    </row>
    <row r="420" spans="2:10" x14ac:dyDescent="0.25">
      <c r="B420" s="258"/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258"/>
      <c r="C421" s="154"/>
      <c r="D421" s="154"/>
      <c r="E421" s="154"/>
      <c r="F421" s="154"/>
      <c r="G421" s="154"/>
      <c r="H421" s="154"/>
      <c r="I421" s="154"/>
      <c r="J421" s="154"/>
    </row>
    <row r="422" spans="2:10" x14ac:dyDescent="0.25">
      <c r="B422" s="258"/>
      <c r="C422" s="154"/>
      <c r="D422" s="154"/>
      <c r="E422" s="154"/>
      <c r="F422" s="154"/>
      <c r="G422" s="154"/>
      <c r="H422" s="154"/>
      <c r="I422" s="154"/>
      <c r="J422" s="154"/>
    </row>
    <row r="423" spans="2:10" x14ac:dyDescent="0.25">
      <c r="B423" s="258"/>
      <c r="C423" s="154"/>
      <c r="D423" s="154"/>
      <c r="E423" s="154"/>
      <c r="F423" s="154"/>
      <c r="G423" s="154"/>
      <c r="H423" s="154"/>
      <c r="I423" s="154"/>
      <c r="J423" s="154"/>
    </row>
    <row r="424" spans="2:10" x14ac:dyDescent="0.25">
      <c r="B424" s="258"/>
      <c r="C424" s="154"/>
      <c r="D424" s="154"/>
      <c r="E424" s="154"/>
      <c r="F424" s="154"/>
      <c r="G424" s="154"/>
      <c r="H424" s="154"/>
      <c r="I424" s="154"/>
      <c r="J424" s="154"/>
    </row>
    <row r="425" spans="2:10" x14ac:dyDescent="0.25">
      <c r="B425" s="258"/>
      <c r="C425" s="154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258"/>
      <c r="C426" s="154"/>
      <c r="D426" s="154"/>
      <c r="E426" s="154"/>
      <c r="F426" s="154"/>
      <c r="G426" s="154"/>
      <c r="H426" s="154"/>
      <c r="I426" s="154"/>
      <c r="J426" s="154"/>
    </row>
    <row r="427" spans="2:10" x14ac:dyDescent="0.25">
      <c r="B427" s="258"/>
      <c r="C427" s="154"/>
      <c r="D427" s="154"/>
      <c r="E427" s="154"/>
      <c r="F427" s="154"/>
      <c r="G427" s="154"/>
      <c r="H427" s="154"/>
      <c r="I427" s="154"/>
      <c r="J427" s="154"/>
    </row>
    <row r="428" spans="2:10" x14ac:dyDescent="0.25">
      <c r="B428" s="258"/>
      <c r="C428" s="154"/>
      <c r="D428" s="154"/>
      <c r="E428" s="154"/>
      <c r="F428" s="154"/>
      <c r="G428" s="154"/>
      <c r="H428" s="154"/>
      <c r="I428" s="154"/>
      <c r="J428" s="154"/>
    </row>
    <row r="429" spans="2:10" x14ac:dyDescent="0.25">
      <c r="B429" s="258"/>
      <c r="C429" s="154"/>
      <c r="D429" s="154"/>
      <c r="E429" s="154"/>
      <c r="F429" s="154"/>
      <c r="G429" s="154"/>
      <c r="H429" s="154"/>
      <c r="I429" s="154"/>
      <c r="J429" s="154"/>
    </row>
    <row r="430" spans="2:10" x14ac:dyDescent="0.25">
      <c r="B430" s="258"/>
      <c r="C430" s="154"/>
      <c r="D430" s="154"/>
      <c r="E430" s="154"/>
      <c r="F430" s="154"/>
      <c r="G430" s="154"/>
      <c r="H430" s="154"/>
      <c r="I430" s="154"/>
      <c r="J430" s="154"/>
    </row>
    <row r="431" spans="2:10" x14ac:dyDescent="0.25">
      <c r="B431" s="258"/>
      <c r="C431" s="154"/>
      <c r="D431" s="154"/>
      <c r="E431" s="154"/>
      <c r="F431" s="154"/>
      <c r="G431" s="154"/>
      <c r="H431" s="154"/>
      <c r="I431" s="154"/>
      <c r="J431" s="154"/>
    </row>
    <row r="432" spans="2:10" x14ac:dyDescent="0.25">
      <c r="B432" s="258"/>
      <c r="C432" s="154"/>
      <c r="D432" s="154"/>
      <c r="E432" s="154"/>
      <c r="F432" s="154"/>
      <c r="G432" s="154"/>
      <c r="H432" s="154"/>
      <c r="I432" s="154"/>
      <c r="J432" s="154"/>
    </row>
    <row r="433" spans="2:10" x14ac:dyDescent="0.25">
      <c r="B433" s="258"/>
      <c r="C433" s="154"/>
      <c r="D433" s="154"/>
      <c r="E433" s="154"/>
      <c r="F433" s="154"/>
      <c r="G433" s="154"/>
      <c r="H433" s="154"/>
      <c r="I433" s="154"/>
      <c r="J433" s="154"/>
    </row>
    <row r="434" spans="2:10" x14ac:dyDescent="0.25">
      <c r="B434" s="258"/>
      <c r="C434" s="154"/>
      <c r="D434" s="154"/>
      <c r="E434" s="154"/>
      <c r="F434" s="154"/>
      <c r="G434" s="154"/>
      <c r="H434" s="154"/>
      <c r="I434" s="154"/>
      <c r="J434" s="154"/>
    </row>
    <row r="435" spans="2:10" x14ac:dyDescent="0.25">
      <c r="B435" s="258"/>
      <c r="C435" s="154"/>
      <c r="D435" s="154"/>
      <c r="E435" s="154"/>
      <c r="F435" s="154"/>
      <c r="G435" s="154"/>
      <c r="H435" s="154"/>
      <c r="I435" s="154"/>
      <c r="J435" s="154"/>
    </row>
    <row r="436" spans="2:10" x14ac:dyDescent="0.25">
      <c r="B436" s="258"/>
      <c r="C436" s="154"/>
      <c r="D436" s="154"/>
      <c r="E436" s="154"/>
      <c r="F436" s="154"/>
      <c r="G436" s="154"/>
      <c r="H436" s="154"/>
      <c r="I436" s="154"/>
      <c r="J436" s="154"/>
    </row>
    <row r="437" spans="2:10" x14ac:dyDescent="0.25">
      <c r="B437" s="258"/>
      <c r="C437" s="154"/>
      <c r="D437" s="154"/>
      <c r="E437" s="154"/>
      <c r="F437" s="154"/>
      <c r="G437" s="154"/>
      <c r="H437" s="154"/>
      <c r="I437" s="154"/>
      <c r="J437" s="154"/>
    </row>
    <row r="438" spans="2:10" x14ac:dyDescent="0.25">
      <c r="B438" s="258"/>
      <c r="C438" s="154"/>
      <c r="D438" s="154"/>
      <c r="E438" s="154"/>
      <c r="F438" s="154"/>
      <c r="G438" s="154"/>
      <c r="H438" s="154"/>
      <c r="I438" s="154"/>
      <c r="J438" s="154"/>
    </row>
    <row r="439" spans="2:10" x14ac:dyDescent="0.25">
      <c r="B439" s="258"/>
      <c r="C439" s="154"/>
      <c r="D439" s="154"/>
      <c r="E439" s="154"/>
      <c r="F439" s="154"/>
      <c r="G439" s="154"/>
      <c r="H439" s="154"/>
      <c r="I439" s="154"/>
      <c r="J439" s="154"/>
    </row>
    <row r="440" spans="2:10" x14ac:dyDescent="0.25">
      <c r="B440" s="258"/>
      <c r="C440" s="154"/>
      <c r="D440" s="154"/>
      <c r="E440" s="154"/>
      <c r="F440" s="154"/>
      <c r="G440" s="154"/>
      <c r="H440" s="154"/>
      <c r="I440" s="154"/>
      <c r="J440" s="154"/>
    </row>
    <row r="441" spans="2:10" x14ac:dyDescent="0.25">
      <c r="B441" s="258"/>
      <c r="C441" s="154"/>
      <c r="D441" s="154"/>
      <c r="E441" s="154"/>
      <c r="F441" s="154"/>
      <c r="G441" s="154"/>
      <c r="H441" s="154"/>
      <c r="I441" s="154"/>
      <c r="J441" s="154"/>
    </row>
    <row r="442" spans="2:10" x14ac:dyDescent="0.25">
      <c r="B442" s="258"/>
      <c r="C442" s="154"/>
      <c r="D442" s="154"/>
      <c r="E442" s="154"/>
      <c r="F442" s="154"/>
      <c r="G442" s="154"/>
      <c r="H442" s="154"/>
      <c r="I442" s="154"/>
      <c r="J442" s="154"/>
    </row>
    <row r="443" spans="2:10" x14ac:dyDescent="0.25">
      <c r="B443" s="258"/>
      <c r="C443" s="154"/>
      <c r="D443" s="154"/>
      <c r="E443" s="154"/>
      <c r="F443" s="154"/>
      <c r="G443" s="154"/>
      <c r="H443" s="154"/>
      <c r="I443" s="154"/>
      <c r="J443" s="154"/>
    </row>
    <row r="444" spans="2:10" x14ac:dyDescent="0.25">
      <c r="B444" s="258"/>
      <c r="C444" s="154"/>
      <c r="D444" s="154"/>
      <c r="E444" s="154"/>
      <c r="F444" s="154"/>
      <c r="G444" s="154"/>
      <c r="H444" s="154"/>
      <c r="I444" s="154"/>
      <c r="J444" s="154"/>
    </row>
    <row r="445" spans="2:10" x14ac:dyDescent="0.25">
      <c r="B445" s="258"/>
      <c r="C445" s="154"/>
      <c r="D445" s="154"/>
      <c r="E445" s="154"/>
      <c r="F445" s="154"/>
      <c r="G445" s="154"/>
      <c r="H445" s="154"/>
      <c r="I445" s="154"/>
      <c r="J445" s="154"/>
    </row>
    <row r="446" spans="2:10" x14ac:dyDescent="0.25">
      <c r="B446" s="258"/>
      <c r="C446" s="154"/>
      <c r="D446" s="154"/>
      <c r="E446" s="154"/>
      <c r="F446" s="154"/>
      <c r="G446" s="154"/>
      <c r="H446" s="154"/>
      <c r="I446" s="154"/>
      <c r="J446" s="154"/>
    </row>
    <row r="447" spans="2:10" x14ac:dyDescent="0.25">
      <c r="B447" s="258"/>
      <c r="C447" s="154"/>
      <c r="D447" s="154"/>
      <c r="E447" s="154"/>
      <c r="F447" s="154"/>
      <c r="G447" s="154"/>
      <c r="H447" s="154"/>
      <c r="I447" s="154"/>
      <c r="J447" s="154"/>
    </row>
    <row r="448" spans="2:10" x14ac:dyDescent="0.25">
      <c r="B448" s="258"/>
      <c r="C448" s="154"/>
      <c r="D448" s="154"/>
      <c r="E448" s="154"/>
      <c r="F448" s="154"/>
      <c r="G448" s="154"/>
      <c r="H448" s="154"/>
      <c r="I448" s="154"/>
      <c r="J448" s="154"/>
    </row>
    <row r="449" spans="2:10" x14ac:dyDescent="0.25">
      <c r="B449" s="258"/>
      <c r="C449" s="154"/>
      <c r="D449" s="154"/>
      <c r="E449" s="154"/>
      <c r="F449" s="154"/>
      <c r="G449" s="154"/>
      <c r="H449" s="154"/>
      <c r="I449" s="154"/>
      <c r="J449" s="154"/>
    </row>
    <row r="450" spans="2:10" x14ac:dyDescent="0.25">
      <c r="B450" s="258"/>
      <c r="C450" s="154"/>
      <c r="D450" s="154"/>
      <c r="E450" s="154"/>
      <c r="F450" s="154"/>
      <c r="G450" s="154"/>
      <c r="H450" s="154"/>
      <c r="I450" s="154"/>
      <c r="J450" s="154"/>
    </row>
    <row r="451" spans="2:10" x14ac:dyDescent="0.25">
      <c r="B451" s="258"/>
      <c r="C451" s="154"/>
      <c r="D451" s="154"/>
      <c r="E451" s="154"/>
      <c r="F451" s="154"/>
      <c r="G451" s="154"/>
      <c r="H451" s="154"/>
      <c r="I451" s="154"/>
      <c r="J451" s="154"/>
    </row>
    <row r="452" spans="2:10" x14ac:dyDescent="0.25">
      <c r="B452" s="258"/>
      <c r="C452" s="154"/>
      <c r="D452" s="154"/>
      <c r="E452" s="154"/>
      <c r="F452" s="154"/>
      <c r="G452" s="154"/>
      <c r="H452" s="154"/>
      <c r="I452" s="154"/>
      <c r="J452" s="154"/>
    </row>
    <row r="453" spans="2:10" x14ac:dyDescent="0.25">
      <c r="B453" s="258"/>
      <c r="C453" s="154"/>
      <c r="D453" s="154"/>
      <c r="E453" s="154"/>
      <c r="F453" s="154"/>
      <c r="G453" s="154"/>
      <c r="H453" s="154"/>
      <c r="I453" s="154"/>
      <c r="J453" s="154"/>
    </row>
    <row r="454" spans="2:10" x14ac:dyDescent="0.25">
      <c r="B454" s="258"/>
      <c r="C454" s="154"/>
      <c r="D454" s="154"/>
      <c r="E454" s="154"/>
      <c r="F454" s="154"/>
      <c r="G454" s="154"/>
      <c r="H454" s="154"/>
      <c r="I454" s="154"/>
      <c r="J454" s="154"/>
    </row>
    <row r="455" spans="2:10" x14ac:dyDescent="0.25">
      <c r="B455" s="258"/>
      <c r="C455" s="154"/>
      <c r="D455" s="154"/>
      <c r="E455" s="154"/>
      <c r="F455" s="154"/>
      <c r="G455" s="154"/>
      <c r="H455" s="154"/>
      <c r="I455" s="154"/>
      <c r="J455" s="154"/>
    </row>
    <row r="456" spans="2:10" x14ac:dyDescent="0.25">
      <c r="B456" s="258"/>
      <c r="C456" s="154"/>
      <c r="D456" s="154"/>
      <c r="E456" s="154"/>
      <c r="F456" s="154"/>
      <c r="G456" s="154"/>
      <c r="H456" s="154"/>
      <c r="I456" s="154"/>
      <c r="J456" s="154"/>
    </row>
    <row r="457" spans="2:10" x14ac:dyDescent="0.25">
      <c r="B457" s="258"/>
      <c r="C457" s="154"/>
      <c r="D457" s="154"/>
      <c r="E457" s="154"/>
      <c r="F457" s="154"/>
      <c r="G457" s="154"/>
      <c r="H457" s="154"/>
      <c r="I457" s="154"/>
      <c r="J457" s="154"/>
    </row>
    <row r="458" spans="2:10" x14ac:dyDescent="0.25">
      <c r="B458" s="258"/>
      <c r="C458" s="154"/>
      <c r="D458" s="154"/>
      <c r="E458" s="154"/>
      <c r="F458" s="154"/>
      <c r="G458" s="154"/>
      <c r="H458" s="154"/>
      <c r="I458" s="154"/>
      <c r="J458" s="154"/>
    </row>
    <row r="459" spans="2:10" x14ac:dyDescent="0.25">
      <c r="B459" s="258"/>
      <c r="C459" s="154"/>
      <c r="D459" s="154"/>
      <c r="E459" s="154"/>
      <c r="F459" s="154"/>
      <c r="G459" s="154"/>
      <c r="H459" s="154"/>
      <c r="I459" s="154"/>
      <c r="J459" s="154"/>
    </row>
    <row r="460" spans="2:10" x14ac:dyDescent="0.25">
      <c r="B460" s="258"/>
      <c r="C460" s="154"/>
      <c r="D460" s="154"/>
      <c r="E460" s="154"/>
      <c r="F460" s="154"/>
      <c r="G460" s="154"/>
      <c r="H460" s="154"/>
      <c r="I460" s="154"/>
      <c r="J460" s="154"/>
    </row>
    <row r="461" spans="2:10" x14ac:dyDescent="0.25">
      <c r="B461" s="258"/>
      <c r="C461" s="154"/>
      <c r="D461" s="154"/>
      <c r="E461" s="154"/>
      <c r="F461" s="154"/>
      <c r="G461" s="154"/>
      <c r="H461" s="154"/>
      <c r="I461" s="154"/>
      <c r="J461" s="154"/>
    </row>
    <row r="462" spans="2:10" x14ac:dyDescent="0.25">
      <c r="B462" s="258"/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258"/>
      <c r="C463" s="154"/>
      <c r="D463" s="154"/>
      <c r="E463" s="154"/>
      <c r="F463" s="154"/>
      <c r="G463" s="154"/>
      <c r="H463" s="154"/>
      <c r="I463" s="154"/>
      <c r="J463" s="154"/>
    </row>
    <row r="464" spans="2:10" x14ac:dyDescent="0.25">
      <c r="B464" s="258"/>
      <c r="C464" s="154"/>
      <c r="D464" s="154"/>
      <c r="E464" s="154"/>
      <c r="F464" s="154"/>
      <c r="G464" s="154"/>
      <c r="H464" s="154"/>
      <c r="I464" s="154"/>
      <c r="J464" s="154"/>
    </row>
    <row r="465" spans="2:10" x14ac:dyDescent="0.25">
      <c r="B465" s="258"/>
      <c r="C465" s="154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258"/>
      <c r="C466" s="154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258"/>
      <c r="C467" s="154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258"/>
      <c r="C468" s="154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258"/>
      <c r="C469" s="154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258"/>
      <c r="C470" s="154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258"/>
      <c r="C471" s="154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258"/>
      <c r="C472" s="154"/>
      <c r="D472" s="154"/>
      <c r="E472" s="154"/>
      <c r="F472" s="154"/>
      <c r="G472" s="154"/>
      <c r="H472" s="154"/>
      <c r="I472" s="154"/>
      <c r="J472" s="154"/>
    </row>
    <row r="473" spans="2:10" x14ac:dyDescent="0.25">
      <c r="B473" s="258"/>
      <c r="C473" s="154"/>
      <c r="D473" s="154"/>
      <c r="E473" s="154"/>
      <c r="F473" s="154"/>
      <c r="G473" s="154"/>
      <c r="H473" s="154"/>
      <c r="I473" s="154"/>
      <c r="J473" s="154"/>
    </row>
    <row r="474" spans="2:10" x14ac:dyDescent="0.25">
      <c r="B474" s="258"/>
      <c r="C474" s="154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258"/>
      <c r="C475" s="154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258"/>
      <c r="C476" s="154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258"/>
      <c r="C477" s="154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258"/>
      <c r="C478" s="154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258"/>
      <c r="C479" s="154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258"/>
      <c r="C480" s="154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258"/>
      <c r="C481" s="154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258"/>
      <c r="C482" s="154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258"/>
      <c r="C483" s="154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258"/>
      <c r="C484" s="154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258"/>
      <c r="C485" s="154"/>
      <c r="D485" s="154"/>
      <c r="E485" s="154"/>
      <c r="F485" s="154"/>
      <c r="G485" s="154"/>
      <c r="H485" s="154"/>
      <c r="I485" s="154"/>
      <c r="J485" s="154"/>
    </row>
    <row r="486" spans="2:10" x14ac:dyDescent="0.25">
      <c r="B486" s="258"/>
      <c r="C486" s="154"/>
      <c r="D486" s="154"/>
      <c r="E486" s="154"/>
      <c r="F486" s="154"/>
      <c r="G486" s="154"/>
      <c r="H486" s="154"/>
      <c r="I486" s="154"/>
      <c r="J486" s="154"/>
    </row>
    <row r="487" spans="2:10" x14ac:dyDescent="0.25">
      <c r="B487" s="258"/>
      <c r="C487" s="154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258"/>
      <c r="C488" s="154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258"/>
      <c r="C489" s="154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258"/>
      <c r="C490" s="154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258"/>
      <c r="C491" s="154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258"/>
      <c r="C492" s="154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258"/>
      <c r="C493" s="154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258"/>
      <c r="C494" s="154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258"/>
      <c r="C495" s="154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258"/>
      <c r="C496" s="154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258"/>
      <c r="C497" s="154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258"/>
      <c r="C498" s="154"/>
      <c r="D498" s="154"/>
      <c r="E498" s="154"/>
      <c r="F498" s="154"/>
      <c r="G498" s="154"/>
      <c r="H498" s="154"/>
      <c r="I498" s="154"/>
      <c r="J498" s="154"/>
    </row>
    <row r="499" spans="2:10" x14ac:dyDescent="0.25">
      <c r="B499" s="258"/>
      <c r="C499" s="154"/>
      <c r="D499" s="154"/>
      <c r="E499" s="154"/>
      <c r="F499" s="154"/>
      <c r="G499" s="154"/>
      <c r="H499" s="154"/>
      <c r="I499" s="154"/>
      <c r="J499" s="154"/>
    </row>
    <row r="500" spans="2:10" x14ac:dyDescent="0.25">
      <c r="B500" s="258"/>
      <c r="C500" s="154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258"/>
      <c r="C501" s="154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258"/>
      <c r="C502" s="154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258"/>
      <c r="C503" s="154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258"/>
      <c r="C504" s="154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258"/>
      <c r="C505" s="154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258"/>
      <c r="C506" s="154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258"/>
      <c r="C507" s="154"/>
      <c r="D507" s="154"/>
      <c r="E507" s="154"/>
      <c r="F507" s="154"/>
      <c r="G507" s="154"/>
      <c r="H507" s="154"/>
      <c r="I507" s="154"/>
      <c r="J507" s="154"/>
    </row>
  </sheetData>
  <mergeCells count="2">
    <mergeCell ref="B46:C46"/>
    <mergeCell ref="B2:J2"/>
  </mergeCells>
  <printOptions horizontalCentered="1"/>
  <pageMargins left="0.7" right="0.7" top="0.75" bottom="0.75" header="0.3" footer="0.3"/>
  <pageSetup paperSize="9" scale="4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EZ860"/>
  <sheetViews>
    <sheetView zoomScale="60" zoomScaleNormal="60" workbookViewId="0">
      <selection activeCell="D6" sqref="D6:S49"/>
    </sheetView>
  </sheetViews>
  <sheetFormatPr defaultColWidth="11.42578125" defaultRowHeight="15" x14ac:dyDescent="0.25"/>
  <cols>
    <col min="1" max="1" width="2.7109375" style="154" customWidth="1"/>
    <col min="2" max="2" width="7.7109375" style="101" customWidth="1"/>
    <col min="3" max="3" width="120" style="101" customWidth="1"/>
    <col min="4" max="21" width="12.7109375" style="101" customWidth="1"/>
    <col min="22" max="22" width="11.42578125" style="479"/>
    <col min="23" max="16384" width="11.42578125" style="154"/>
  </cols>
  <sheetData>
    <row r="1" spans="2:22" ht="15.75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spans="2:22" ht="21.95" customHeight="1" thickTop="1" thickBot="1" x14ac:dyDescent="0.3">
      <c r="B2" s="506" t="s">
        <v>557</v>
      </c>
      <c r="C2" s="507"/>
      <c r="D2" s="507"/>
      <c r="E2" s="507"/>
      <c r="F2" s="507"/>
      <c r="G2" s="507"/>
      <c r="H2" s="50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8"/>
    </row>
    <row r="3" spans="2:22" ht="21.95" customHeight="1" thickTop="1" thickBot="1" x14ac:dyDescent="0.3">
      <c r="B3" s="492" t="s">
        <v>496</v>
      </c>
      <c r="C3" s="495" t="s">
        <v>495</v>
      </c>
      <c r="D3" s="517" t="s">
        <v>71</v>
      </c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9"/>
    </row>
    <row r="4" spans="2:22" ht="21.95" customHeight="1" thickTop="1" x14ac:dyDescent="0.25">
      <c r="B4" s="493"/>
      <c r="C4" s="496"/>
      <c r="D4" s="512" t="s">
        <v>72</v>
      </c>
      <c r="E4" s="549"/>
      <c r="F4" s="509" t="s">
        <v>73</v>
      </c>
      <c r="G4" s="549"/>
      <c r="H4" s="509" t="s">
        <v>74</v>
      </c>
      <c r="I4" s="549"/>
      <c r="J4" s="509" t="s">
        <v>75</v>
      </c>
      <c r="K4" s="549"/>
      <c r="L4" s="509" t="s">
        <v>76</v>
      </c>
      <c r="M4" s="549"/>
      <c r="N4" s="509" t="s">
        <v>77</v>
      </c>
      <c r="O4" s="549"/>
      <c r="P4" s="509" t="s">
        <v>78</v>
      </c>
      <c r="Q4" s="549"/>
      <c r="R4" s="513" t="s">
        <v>79</v>
      </c>
      <c r="S4" s="550"/>
      <c r="T4" s="551" t="s">
        <v>80</v>
      </c>
      <c r="U4" s="552"/>
    </row>
    <row r="5" spans="2:22" ht="21.95" customHeight="1" thickBot="1" x14ac:dyDescent="0.3">
      <c r="B5" s="494"/>
      <c r="C5" s="497"/>
      <c r="D5" s="461" t="s">
        <v>5</v>
      </c>
      <c r="E5" s="279" t="s">
        <v>6</v>
      </c>
      <c r="F5" s="462" t="s">
        <v>5</v>
      </c>
      <c r="G5" s="279" t="s">
        <v>6</v>
      </c>
      <c r="H5" s="462" t="s">
        <v>5</v>
      </c>
      <c r="I5" s="279" t="s">
        <v>6</v>
      </c>
      <c r="J5" s="462" t="s">
        <v>5</v>
      </c>
      <c r="K5" s="279" t="s">
        <v>6</v>
      </c>
      <c r="L5" s="462" t="s">
        <v>5</v>
      </c>
      <c r="M5" s="279" t="s">
        <v>6</v>
      </c>
      <c r="N5" s="462" t="s">
        <v>5</v>
      </c>
      <c r="O5" s="279" t="s">
        <v>6</v>
      </c>
      <c r="P5" s="462" t="s">
        <v>5</v>
      </c>
      <c r="Q5" s="279" t="s">
        <v>6</v>
      </c>
      <c r="R5" s="462" t="s">
        <v>5</v>
      </c>
      <c r="S5" s="280" t="s">
        <v>6</v>
      </c>
      <c r="T5" s="461" t="s">
        <v>5</v>
      </c>
      <c r="U5" s="281" t="s">
        <v>6</v>
      </c>
    </row>
    <row r="6" spans="2:22" ht="21.95" customHeight="1" thickTop="1" thickBot="1" x14ac:dyDescent="0.3">
      <c r="B6" s="159">
        <v>1</v>
      </c>
      <c r="C6" s="160" t="s">
        <v>7</v>
      </c>
      <c r="D6" s="282">
        <v>131</v>
      </c>
      <c r="E6" s="283">
        <v>1.4894826606026153E-2</v>
      </c>
      <c r="F6" s="284">
        <v>79</v>
      </c>
      <c r="G6" s="283">
        <v>2.5492094223943211E-2</v>
      </c>
      <c r="H6" s="284">
        <v>85</v>
      </c>
      <c r="I6" s="283">
        <v>2.5820170109356014E-2</v>
      </c>
      <c r="J6" s="284">
        <v>97</v>
      </c>
      <c r="K6" s="283">
        <v>2.7132867132867132E-2</v>
      </c>
      <c r="L6" s="284">
        <v>53</v>
      </c>
      <c r="M6" s="283">
        <v>2.5468524747717443E-2</v>
      </c>
      <c r="N6" s="284">
        <v>43</v>
      </c>
      <c r="O6" s="283">
        <v>1.6306408797876374E-2</v>
      </c>
      <c r="P6" s="284">
        <v>27</v>
      </c>
      <c r="Q6" s="283">
        <v>2.6188166828322017E-2</v>
      </c>
      <c r="R6" s="284">
        <v>23</v>
      </c>
      <c r="S6" s="285">
        <v>2.4598930481283424E-2</v>
      </c>
      <c r="T6" s="282">
        <v>538</v>
      </c>
      <c r="U6" s="286">
        <v>2.1143643151896246E-2</v>
      </c>
    </row>
    <row r="7" spans="2:22" ht="21.95" customHeight="1" thickTop="1" x14ac:dyDescent="0.25">
      <c r="B7" s="165">
        <v>10</v>
      </c>
      <c r="C7" s="166" t="s">
        <v>8</v>
      </c>
      <c r="D7" s="190">
        <v>37</v>
      </c>
      <c r="E7" s="191">
        <v>4.2069357589539511E-3</v>
      </c>
      <c r="F7" s="169">
        <v>26</v>
      </c>
      <c r="G7" s="191">
        <v>8.3898031623104233E-3</v>
      </c>
      <c r="H7" s="169">
        <v>23</v>
      </c>
      <c r="I7" s="191">
        <v>6.9866342648845685E-3</v>
      </c>
      <c r="J7" s="169">
        <v>32</v>
      </c>
      <c r="K7" s="191">
        <v>8.951048951048951E-3</v>
      </c>
      <c r="L7" s="169">
        <v>14</v>
      </c>
      <c r="M7" s="191">
        <v>6.7275348390197021E-3</v>
      </c>
      <c r="N7" s="169">
        <v>11</v>
      </c>
      <c r="O7" s="191">
        <v>4.1714069017823284E-3</v>
      </c>
      <c r="P7" s="169">
        <v>10</v>
      </c>
      <c r="Q7" s="191">
        <v>9.6993210475266739E-3</v>
      </c>
      <c r="R7" s="169">
        <v>7</v>
      </c>
      <c r="S7" s="287">
        <v>7.4866310160427805E-3</v>
      </c>
      <c r="T7" s="190">
        <v>160</v>
      </c>
      <c r="U7" s="193">
        <v>6.2880723128315979E-3</v>
      </c>
      <c r="V7" s="480" t="s">
        <v>283</v>
      </c>
    </row>
    <row r="8" spans="2:22" ht="21.95" customHeight="1" x14ac:dyDescent="0.25">
      <c r="B8" s="165">
        <v>11</v>
      </c>
      <c r="C8" s="166" t="s">
        <v>9</v>
      </c>
      <c r="D8" s="190">
        <v>42</v>
      </c>
      <c r="E8" s="191">
        <v>4.7754405912450257E-3</v>
      </c>
      <c r="F8" s="169">
        <v>38</v>
      </c>
      <c r="G8" s="191">
        <v>1.2262020006453695E-2</v>
      </c>
      <c r="H8" s="169">
        <v>28</v>
      </c>
      <c r="I8" s="191">
        <v>8.5054678007290396E-3</v>
      </c>
      <c r="J8" s="169">
        <v>34</v>
      </c>
      <c r="K8" s="191">
        <v>9.5104895104895105E-3</v>
      </c>
      <c r="L8" s="169">
        <v>18</v>
      </c>
      <c r="M8" s="191">
        <v>8.649687650168188E-3</v>
      </c>
      <c r="N8" s="169">
        <v>15</v>
      </c>
      <c r="O8" s="191">
        <v>5.6882821387940841E-3</v>
      </c>
      <c r="P8" s="169">
        <v>4</v>
      </c>
      <c r="Q8" s="191">
        <v>3.8797284190106693E-3</v>
      </c>
      <c r="R8" s="169">
        <v>4</v>
      </c>
      <c r="S8" s="287">
        <v>4.2780748663101605E-3</v>
      </c>
      <c r="T8" s="190">
        <v>183</v>
      </c>
      <c r="U8" s="193">
        <v>7.1919827078011393E-3</v>
      </c>
      <c r="V8" s="479" t="s">
        <v>271</v>
      </c>
    </row>
    <row r="9" spans="2:22" ht="21.95" customHeight="1" x14ac:dyDescent="0.25">
      <c r="B9" s="165">
        <v>12</v>
      </c>
      <c r="C9" s="166" t="s">
        <v>10</v>
      </c>
      <c r="D9" s="190">
        <v>36</v>
      </c>
      <c r="E9" s="191">
        <v>4.093234792495736E-3</v>
      </c>
      <c r="F9" s="169">
        <v>8</v>
      </c>
      <c r="G9" s="191">
        <v>2.5814778960955146E-3</v>
      </c>
      <c r="H9" s="169">
        <v>21</v>
      </c>
      <c r="I9" s="191">
        <v>6.3791008505467801E-3</v>
      </c>
      <c r="J9" s="169">
        <v>24</v>
      </c>
      <c r="K9" s="191">
        <v>6.7132867132867133E-3</v>
      </c>
      <c r="L9" s="169">
        <v>14</v>
      </c>
      <c r="M9" s="191">
        <v>6.7275348390197021E-3</v>
      </c>
      <c r="N9" s="169">
        <v>11</v>
      </c>
      <c r="O9" s="191">
        <v>4.1714069017823284E-3</v>
      </c>
      <c r="P9" s="169">
        <v>8</v>
      </c>
      <c r="Q9" s="191">
        <v>7.7594568380213386E-3</v>
      </c>
      <c r="R9" s="169">
        <v>9</v>
      </c>
      <c r="S9" s="287">
        <v>9.6256684491978616E-3</v>
      </c>
      <c r="T9" s="190">
        <v>131</v>
      </c>
      <c r="U9" s="193">
        <v>5.1483592061308701E-3</v>
      </c>
      <c r="V9" s="479" t="s">
        <v>447</v>
      </c>
    </row>
    <row r="10" spans="2:22" ht="21.95" customHeight="1" thickBot="1" x14ac:dyDescent="0.3">
      <c r="B10" s="165">
        <v>19</v>
      </c>
      <c r="C10" s="166" t="s">
        <v>11</v>
      </c>
      <c r="D10" s="190">
        <v>16</v>
      </c>
      <c r="E10" s="191">
        <v>1.8192154633314382E-3</v>
      </c>
      <c r="F10" s="169">
        <v>7</v>
      </c>
      <c r="G10" s="191">
        <v>2.2587931590835751E-3</v>
      </c>
      <c r="H10" s="169">
        <v>13</v>
      </c>
      <c r="I10" s="191">
        <v>3.9489671931956256E-3</v>
      </c>
      <c r="J10" s="169">
        <v>7</v>
      </c>
      <c r="K10" s="191">
        <v>1.958041958041958E-3</v>
      </c>
      <c r="L10" s="169">
        <v>7</v>
      </c>
      <c r="M10" s="191">
        <v>3.363767419509851E-3</v>
      </c>
      <c r="N10" s="169">
        <v>6</v>
      </c>
      <c r="O10" s="191">
        <v>2.2753128555176336E-3</v>
      </c>
      <c r="P10" s="169">
        <v>5</v>
      </c>
      <c r="Q10" s="191">
        <v>4.849660523763337E-3</v>
      </c>
      <c r="R10" s="169">
        <v>3</v>
      </c>
      <c r="S10" s="287">
        <v>3.2085561497326204E-3</v>
      </c>
      <c r="T10" s="190">
        <v>64</v>
      </c>
      <c r="U10" s="193">
        <v>2.5152289251326389E-3</v>
      </c>
      <c r="V10" s="479" t="s">
        <v>285</v>
      </c>
    </row>
    <row r="11" spans="2:22" ht="21.95" customHeight="1" thickTop="1" thickBot="1" x14ac:dyDescent="0.3">
      <c r="B11" s="159">
        <v>2</v>
      </c>
      <c r="C11" s="160" t="s">
        <v>12</v>
      </c>
      <c r="D11" s="282">
        <v>230</v>
      </c>
      <c r="E11" s="283">
        <v>2.6151222285389426E-2</v>
      </c>
      <c r="F11" s="284">
        <v>164</v>
      </c>
      <c r="G11" s="283">
        <v>5.2920296869958056E-2</v>
      </c>
      <c r="H11" s="284">
        <v>167</v>
      </c>
      <c r="I11" s="283">
        <v>5.0729040097205351E-2</v>
      </c>
      <c r="J11" s="284">
        <v>172</v>
      </c>
      <c r="K11" s="283">
        <v>4.8111888111888108E-2</v>
      </c>
      <c r="L11" s="284">
        <v>102</v>
      </c>
      <c r="M11" s="283">
        <v>4.9014896684286401E-2</v>
      </c>
      <c r="N11" s="284">
        <v>149</v>
      </c>
      <c r="O11" s="283">
        <v>5.6503602578687903E-2</v>
      </c>
      <c r="P11" s="284">
        <v>43</v>
      </c>
      <c r="Q11" s="283">
        <v>4.1707080504364696E-2</v>
      </c>
      <c r="R11" s="284">
        <v>37</v>
      </c>
      <c r="S11" s="285">
        <v>3.9572192513368978E-2</v>
      </c>
      <c r="T11" s="282">
        <v>1064</v>
      </c>
      <c r="U11" s="286">
        <v>4.1815680880330129E-2</v>
      </c>
    </row>
    <row r="12" spans="2:22" ht="21.95" customHeight="1" thickTop="1" x14ac:dyDescent="0.25">
      <c r="B12" s="172">
        <v>20</v>
      </c>
      <c r="C12" s="166" t="s">
        <v>13</v>
      </c>
      <c r="D12" s="190">
        <v>46</v>
      </c>
      <c r="E12" s="191">
        <v>5.2302444570778853E-3</v>
      </c>
      <c r="F12" s="169">
        <v>34</v>
      </c>
      <c r="G12" s="191">
        <v>1.0971281058405937E-2</v>
      </c>
      <c r="H12" s="169">
        <v>26</v>
      </c>
      <c r="I12" s="191">
        <v>7.8979343863912511E-3</v>
      </c>
      <c r="J12" s="169">
        <v>26</v>
      </c>
      <c r="K12" s="191">
        <v>7.2727272727272727E-3</v>
      </c>
      <c r="L12" s="169">
        <v>18</v>
      </c>
      <c r="M12" s="191">
        <v>8.649687650168188E-3</v>
      </c>
      <c r="N12" s="169">
        <v>31</v>
      </c>
      <c r="O12" s="191">
        <v>1.1755783086841108E-2</v>
      </c>
      <c r="P12" s="169">
        <v>6</v>
      </c>
      <c r="Q12" s="191">
        <v>5.8195926285160042E-3</v>
      </c>
      <c r="R12" s="169">
        <v>12</v>
      </c>
      <c r="S12" s="287">
        <v>1.2834224598930482E-2</v>
      </c>
      <c r="T12" s="190">
        <v>199</v>
      </c>
      <c r="U12" s="193">
        <v>7.8207899390842998E-3</v>
      </c>
      <c r="V12" s="479" t="s">
        <v>286</v>
      </c>
    </row>
    <row r="13" spans="2:22" ht="21.95" customHeight="1" x14ac:dyDescent="0.25">
      <c r="B13" s="165">
        <v>21</v>
      </c>
      <c r="C13" s="166" t="s">
        <v>14</v>
      </c>
      <c r="D13" s="190">
        <v>11</v>
      </c>
      <c r="E13" s="191">
        <v>1.2507106310403638E-3</v>
      </c>
      <c r="F13" s="169">
        <v>9</v>
      </c>
      <c r="G13" s="191">
        <v>2.9041626331074541E-3</v>
      </c>
      <c r="H13" s="169">
        <v>10</v>
      </c>
      <c r="I13" s="191">
        <v>3.0376670716889429E-3</v>
      </c>
      <c r="J13" s="169">
        <v>7</v>
      </c>
      <c r="K13" s="191">
        <v>1.958041958041958E-3</v>
      </c>
      <c r="L13" s="169">
        <v>4</v>
      </c>
      <c r="M13" s="191">
        <v>1.9221528111484864E-3</v>
      </c>
      <c r="N13" s="169">
        <v>13</v>
      </c>
      <c r="O13" s="191">
        <v>4.9298445202882067E-3</v>
      </c>
      <c r="P13" s="169">
        <v>8</v>
      </c>
      <c r="Q13" s="191">
        <v>7.7594568380213386E-3</v>
      </c>
      <c r="R13" s="169">
        <v>3</v>
      </c>
      <c r="S13" s="287">
        <v>3.2085561497326204E-3</v>
      </c>
      <c r="T13" s="190">
        <v>65</v>
      </c>
      <c r="U13" s="193">
        <v>2.5545293770878365E-3</v>
      </c>
      <c r="V13" s="479" t="s">
        <v>287</v>
      </c>
    </row>
    <row r="14" spans="2:22" ht="21.95" customHeight="1" x14ac:dyDescent="0.25">
      <c r="B14" s="165">
        <v>22</v>
      </c>
      <c r="C14" s="166" t="s">
        <v>15</v>
      </c>
      <c r="D14" s="190">
        <v>3</v>
      </c>
      <c r="E14" s="191">
        <v>3.4110289937464467E-4</v>
      </c>
      <c r="F14" s="169">
        <v>1</v>
      </c>
      <c r="G14" s="191">
        <v>3.2268473701193933E-4</v>
      </c>
      <c r="H14" s="169">
        <v>3</v>
      </c>
      <c r="I14" s="191">
        <v>9.1130012150668284E-4</v>
      </c>
      <c r="J14" s="169">
        <v>0</v>
      </c>
      <c r="K14" s="191">
        <v>0</v>
      </c>
      <c r="L14" s="169">
        <v>0</v>
      </c>
      <c r="M14" s="191">
        <v>0</v>
      </c>
      <c r="N14" s="169">
        <v>0</v>
      </c>
      <c r="O14" s="191">
        <v>0</v>
      </c>
      <c r="P14" s="169">
        <v>0</v>
      </c>
      <c r="Q14" s="191">
        <v>0</v>
      </c>
      <c r="R14" s="169">
        <v>1</v>
      </c>
      <c r="S14" s="287">
        <v>1.0695187165775401E-3</v>
      </c>
      <c r="T14" s="190">
        <v>8</v>
      </c>
      <c r="U14" s="193">
        <v>3.1440361564157986E-4</v>
      </c>
      <c r="V14" s="479" t="s">
        <v>288</v>
      </c>
    </row>
    <row r="15" spans="2:22" ht="21.95" customHeight="1" x14ac:dyDescent="0.25">
      <c r="B15" s="165">
        <v>23</v>
      </c>
      <c r="C15" s="166" t="s">
        <v>16</v>
      </c>
      <c r="D15" s="190">
        <v>3</v>
      </c>
      <c r="E15" s="191">
        <v>3.4110289937464467E-4</v>
      </c>
      <c r="F15" s="169">
        <v>8</v>
      </c>
      <c r="G15" s="191">
        <v>2.5814778960955146E-3</v>
      </c>
      <c r="H15" s="169">
        <v>6</v>
      </c>
      <c r="I15" s="191">
        <v>1.8226002430133657E-3</v>
      </c>
      <c r="J15" s="169">
        <v>8</v>
      </c>
      <c r="K15" s="191">
        <v>2.2377622377622378E-3</v>
      </c>
      <c r="L15" s="169">
        <v>2</v>
      </c>
      <c r="M15" s="191">
        <v>9.6107640557424319E-4</v>
      </c>
      <c r="N15" s="169">
        <v>8</v>
      </c>
      <c r="O15" s="191">
        <v>3.0337504740235114E-3</v>
      </c>
      <c r="P15" s="169">
        <v>4</v>
      </c>
      <c r="Q15" s="191">
        <v>3.8797284190106693E-3</v>
      </c>
      <c r="R15" s="169">
        <v>0</v>
      </c>
      <c r="S15" s="287">
        <v>0</v>
      </c>
      <c r="T15" s="190">
        <v>39</v>
      </c>
      <c r="U15" s="193">
        <v>1.5327176262527019E-3</v>
      </c>
      <c r="V15" s="479" t="s">
        <v>272</v>
      </c>
    </row>
    <row r="16" spans="2:22" ht="21.95" customHeight="1" x14ac:dyDescent="0.25">
      <c r="B16" s="165">
        <v>24</v>
      </c>
      <c r="C16" s="166" t="s">
        <v>17</v>
      </c>
      <c r="D16" s="190">
        <v>137</v>
      </c>
      <c r="E16" s="191">
        <v>1.557703240477544E-2</v>
      </c>
      <c r="F16" s="169">
        <v>90</v>
      </c>
      <c r="G16" s="191">
        <v>2.904162633107454E-2</v>
      </c>
      <c r="H16" s="169">
        <v>112</v>
      </c>
      <c r="I16" s="191">
        <v>3.4021871202916158E-2</v>
      </c>
      <c r="J16" s="169">
        <v>109</v>
      </c>
      <c r="K16" s="191">
        <v>3.0489510489510489E-2</v>
      </c>
      <c r="L16" s="169">
        <v>68</v>
      </c>
      <c r="M16" s="191">
        <v>3.2676597789524267E-2</v>
      </c>
      <c r="N16" s="169">
        <v>82</v>
      </c>
      <c r="O16" s="191">
        <v>3.1095942358740993E-2</v>
      </c>
      <c r="P16" s="169">
        <v>22</v>
      </c>
      <c r="Q16" s="191">
        <v>2.133850630455868E-2</v>
      </c>
      <c r="R16" s="169">
        <v>20</v>
      </c>
      <c r="S16" s="287">
        <v>2.1390374331550801E-2</v>
      </c>
      <c r="T16" s="190">
        <v>640</v>
      </c>
      <c r="U16" s="193">
        <v>2.5152289251326392E-2</v>
      </c>
      <c r="V16" s="479" t="s">
        <v>289</v>
      </c>
    </row>
    <row r="17" spans="2:22" ht="21.95" customHeight="1" x14ac:dyDescent="0.25">
      <c r="B17" s="165">
        <v>25</v>
      </c>
      <c r="C17" s="166" t="s">
        <v>18</v>
      </c>
      <c r="D17" s="190">
        <v>9</v>
      </c>
      <c r="E17" s="191">
        <v>1.023308698123934E-3</v>
      </c>
      <c r="F17" s="169">
        <v>5</v>
      </c>
      <c r="G17" s="191">
        <v>1.6134236850596966E-3</v>
      </c>
      <c r="H17" s="169">
        <v>1</v>
      </c>
      <c r="I17" s="191">
        <v>3.0376670716889426E-4</v>
      </c>
      <c r="J17" s="169">
        <v>5</v>
      </c>
      <c r="K17" s="191">
        <v>1.3986013986013986E-3</v>
      </c>
      <c r="L17" s="169">
        <v>1</v>
      </c>
      <c r="M17" s="191">
        <v>4.8053820278712159E-4</v>
      </c>
      <c r="N17" s="169">
        <v>4</v>
      </c>
      <c r="O17" s="191">
        <v>1.5168752370117557E-3</v>
      </c>
      <c r="P17" s="169">
        <v>1</v>
      </c>
      <c r="Q17" s="191">
        <v>9.6993210475266732E-4</v>
      </c>
      <c r="R17" s="169">
        <v>0</v>
      </c>
      <c r="S17" s="287">
        <v>0</v>
      </c>
      <c r="T17" s="190">
        <v>26</v>
      </c>
      <c r="U17" s="193">
        <v>1.0218117508351346E-3</v>
      </c>
      <c r="V17" s="479" t="s">
        <v>290</v>
      </c>
    </row>
    <row r="18" spans="2:22" ht="21.95" customHeight="1" thickBot="1" x14ac:dyDescent="0.3">
      <c r="B18" s="173">
        <v>29</v>
      </c>
      <c r="C18" s="166" t="s">
        <v>19</v>
      </c>
      <c r="D18" s="190">
        <v>21</v>
      </c>
      <c r="E18" s="191">
        <v>2.3877202956225129E-3</v>
      </c>
      <c r="F18" s="169">
        <v>17</v>
      </c>
      <c r="G18" s="191">
        <v>5.4856405292029687E-3</v>
      </c>
      <c r="H18" s="169">
        <v>9</v>
      </c>
      <c r="I18" s="191">
        <v>2.7339003645200487E-3</v>
      </c>
      <c r="J18" s="169">
        <v>17</v>
      </c>
      <c r="K18" s="191">
        <v>4.7552447552447552E-3</v>
      </c>
      <c r="L18" s="169">
        <v>9</v>
      </c>
      <c r="M18" s="191">
        <v>4.324843825084094E-3</v>
      </c>
      <c r="N18" s="169">
        <v>11</v>
      </c>
      <c r="O18" s="191">
        <v>4.1714069017823284E-3</v>
      </c>
      <c r="P18" s="169">
        <v>2</v>
      </c>
      <c r="Q18" s="191">
        <v>1.9398642095053346E-3</v>
      </c>
      <c r="R18" s="169">
        <v>1</v>
      </c>
      <c r="S18" s="287">
        <v>1.0695187165775401E-3</v>
      </c>
      <c r="T18" s="190">
        <v>87</v>
      </c>
      <c r="U18" s="193">
        <v>3.4191393201021812E-3</v>
      </c>
      <c r="V18" s="479" t="s">
        <v>291</v>
      </c>
    </row>
    <row r="19" spans="2:22" ht="21.95" customHeight="1" thickTop="1" thickBot="1" x14ac:dyDescent="0.3">
      <c r="B19" s="159">
        <v>3</v>
      </c>
      <c r="C19" s="160" t="s">
        <v>20</v>
      </c>
      <c r="D19" s="282">
        <v>272</v>
      </c>
      <c r="E19" s="283">
        <v>3.092666287663445E-2</v>
      </c>
      <c r="F19" s="284">
        <v>279</v>
      </c>
      <c r="G19" s="283">
        <v>9.0029041626331061E-2</v>
      </c>
      <c r="H19" s="284">
        <v>167</v>
      </c>
      <c r="I19" s="283">
        <v>5.0729040097205344E-2</v>
      </c>
      <c r="J19" s="284">
        <v>179</v>
      </c>
      <c r="K19" s="283">
        <v>5.0069930069930067E-2</v>
      </c>
      <c r="L19" s="284">
        <v>82</v>
      </c>
      <c r="M19" s="283">
        <v>3.9404132628543975E-2</v>
      </c>
      <c r="N19" s="284">
        <v>114</v>
      </c>
      <c r="O19" s="283">
        <v>4.3230944254835042E-2</v>
      </c>
      <c r="P19" s="284">
        <v>43</v>
      </c>
      <c r="Q19" s="283">
        <v>4.1707080504364696E-2</v>
      </c>
      <c r="R19" s="284">
        <v>24</v>
      </c>
      <c r="S19" s="285">
        <v>2.5668449197860963E-2</v>
      </c>
      <c r="T19" s="282">
        <v>1160</v>
      </c>
      <c r="U19" s="286">
        <v>4.5588524268029076E-2</v>
      </c>
    </row>
    <row r="20" spans="2:22" ht="21.95" customHeight="1" thickTop="1" x14ac:dyDescent="0.25">
      <c r="B20" s="165">
        <v>30</v>
      </c>
      <c r="C20" s="166" t="s">
        <v>21</v>
      </c>
      <c r="D20" s="190">
        <v>76</v>
      </c>
      <c r="E20" s="191">
        <v>8.6412734508243324E-3</v>
      </c>
      <c r="F20" s="169">
        <v>117</v>
      </c>
      <c r="G20" s="191">
        <v>3.7754114230396901E-2</v>
      </c>
      <c r="H20" s="169">
        <v>71</v>
      </c>
      <c r="I20" s="191">
        <v>2.1567436208991493E-2</v>
      </c>
      <c r="J20" s="169">
        <v>63</v>
      </c>
      <c r="K20" s="191">
        <v>1.7622377622377623E-2</v>
      </c>
      <c r="L20" s="169">
        <v>42</v>
      </c>
      <c r="M20" s="191">
        <v>2.0182604517059107E-2</v>
      </c>
      <c r="N20" s="169">
        <v>36</v>
      </c>
      <c r="O20" s="191">
        <v>1.3651877133105802E-2</v>
      </c>
      <c r="P20" s="169">
        <v>11</v>
      </c>
      <c r="Q20" s="191">
        <v>1.066925315227934E-2</v>
      </c>
      <c r="R20" s="169">
        <v>6</v>
      </c>
      <c r="S20" s="287">
        <v>6.4171122994652408E-3</v>
      </c>
      <c r="T20" s="190">
        <v>422</v>
      </c>
      <c r="U20" s="193">
        <v>1.6584790725093338E-2</v>
      </c>
      <c r="V20" s="479" t="s">
        <v>292</v>
      </c>
    </row>
    <row r="21" spans="2:22" ht="21.95" customHeight="1" x14ac:dyDescent="0.25">
      <c r="B21" s="165">
        <v>31</v>
      </c>
      <c r="C21" s="166" t="s">
        <v>22</v>
      </c>
      <c r="D21" s="190">
        <v>1</v>
      </c>
      <c r="E21" s="191">
        <v>1.1370096645821489E-4</v>
      </c>
      <c r="F21" s="169">
        <v>8</v>
      </c>
      <c r="G21" s="191">
        <v>2.5814778960955146E-3</v>
      </c>
      <c r="H21" s="169">
        <v>7</v>
      </c>
      <c r="I21" s="191">
        <v>2.1263669501822599E-3</v>
      </c>
      <c r="J21" s="169">
        <v>7</v>
      </c>
      <c r="K21" s="191">
        <v>1.958041958041958E-3</v>
      </c>
      <c r="L21" s="169">
        <v>3</v>
      </c>
      <c r="M21" s="191">
        <v>1.4416146083613647E-3</v>
      </c>
      <c r="N21" s="169">
        <v>9</v>
      </c>
      <c r="O21" s="191">
        <v>3.4129692832764505E-3</v>
      </c>
      <c r="P21" s="169">
        <v>0</v>
      </c>
      <c r="Q21" s="191">
        <v>0</v>
      </c>
      <c r="R21" s="169">
        <v>1</v>
      </c>
      <c r="S21" s="287">
        <v>1.0695187165775401E-3</v>
      </c>
      <c r="T21" s="190">
        <v>36</v>
      </c>
      <c r="U21" s="193">
        <v>1.4148162703871094E-3</v>
      </c>
      <c r="V21" s="479" t="s">
        <v>293</v>
      </c>
    </row>
    <row r="22" spans="2:22" ht="21.95" customHeight="1" x14ac:dyDescent="0.25">
      <c r="B22" s="165">
        <v>32</v>
      </c>
      <c r="C22" s="166" t="s">
        <v>23</v>
      </c>
      <c r="D22" s="190">
        <v>66</v>
      </c>
      <c r="E22" s="191">
        <v>7.5042637862421831E-3</v>
      </c>
      <c r="F22" s="169">
        <v>65</v>
      </c>
      <c r="G22" s="191">
        <v>2.0974507905776058E-2</v>
      </c>
      <c r="H22" s="169">
        <v>37</v>
      </c>
      <c r="I22" s="191">
        <v>1.1239368165249088E-2</v>
      </c>
      <c r="J22" s="169">
        <v>44</v>
      </c>
      <c r="K22" s="191">
        <v>1.2307692307692308E-2</v>
      </c>
      <c r="L22" s="169">
        <v>15</v>
      </c>
      <c r="M22" s="191">
        <v>7.2080730418068234E-3</v>
      </c>
      <c r="N22" s="169">
        <v>20</v>
      </c>
      <c r="O22" s="191">
        <v>7.5843761850587785E-3</v>
      </c>
      <c r="P22" s="169">
        <v>12</v>
      </c>
      <c r="Q22" s="191">
        <v>1.1639185257032008E-2</v>
      </c>
      <c r="R22" s="169">
        <v>6</v>
      </c>
      <c r="S22" s="287">
        <v>6.4171122994652408E-3</v>
      </c>
      <c r="T22" s="190">
        <v>265</v>
      </c>
      <c r="U22" s="193">
        <v>1.0414619768127334E-2</v>
      </c>
      <c r="V22" s="479" t="s">
        <v>294</v>
      </c>
    </row>
    <row r="23" spans="2:22" ht="21.95" customHeight="1" x14ac:dyDescent="0.25">
      <c r="B23" s="165">
        <v>33</v>
      </c>
      <c r="C23" s="166" t="s">
        <v>24</v>
      </c>
      <c r="D23" s="190">
        <v>25</v>
      </c>
      <c r="E23" s="191">
        <v>2.8425241614553724E-3</v>
      </c>
      <c r="F23" s="169">
        <v>5</v>
      </c>
      <c r="G23" s="191">
        <v>1.6134236850596966E-3</v>
      </c>
      <c r="H23" s="169">
        <v>4</v>
      </c>
      <c r="I23" s="191">
        <v>1.215066828675577E-3</v>
      </c>
      <c r="J23" s="169">
        <v>8</v>
      </c>
      <c r="K23" s="191">
        <v>2.2377622377622378E-3</v>
      </c>
      <c r="L23" s="169">
        <v>1</v>
      </c>
      <c r="M23" s="191">
        <v>4.8053820278712159E-4</v>
      </c>
      <c r="N23" s="169">
        <v>7</v>
      </c>
      <c r="O23" s="191">
        <v>2.6545316647705727E-3</v>
      </c>
      <c r="P23" s="169">
        <v>6</v>
      </c>
      <c r="Q23" s="191">
        <v>5.8195926285160042E-3</v>
      </c>
      <c r="R23" s="169">
        <v>1</v>
      </c>
      <c r="S23" s="287">
        <v>1.0695187165775401E-3</v>
      </c>
      <c r="T23" s="190">
        <v>57</v>
      </c>
      <c r="U23" s="193">
        <v>2.2401257614462567E-3</v>
      </c>
      <c r="V23" s="479" t="s">
        <v>295</v>
      </c>
    </row>
    <row r="24" spans="2:22" ht="21.95" customHeight="1" x14ac:dyDescent="0.25">
      <c r="B24" s="165">
        <v>34</v>
      </c>
      <c r="C24" s="166" t="s">
        <v>25</v>
      </c>
      <c r="D24" s="190">
        <v>75</v>
      </c>
      <c r="E24" s="191">
        <v>8.5275724843661173E-3</v>
      </c>
      <c r="F24" s="169">
        <v>50</v>
      </c>
      <c r="G24" s="191">
        <v>1.6134236850596968E-2</v>
      </c>
      <c r="H24" s="169">
        <v>32</v>
      </c>
      <c r="I24" s="191">
        <v>9.7205346294046164E-3</v>
      </c>
      <c r="J24" s="169">
        <v>38</v>
      </c>
      <c r="K24" s="191">
        <v>1.0629370629370629E-2</v>
      </c>
      <c r="L24" s="169">
        <v>16</v>
      </c>
      <c r="M24" s="191">
        <v>7.6886112445939455E-3</v>
      </c>
      <c r="N24" s="169">
        <v>30</v>
      </c>
      <c r="O24" s="191">
        <v>1.1376564277588168E-2</v>
      </c>
      <c r="P24" s="169">
        <v>11</v>
      </c>
      <c r="Q24" s="191">
        <v>1.066925315227934E-2</v>
      </c>
      <c r="R24" s="169">
        <v>7</v>
      </c>
      <c r="S24" s="287">
        <v>7.4866310160427805E-3</v>
      </c>
      <c r="T24" s="190">
        <v>259</v>
      </c>
      <c r="U24" s="193">
        <v>1.0178817056396148E-2</v>
      </c>
      <c r="V24" s="479" t="s">
        <v>296</v>
      </c>
    </row>
    <row r="25" spans="2:22" ht="21.95" customHeight="1" x14ac:dyDescent="0.25">
      <c r="B25" s="165">
        <v>35</v>
      </c>
      <c r="C25" s="166" t="s">
        <v>26</v>
      </c>
      <c r="D25" s="190">
        <v>1</v>
      </c>
      <c r="E25" s="191">
        <v>1.1370096645821489E-4</v>
      </c>
      <c r="F25" s="169">
        <v>0</v>
      </c>
      <c r="G25" s="191">
        <v>0</v>
      </c>
      <c r="H25" s="169">
        <v>0</v>
      </c>
      <c r="I25" s="191">
        <v>0</v>
      </c>
      <c r="J25" s="169">
        <v>0</v>
      </c>
      <c r="K25" s="191">
        <v>0</v>
      </c>
      <c r="L25" s="169">
        <v>1</v>
      </c>
      <c r="M25" s="191">
        <v>4.8053820278712159E-4</v>
      </c>
      <c r="N25" s="169">
        <v>0</v>
      </c>
      <c r="O25" s="191">
        <v>0</v>
      </c>
      <c r="P25" s="169">
        <v>0</v>
      </c>
      <c r="Q25" s="191">
        <v>0</v>
      </c>
      <c r="R25" s="169">
        <v>1</v>
      </c>
      <c r="S25" s="287">
        <v>1.0695187165775401E-3</v>
      </c>
      <c r="T25" s="190">
        <v>3</v>
      </c>
      <c r="U25" s="193">
        <v>1.1790135586559245E-4</v>
      </c>
      <c r="V25" s="479" t="s">
        <v>297</v>
      </c>
    </row>
    <row r="26" spans="2:22" ht="21.95" customHeight="1" thickBot="1" x14ac:dyDescent="0.3">
      <c r="B26" s="165">
        <v>39</v>
      </c>
      <c r="C26" s="166" t="s">
        <v>27</v>
      </c>
      <c r="D26" s="190">
        <v>28</v>
      </c>
      <c r="E26" s="191">
        <v>3.1836270608300169E-3</v>
      </c>
      <c r="F26" s="169">
        <v>34</v>
      </c>
      <c r="G26" s="191">
        <v>1.0971281058405937E-2</v>
      </c>
      <c r="H26" s="169">
        <v>16</v>
      </c>
      <c r="I26" s="191">
        <v>4.8602673147023082E-3</v>
      </c>
      <c r="J26" s="169">
        <v>19</v>
      </c>
      <c r="K26" s="191">
        <v>5.3146853146853147E-3</v>
      </c>
      <c r="L26" s="169">
        <v>4</v>
      </c>
      <c r="M26" s="191">
        <v>1.9221528111484864E-3</v>
      </c>
      <c r="N26" s="169">
        <v>12</v>
      </c>
      <c r="O26" s="191">
        <v>4.5506257110352671E-3</v>
      </c>
      <c r="P26" s="169">
        <v>3</v>
      </c>
      <c r="Q26" s="191">
        <v>2.9097963142580021E-3</v>
      </c>
      <c r="R26" s="169">
        <v>2</v>
      </c>
      <c r="S26" s="287">
        <v>2.1390374331550803E-3</v>
      </c>
      <c r="T26" s="190">
        <v>118</v>
      </c>
      <c r="U26" s="193">
        <v>4.6374533307133028E-3</v>
      </c>
      <c r="V26" s="479" t="s">
        <v>298</v>
      </c>
    </row>
    <row r="27" spans="2:22" ht="21.95" customHeight="1" thickTop="1" thickBot="1" x14ac:dyDescent="0.3">
      <c r="B27" s="159">
        <v>4</v>
      </c>
      <c r="C27" s="160" t="s">
        <v>28</v>
      </c>
      <c r="D27" s="282">
        <v>6293</v>
      </c>
      <c r="E27" s="283">
        <v>0.71552018192154643</v>
      </c>
      <c r="F27" s="284">
        <v>1444</v>
      </c>
      <c r="G27" s="283">
        <v>0.46595676024524046</v>
      </c>
      <c r="H27" s="284">
        <v>1594</v>
      </c>
      <c r="I27" s="283">
        <v>0.4842041312272175</v>
      </c>
      <c r="J27" s="284">
        <v>1714</v>
      </c>
      <c r="K27" s="283">
        <v>0.47944055944055941</v>
      </c>
      <c r="L27" s="284">
        <v>1021</v>
      </c>
      <c r="M27" s="283">
        <v>0.49062950504565112</v>
      </c>
      <c r="N27" s="284">
        <v>1315</v>
      </c>
      <c r="O27" s="283">
        <v>0.49867273416761471</v>
      </c>
      <c r="P27" s="284">
        <v>534</v>
      </c>
      <c r="Q27" s="283">
        <v>0.51794374393792431</v>
      </c>
      <c r="R27" s="284">
        <v>490</v>
      </c>
      <c r="S27" s="285">
        <v>0.52406417112299464</v>
      </c>
      <c r="T27" s="282">
        <v>14405</v>
      </c>
      <c r="U27" s="286">
        <v>0.56612301041461977</v>
      </c>
    </row>
    <row r="28" spans="2:22" ht="21.95" customHeight="1" thickTop="1" x14ac:dyDescent="0.25">
      <c r="B28" s="165">
        <v>40</v>
      </c>
      <c r="C28" s="166" t="s">
        <v>29</v>
      </c>
      <c r="D28" s="190">
        <v>249</v>
      </c>
      <c r="E28" s="191">
        <v>2.8311540648095507E-2</v>
      </c>
      <c r="F28" s="169">
        <v>121</v>
      </c>
      <c r="G28" s="191">
        <v>3.9044853178444659E-2</v>
      </c>
      <c r="H28" s="169">
        <v>121</v>
      </c>
      <c r="I28" s="191">
        <v>3.6755771567436209E-2</v>
      </c>
      <c r="J28" s="169">
        <v>132</v>
      </c>
      <c r="K28" s="191">
        <v>3.6923076923076927E-2</v>
      </c>
      <c r="L28" s="169">
        <v>81</v>
      </c>
      <c r="M28" s="191">
        <v>3.8923594425756845E-2</v>
      </c>
      <c r="N28" s="169">
        <v>98</v>
      </c>
      <c r="O28" s="191">
        <v>3.7163443306788016E-2</v>
      </c>
      <c r="P28" s="169">
        <v>33</v>
      </c>
      <c r="Q28" s="191">
        <v>3.2007759456838022E-2</v>
      </c>
      <c r="R28" s="169">
        <v>33</v>
      </c>
      <c r="S28" s="287">
        <v>3.5294117647058823E-2</v>
      </c>
      <c r="T28" s="190">
        <v>868</v>
      </c>
      <c r="U28" s="193">
        <v>3.4112792297111415E-2</v>
      </c>
      <c r="V28" s="479" t="s">
        <v>299</v>
      </c>
    </row>
    <row r="29" spans="2:22" ht="21.95" customHeight="1" x14ac:dyDescent="0.25">
      <c r="B29" s="165">
        <v>41</v>
      </c>
      <c r="C29" s="166" t="s">
        <v>30</v>
      </c>
      <c r="D29" s="190">
        <v>3095</v>
      </c>
      <c r="E29" s="191">
        <v>0.35190449118817507</v>
      </c>
      <c r="F29" s="169">
        <v>735</v>
      </c>
      <c r="G29" s="191">
        <v>0.23717328170377541</v>
      </c>
      <c r="H29" s="169">
        <v>861</v>
      </c>
      <c r="I29" s="191">
        <v>0.26154313487241798</v>
      </c>
      <c r="J29" s="169">
        <v>874</v>
      </c>
      <c r="K29" s="191">
        <v>0.24447552447552448</v>
      </c>
      <c r="L29" s="169">
        <v>493</v>
      </c>
      <c r="M29" s="191">
        <v>0.23690533397405095</v>
      </c>
      <c r="N29" s="169">
        <v>598</v>
      </c>
      <c r="O29" s="191">
        <v>0.2267728479332575</v>
      </c>
      <c r="P29" s="169">
        <v>226</v>
      </c>
      <c r="Q29" s="191">
        <v>0.2192046556741028</v>
      </c>
      <c r="R29" s="169">
        <v>168</v>
      </c>
      <c r="S29" s="287">
        <v>0.17967914438502675</v>
      </c>
      <c r="T29" s="190">
        <v>7050</v>
      </c>
      <c r="U29" s="193">
        <v>0.27706818628414226</v>
      </c>
      <c r="V29" s="479" t="s">
        <v>300</v>
      </c>
    </row>
    <row r="30" spans="2:22" ht="21.95" customHeight="1" x14ac:dyDescent="0.25">
      <c r="B30" s="165">
        <v>42</v>
      </c>
      <c r="C30" s="166" t="s">
        <v>31</v>
      </c>
      <c r="D30" s="190">
        <v>2752</v>
      </c>
      <c r="E30" s="191">
        <v>0.31290505969300741</v>
      </c>
      <c r="F30" s="169">
        <v>520</v>
      </c>
      <c r="G30" s="191">
        <v>0.16779606324620847</v>
      </c>
      <c r="H30" s="169">
        <v>499</v>
      </c>
      <c r="I30" s="191">
        <v>0.15157958687727824</v>
      </c>
      <c r="J30" s="169">
        <v>578</v>
      </c>
      <c r="K30" s="191">
        <v>0.16167832167832169</v>
      </c>
      <c r="L30" s="169">
        <v>344</v>
      </c>
      <c r="M30" s="191">
        <v>0.16530514175876981</v>
      </c>
      <c r="N30" s="169">
        <v>494</v>
      </c>
      <c r="O30" s="191">
        <v>0.18733409177095184</v>
      </c>
      <c r="P30" s="169">
        <v>210</v>
      </c>
      <c r="Q30" s="191">
        <v>0.20368574199806014</v>
      </c>
      <c r="R30" s="169">
        <v>221</v>
      </c>
      <c r="S30" s="287">
        <v>0.23636363636363636</v>
      </c>
      <c r="T30" s="190">
        <v>5618</v>
      </c>
      <c r="U30" s="193">
        <v>0.22078993908429947</v>
      </c>
      <c r="V30" s="479" t="s">
        <v>301</v>
      </c>
    </row>
    <row r="31" spans="2:22" ht="21.95" customHeight="1" x14ac:dyDescent="0.25">
      <c r="B31" s="165">
        <v>43</v>
      </c>
      <c r="C31" s="166" t="s">
        <v>32</v>
      </c>
      <c r="D31" s="190">
        <v>95</v>
      </c>
      <c r="E31" s="191">
        <v>1.0801591813530414E-2</v>
      </c>
      <c r="F31" s="169">
        <v>21</v>
      </c>
      <c r="G31" s="191">
        <v>6.7763794772507258E-3</v>
      </c>
      <c r="H31" s="169">
        <v>50</v>
      </c>
      <c r="I31" s="191">
        <v>1.5188335358444714E-2</v>
      </c>
      <c r="J31" s="169">
        <v>51</v>
      </c>
      <c r="K31" s="191">
        <v>1.4265734265734267E-2</v>
      </c>
      <c r="L31" s="169">
        <v>46</v>
      </c>
      <c r="M31" s="191">
        <v>2.2104757328207592E-2</v>
      </c>
      <c r="N31" s="169">
        <v>64</v>
      </c>
      <c r="O31" s="191">
        <v>2.4270003792188091E-2</v>
      </c>
      <c r="P31" s="169">
        <v>22</v>
      </c>
      <c r="Q31" s="191">
        <v>2.133850630455868E-2</v>
      </c>
      <c r="R31" s="169">
        <v>9</v>
      </c>
      <c r="S31" s="287">
        <v>9.6256684491978616E-3</v>
      </c>
      <c r="T31" s="190">
        <v>358</v>
      </c>
      <c r="U31" s="193">
        <v>1.40695617999607E-2</v>
      </c>
      <c r="V31" s="479" t="s">
        <v>302</v>
      </c>
    </row>
    <row r="32" spans="2:22" ht="21.95" customHeight="1" thickBot="1" x14ac:dyDescent="0.3">
      <c r="B32" s="165">
        <v>49</v>
      </c>
      <c r="C32" s="166" t="s">
        <v>33</v>
      </c>
      <c r="D32" s="190">
        <v>102</v>
      </c>
      <c r="E32" s="191">
        <v>1.159749857873792E-2</v>
      </c>
      <c r="F32" s="169">
        <v>47</v>
      </c>
      <c r="G32" s="191">
        <v>1.5166182639561149E-2</v>
      </c>
      <c r="H32" s="169">
        <v>63</v>
      </c>
      <c r="I32" s="191">
        <v>1.9137302551640339E-2</v>
      </c>
      <c r="J32" s="169">
        <v>79</v>
      </c>
      <c r="K32" s="191">
        <v>2.2097902097902099E-2</v>
      </c>
      <c r="L32" s="169">
        <v>57</v>
      </c>
      <c r="M32" s="191">
        <v>2.7390677558865931E-2</v>
      </c>
      <c r="N32" s="169">
        <v>61</v>
      </c>
      <c r="O32" s="191">
        <v>2.3132347364429276E-2</v>
      </c>
      <c r="P32" s="169">
        <v>43</v>
      </c>
      <c r="Q32" s="191">
        <v>4.1707080504364696E-2</v>
      </c>
      <c r="R32" s="169">
        <v>59</v>
      </c>
      <c r="S32" s="287">
        <v>6.310160427807486E-2</v>
      </c>
      <c r="T32" s="190">
        <v>511</v>
      </c>
      <c r="U32" s="193">
        <v>2.0082530949105913E-2</v>
      </c>
      <c r="V32" s="479" t="s">
        <v>303</v>
      </c>
    </row>
    <row r="33" spans="2:22" ht="21.95" customHeight="1" thickTop="1" thickBot="1" x14ac:dyDescent="0.3">
      <c r="B33" s="159">
        <v>5</v>
      </c>
      <c r="C33" s="160" t="s">
        <v>34</v>
      </c>
      <c r="D33" s="282">
        <v>1014</v>
      </c>
      <c r="E33" s="283">
        <v>0.11529277998862991</v>
      </c>
      <c r="F33" s="284">
        <v>713</v>
      </c>
      <c r="G33" s="283">
        <v>0.23007421748951276</v>
      </c>
      <c r="H33" s="284">
        <v>765</v>
      </c>
      <c r="I33" s="283">
        <v>0.23238153098420414</v>
      </c>
      <c r="J33" s="284">
        <v>889</v>
      </c>
      <c r="K33" s="283">
        <v>0.24867132867132871</v>
      </c>
      <c r="L33" s="284">
        <v>502</v>
      </c>
      <c r="M33" s="283">
        <v>0.24123017779913503</v>
      </c>
      <c r="N33" s="284">
        <v>608</v>
      </c>
      <c r="O33" s="283">
        <v>0.23056503602578687</v>
      </c>
      <c r="P33" s="284">
        <v>231</v>
      </c>
      <c r="Q33" s="283">
        <v>0.22405431619786617</v>
      </c>
      <c r="R33" s="284">
        <v>209</v>
      </c>
      <c r="S33" s="285">
        <v>0.22352941176470587</v>
      </c>
      <c r="T33" s="282">
        <v>4931</v>
      </c>
      <c r="U33" s="286">
        <v>0.19379052859107879</v>
      </c>
    </row>
    <row r="34" spans="2:22" ht="21.95" customHeight="1" thickTop="1" x14ac:dyDescent="0.25">
      <c r="B34" s="165">
        <v>50</v>
      </c>
      <c r="C34" s="166" t="s">
        <v>35</v>
      </c>
      <c r="D34" s="190">
        <v>24</v>
      </c>
      <c r="E34" s="191">
        <v>2.7288231949971573E-3</v>
      </c>
      <c r="F34" s="169">
        <v>11</v>
      </c>
      <c r="G34" s="191">
        <v>3.5495321071313327E-3</v>
      </c>
      <c r="H34" s="169">
        <v>12</v>
      </c>
      <c r="I34" s="191">
        <v>3.6452004860267314E-3</v>
      </c>
      <c r="J34" s="169">
        <v>14</v>
      </c>
      <c r="K34" s="191">
        <v>3.9160839160839161E-3</v>
      </c>
      <c r="L34" s="169">
        <v>6</v>
      </c>
      <c r="M34" s="191">
        <v>2.8832292167227293E-3</v>
      </c>
      <c r="N34" s="169">
        <v>5</v>
      </c>
      <c r="O34" s="191">
        <v>1.8960940462646946E-3</v>
      </c>
      <c r="P34" s="169">
        <v>4</v>
      </c>
      <c r="Q34" s="191">
        <v>3.8797284190106693E-3</v>
      </c>
      <c r="R34" s="169">
        <v>4</v>
      </c>
      <c r="S34" s="287">
        <v>4.2780748663101605E-3</v>
      </c>
      <c r="T34" s="190">
        <v>80</v>
      </c>
      <c r="U34" s="193">
        <v>3.1440361564157989E-3</v>
      </c>
      <c r="V34" s="479" t="s">
        <v>304</v>
      </c>
    </row>
    <row r="35" spans="2:22" ht="21.95" customHeight="1" x14ac:dyDescent="0.25">
      <c r="B35" s="165">
        <v>51</v>
      </c>
      <c r="C35" s="166" t="s">
        <v>36</v>
      </c>
      <c r="D35" s="190">
        <v>169</v>
      </c>
      <c r="E35" s="191">
        <v>1.9215463331438316E-2</v>
      </c>
      <c r="F35" s="169">
        <v>87</v>
      </c>
      <c r="G35" s="191">
        <v>2.8073572120038724E-2</v>
      </c>
      <c r="H35" s="169">
        <v>128</v>
      </c>
      <c r="I35" s="191">
        <v>3.8882138517618466E-2</v>
      </c>
      <c r="J35" s="169">
        <v>160</v>
      </c>
      <c r="K35" s="191">
        <v>4.4755244755244755E-2</v>
      </c>
      <c r="L35" s="169">
        <v>90</v>
      </c>
      <c r="M35" s="191">
        <v>4.3248438250840938E-2</v>
      </c>
      <c r="N35" s="169">
        <v>104</v>
      </c>
      <c r="O35" s="191">
        <v>3.9438756162305653E-2</v>
      </c>
      <c r="P35" s="169">
        <v>47</v>
      </c>
      <c r="Q35" s="191">
        <v>4.5586808923375362E-2</v>
      </c>
      <c r="R35" s="169">
        <v>29</v>
      </c>
      <c r="S35" s="287">
        <v>3.1016042780748664E-2</v>
      </c>
      <c r="T35" s="190">
        <v>814</v>
      </c>
      <c r="U35" s="193">
        <v>3.199056789153075E-2</v>
      </c>
      <c r="V35" s="479" t="s">
        <v>305</v>
      </c>
    </row>
    <row r="36" spans="2:22" ht="21.95" customHeight="1" x14ac:dyDescent="0.25">
      <c r="B36" s="165">
        <v>52</v>
      </c>
      <c r="C36" s="166" t="s">
        <v>37</v>
      </c>
      <c r="D36" s="190">
        <v>225</v>
      </c>
      <c r="E36" s="191">
        <v>2.5582717453098352E-2</v>
      </c>
      <c r="F36" s="169">
        <v>155</v>
      </c>
      <c r="G36" s="191">
        <v>5.0016134236850598E-2</v>
      </c>
      <c r="H36" s="169">
        <v>139</v>
      </c>
      <c r="I36" s="191">
        <v>4.222357229647631E-2</v>
      </c>
      <c r="J36" s="169">
        <v>174</v>
      </c>
      <c r="K36" s="191">
        <v>4.8671328671328673E-2</v>
      </c>
      <c r="L36" s="169">
        <v>71</v>
      </c>
      <c r="M36" s="191">
        <v>3.4118212397885629E-2</v>
      </c>
      <c r="N36" s="169">
        <v>112</v>
      </c>
      <c r="O36" s="191">
        <v>4.2472506636329163E-2</v>
      </c>
      <c r="P36" s="169">
        <v>37</v>
      </c>
      <c r="Q36" s="191">
        <v>3.5887487875848688E-2</v>
      </c>
      <c r="R36" s="169">
        <v>46</v>
      </c>
      <c r="S36" s="287">
        <v>4.9197860962566842E-2</v>
      </c>
      <c r="T36" s="190">
        <v>959</v>
      </c>
      <c r="U36" s="193">
        <v>3.7689133425034389E-2</v>
      </c>
      <c r="V36" s="479" t="s">
        <v>306</v>
      </c>
    </row>
    <row r="37" spans="2:22" ht="21.95" customHeight="1" x14ac:dyDescent="0.25">
      <c r="B37" s="165">
        <v>53</v>
      </c>
      <c r="C37" s="166" t="s">
        <v>38</v>
      </c>
      <c r="D37" s="190">
        <v>276</v>
      </c>
      <c r="E37" s="191">
        <v>3.1381466742467314E-2</v>
      </c>
      <c r="F37" s="169">
        <v>189</v>
      </c>
      <c r="G37" s="191">
        <v>6.0987415295256538E-2</v>
      </c>
      <c r="H37" s="169">
        <v>202</v>
      </c>
      <c r="I37" s="191">
        <v>6.1360874848116649E-2</v>
      </c>
      <c r="J37" s="169">
        <v>232</v>
      </c>
      <c r="K37" s="191">
        <v>6.4895104895104902E-2</v>
      </c>
      <c r="L37" s="169">
        <v>126</v>
      </c>
      <c r="M37" s="191">
        <v>6.0547813551177318E-2</v>
      </c>
      <c r="N37" s="169">
        <v>164</v>
      </c>
      <c r="O37" s="191">
        <v>6.2191884717481986E-2</v>
      </c>
      <c r="P37" s="169">
        <v>64</v>
      </c>
      <c r="Q37" s="191">
        <v>6.2075654704170709E-2</v>
      </c>
      <c r="R37" s="169">
        <v>58</v>
      </c>
      <c r="S37" s="287">
        <v>6.2032085561497328E-2</v>
      </c>
      <c r="T37" s="190">
        <v>1311</v>
      </c>
      <c r="U37" s="193">
        <v>5.1522892513263904E-2</v>
      </c>
      <c r="V37" s="479" t="s">
        <v>307</v>
      </c>
    </row>
    <row r="38" spans="2:22" ht="21.95" customHeight="1" x14ac:dyDescent="0.25">
      <c r="B38" s="165">
        <v>54</v>
      </c>
      <c r="C38" s="166" t="s">
        <v>39</v>
      </c>
      <c r="D38" s="190">
        <v>172</v>
      </c>
      <c r="E38" s="191">
        <v>1.9556566230812963E-2</v>
      </c>
      <c r="F38" s="169">
        <v>178</v>
      </c>
      <c r="G38" s="191">
        <v>5.7437883188125205E-2</v>
      </c>
      <c r="H38" s="169">
        <v>188</v>
      </c>
      <c r="I38" s="191">
        <v>5.7108140947752128E-2</v>
      </c>
      <c r="J38" s="169">
        <v>197</v>
      </c>
      <c r="K38" s="191">
        <v>5.5104895104895107E-2</v>
      </c>
      <c r="L38" s="169">
        <v>142</v>
      </c>
      <c r="M38" s="191">
        <v>6.8236424795771258E-2</v>
      </c>
      <c r="N38" s="169">
        <v>137</v>
      </c>
      <c r="O38" s="191">
        <v>5.1952976867652635E-2</v>
      </c>
      <c r="P38" s="169">
        <v>57</v>
      </c>
      <c r="Q38" s="191">
        <v>5.5286129970902036E-2</v>
      </c>
      <c r="R38" s="169">
        <v>51</v>
      </c>
      <c r="S38" s="287">
        <v>5.4545454545454543E-2</v>
      </c>
      <c r="T38" s="190">
        <v>1122</v>
      </c>
      <c r="U38" s="193">
        <v>4.4095107093731579E-2</v>
      </c>
      <c r="V38" s="479" t="s">
        <v>308</v>
      </c>
    </row>
    <row r="39" spans="2:22" ht="21.95" customHeight="1" x14ac:dyDescent="0.25">
      <c r="B39" s="165">
        <v>55</v>
      </c>
      <c r="C39" s="166" t="s">
        <v>40</v>
      </c>
      <c r="D39" s="190">
        <v>89</v>
      </c>
      <c r="E39" s="191">
        <v>1.0119386014781125E-2</v>
      </c>
      <c r="F39" s="169">
        <v>45</v>
      </c>
      <c r="G39" s="191">
        <v>1.452081316553727E-2</v>
      </c>
      <c r="H39" s="169">
        <v>50</v>
      </c>
      <c r="I39" s="191">
        <v>1.5188335358444714E-2</v>
      </c>
      <c r="J39" s="169">
        <v>66</v>
      </c>
      <c r="K39" s="191">
        <v>1.8461538461538463E-2</v>
      </c>
      <c r="L39" s="169">
        <v>41</v>
      </c>
      <c r="M39" s="191">
        <v>1.9702066314271984E-2</v>
      </c>
      <c r="N39" s="169">
        <v>48</v>
      </c>
      <c r="O39" s="191">
        <v>1.8202502844141068E-2</v>
      </c>
      <c r="P39" s="169">
        <v>16</v>
      </c>
      <c r="Q39" s="191">
        <v>1.5518913676042677E-2</v>
      </c>
      <c r="R39" s="169">
        <v>14</v>
      </c>
      <c r="S39" s="287">
        <v>1.4973262032085561E-2</v>
      </c>
      <c r="T39" s="190">
        <v>369</v>
      </c>
      <c r="U39" s="193">
        <v>1.4501866771467873E-2</v>
      </c>
      <c r="V39" s="479" t="s">
        <v>309</v>
      </c>
    </row>
    <row r="40" spans="2:22" ht="21.95" customHeight="1" thickBot="1" x14ac:dyDescent="0.3">
      <c r="B40" s="165">
        <v>59</v>
      </c>
      <c r="C40" s="166" t="s">
        <v>41</v>
      </c>
      <c r="D40" s="190">
        <v>59</v>
      </c>
      <c r="E40" s="191">
        <v>6.7083570210346791E-3</v>
      </c>
      <c r="F40" s="169">
        <v>48</v>
      </c>
      <c r="G40" s="191">
        <v>1.5488867376573089E-2</v>
      </c>
      <c r="H40" s="169">
        <v>46</v>
      </c>
      <c r="I40" s="191">
        <v>1.3973268529769137E-2</v>
      </c>
      <c r="J40" s="169">
        <v>46</v>
      </c>
      <c r="K40" s="191">
        <v>1.2867132867132867E-2</v>
      </c>
      <c r="L40" s="169">
        <v>26</v>
      </c>
      <c r="M40" s="191">
        <v>1.2493993272465162E-2</v>
      </c>
      <c r="N40" s="169">
        <v>38</v>
      </c>
      <c r="O40" s="191">
        <v>1.441031475161168E-2</v>
      </c>
      <c r="P40" s="169">
        <v>6</v>
      </c>
      <c r="Q40" s="191">
        <v>5.8195926285160042E-3</v>
      </c>
      <c r="R40" s="169">
        <v>7</v>
      </c>
      <c r="S40" s="287">
        <v>7.4866310160427805E-3</v>
      </c>
      <c r="T40" s="190">
        <v>276</v>
      </c>
      <c r="U40" s="193">
        <v>1.0846924739634506E-2</v>
      </c>
      <c r="V40" s="479" t="s">
        <v>310</v>
      </c>
    </row>
    <row r="41" spans="2:22" ht="21.95" customHeight="1" thickTop="1" thickBot="1" x14ac:dyDescent="0.3">
      <c r="B41" s="159">
        <v>6</v>
      </c>
      <c r="C41" s="160" t="s">
        <v>42</v>
      </c>
      <c r="D41" s="282">
        <v>413</v>
      </c>
      <c r="E41" s="283">
        <v>4.6958499147242753E-2</v>
      </c>
      <c r="F41" s="284">
        <v>175</v>
      </c>
      <c r="G41" s="283">
        <v>5.6469828977089388E-2</v>
      </c>
      <c r="H41" s="284">
        <v>221</v>
      </c>
      <c r="I41" s="283">
        <v>6.7132442284325647E-2</v>
      </c>
      <c r="J41" s="284">
        <v>256</v>
      </c>
      <c r="K41" s="283">
        <v>7.1608391608391608E-2</v>
      </c>
      <c r="L41" s="284">
        <v>160</v>
      </c>
      <c r="M41" s="283">
        <v>7.6886112445939458E-2</v>
      </c>
      <c r="N41" s="284">
        <v>180</v>
      </c>
      <c r="O41" s="283">
        <v>6.8259385665529027E-2</v>
      </c>
      <c r="P41" s="284">
        <v>64</v>
      </c>
      <c r="Q41" s="283">
        <v>6.2075654704170709E-2</v>
      </c>
      <c r="R41" s="284">
        <v>73</v>
      </c>
      <c r="S41" s="285">
        <v>7.8074866310160432E-2</v>
      </c>
      <c r="T41" s="282">
        <v>1542</v>
      </c>
      <c r="U41" s="286">
        <v>6.0601296914914525E-2</v>
      </c>
    </row>
    <row r="42" spans="2:22" ht="21.95" customHeight="1" thickTop="1" x14ac:dyDescent="0.25">
      <c r="B42" s="165">
        <v>60</v>
      </c>
      <c r="C42" s="166" t="s">
        <v>43</v>
      </c>
      <c r="D42" s="190">
        <v>22</v>
      </c>
      <c r="E42" s="191">
        <v>2.5014212620807275E-3</v>
      </c>
      <c r="F42" s="169">
        <v>10</v>
      </c>
      <c r="G42" s="191">
        <v>3.2268473701193932E-3</v>
      </c>
      <c r="H42" s="169">
        <v>13</v>
      </c>
      <c r="I42" s="191">
        <v>3.9489671931956256E-3</v>
      </c>
      <c r="J42" s="169">
        <v>15</v>
      </c>
      <c r="K42" s="191">
        <v>4.1958041958041958E-3</v>
      </c>
      <c r="L42" s="169">
        <v>12</v>
      </c>
      <c r="M42" s="191">
        <v>5.7664584334454587E-3</v>
      </c>
      <c r="N42" s="169">
        <v>19</v>
      </c>
      <c r="O42" s="191">
        <v>7.2051573758058398E-3</v>
      </c>
      <c r="P42" s="169">
        <v>8</v>
      </c>
      <c r="Q42" s="191">
        <v>7.7594568380213386E-3</v>
      </c>
      <c r="R42" s="169">
        <v>7</v>
      </c>
      <c r="S42" s="287">
        <v>7.4866310160427805E-3</v>
      </c>
      <c r="T42" s="190">
        <v>106</v>
      </c>
      <c r="U42" s="193">
        <v>4.1658479072509335E-3</v>
      </c>
      <c r="V42" s="479" t="s">
        <v>311</v>
      </c>
    </row>
    <row r="43" spans="2:22" ht="21.95" customHeight="1" x14ac:dyDescent="0.25">
      <c r="B43" s="165">
        <v>61</v>
      </c>
      <c r="C43" s="166" t="s">
        <v>44</v>
      </c>
      <c r="D43" s="190">
        <v>222</v>
      </c>
      <c r="E43" s="191">
        <v>2.5241614553723708E-2</v>
      </c>
      <c r="F43" s="169">
        <v>125</v>
      </c>
      <c r="G43" s="191">
        <v>4.0335592126492417E-2</v>
      </c>
      <c r="H43" s="169">
        <v>162</v>
      </c>
      <c r="I43" s="191">
        <v>4.9210206561360874E-2</v>
      </c>
      <c r="J43" s="169">
        <v>169</v>
      </c>
      <c r="K43" s="191">
        <v>4.7272727272727272E-2</v>
      </c>
      <c r="L43" s="169">
        <v>97</v>
      </c>
      <c r="M43" s="191">
        <v>4.6612205670350793E-2</v>
      </c>
      <c r="N43" s="169">
        <v>97</v>
      </c>
      <c r="O43" s="191">
        <v>3.678422449753508E-2</v>
      </c>
      <c r="P43" s="169">
        <v>40</v>
      </c>
      <c r="Q43" s="191">
        <v>3.8797284190106696E-2</v>
      </c>
      <c r="R43" s="169">
        <v>47</v>
      </c>
      <c r="S43" s="287">
        <v>5.0267379679144387E-2</v>
      </c>
      <c r="T43" s="190">
        <v>959</v>
      </c>
      <c r="U43" s="193">
        <v>3.7689133425034389E-2</v>
      </c>
      <c r="V43" s="479" t="s">
        <v>312</v>
      </c>
    </row>
    <row r="44" spans="2:22" ht="21.95" customHeight="1" x14ac:dyDescent="0.25">
      <c r="B44" s="165">
        <v>62</v>
      </c>
      <c r="C44" s="166" t="s">
        <v>45</v>
      </c>
      <c r="D44" s="190">
        <v>159</v>
      </c>
      <c r="E44" s="191">
        <v>1.8078453666856169E-2</v>
      </c>
      <c r="F44" s="169">
        <v>35</v>
      </c>
      <c r="G44" s="191">
        <v>1.1293965795417877E-2</v>
      </c>
      <c r="H44" s="169">
        <v>44</v>
      </c>
      <c r="I44" s="191">
        <v>1.3365735115431349E-2</v>
      </c>
      <c r="J44" s="169">
        <v>69</v>
      </c>
      <c r="K44" s="191">
        <v>1.93006993006993E-2</v>
      </c>
      <c r="L44" s="169">
        <v>47</v>
      </c>
      <c r="M44" s="191">
        <v>2.2585295530994715E-2</v>
      </c>
      <c r="N44" s="169">
        <v>56</v>
      </c>
      <c r="O44" s="191">
        <v>2.1236253318164582E-2</v>
      </c>
      <c r="P44" s="169">
        <v>14</v>
      </c>
      <c r="Q44" s="191">
        <v>1.3579049466537343E-2</v>
      </c>
      <c r="R44" s="169">
        <v>18</v>
      </c>
      <c r="S44" s="287">
        <v>1.9251336898395723E-2</v>
      </c>
      <c r="T44" s="190">
        <v>442</v>
      </c>
      <c r="U44" s="193">
        <v>1.7370799764197288E-2</v>
      </c>
      <c r="V44" s="479" t="s">
        <v>313</v>
      </c>
    </row>
    <row r="45" spans="2:22" ht="21.95" customHeight="1" thickBot="1" x14ac:dyDescent="0.3">
      <c r="B45" s="165">
        <v>69</v>
      </c>
      <c r="C45" s="166" t="s">
        <v>46</v>
      </c>
      <c r="D45" s="190">
        <v>10</v>
      </c>
      <c r="E45" s="191">
        <v>1.1370096645821489E-3</v>
      </c>
      <c r="F45" s="169">
        <v>5</v>
      </c>
      <c r="G45" s="191">
        <v>1.6134236850596966E-3</v>
      </c>
      <c r="H45" s="169">
        <v>2</v>
      </c>
      <c r="I45" s="191">
        <v>6.0753341433778852E-4</v>
      </c>
      <c r="J45" s="169">
        <v>3</v>
      </c>
      <c r="K45" s="191">
        <v>8.3916083916083916E-4</v>
      </c>
      <c r="L45" s="169">
        <v>4</v>
      </c>
      <c r="M45" s="191">
        <v>1.9221528111484864E-3</v>
      </c>
      <c r="N45" s="169">
        <v>8</v>
      </c>
      <c r="O45" s="191">
        <v>3.0337504740235114E-3</v>
      </c>
      <c r="P45" s="169">
        <v>2</v>
      </c>
      <c r="Q45" s="191">
        <v>1.9398642095053346E-3</v>
      </c>
      <c r="R45" s="169">
        <v>1</v>
      </c>
      <c r="S45" s="287">
        <v>1.0695187165775401E-3</v>
      </c>
      <c r="T45" s="190">
        <v>35</v>
      </c>
      <c r="U45" s="193">
        <v>1.375515818431912E-3</v>
      </c>
      <c r="V45" s="479" t="s">
        <v>314</v>
      </c>
    </row>
    <row r="46" spans="2:22" ht="21.95" customHeight="1" thickTop="1" thickBot="1" x14ac:dyDescent="0.3">
      <c r="B46" s="159">
        <v>99</v>
      </c>
      <c r="C46" s="160" t="s">
        <v>47</v>
      </c>
      <c r="D46" s="282">
        <v>442</v>
      </c>
      <c r="E46" s="283">
        <v>5.0255827174530983E-2</v>
      </c>
      <c r="F46" s="284">
        <v>245</v>
      </c>
      <c r="G46" s="283">
        <v>7.9057760567925142E-2</v>
      </c>
      <c r="H46" s="284">
        <v>293</v>
      </c>
      <c r="I46" s="283">
        <v>8.9003645200486023E-2</v>
      </c>
      <c r="J46" s="284">
        <v>268</v>
      </c>
      <c r="K46" s="283">
        <v>7.4965034965034968E-2</v>
      </c>
      <c r="L46" s="284">
        <v>161</v>
      </c>
      <c r="M46" s="283">
        <v>7.7366650648726568E-2</v>
      </c>
      <c r="N46" s="284">
        <v>228</v>
      </c>
      <c r="O46" s="283">
        <v>8.6461888509670085E-2</v>
      </c>
      <c r="P46" s="284">
        <v>89</v>
      </c>
      <c r="Q46" s="283">
        <v>8.6323957322987394E-2</v>
      </c>
      <c r="R46" s="284">
        <v>79</v>
      </c>
      <c r="S46" s="285">
        <v>8.4491978609625665E-2</v>
      </c>
      <c r="T46" s="282">
        <v>1805</v>
      </c>
      <c r="U46" s="286">
        <v>7.0937315779131455E-2</v>
      </c>
      <c r="V46" s="479" t="s">
        <v>315</v>
      </c>
    </row>
    <row r="47" spans="2:22" ht="21.95" customHeight="1" thickTop="1" thickBot="1" x14ac:dyDescent="0.3">
      <c r="B47" s="553" t="s">
        <v>516</v>
      </c>
      <c r="C47" s="554"/>
      <c r="D47" s="249">
        <v>8795</v>
      </c>
      <c r="E47" s="438">
        <v>1</v>
      </c>
      <c r="F47" s="250">
        <v>3099</v>
      </c>
      <c r="G47" s="438">
        <v>1</v>
      </c>
      <c r="H47" s="250">
        <v>3292</v>
      </c>
      <c r="I47" s="438">
        <v>1</v>
      </c>
      <c r="J47" s="250">
        <v>3575</v>
      </c>
      <c r="K47" s="438">
        <v>0.99999999999999989</v>
      </c>
      <c r="L47" s="250">
        <v>2081</v>
      </c>
      <c r="M47" s="438">
        <v>1</v>
      </c>
      <c r="N47" s="250">
        <v>2637</v>
      </c>
      <c r="O47" s="438">
        <v>1</v>
      </c>
      <c r="P47" s="250">
        <v>1031</v>
      </c>
      <c r="Q47" s="438">
        <v>1</v>
      </c>
      <c r="R47" s="250">
        <v>935</v>
      </c>
      <c r="S47" s="439">
        <v>1</v>
      </c>
      <c r="T47" s="249">
        <v>25445</v>
      </c>
      <c r="U47" s="440">
        <v>1</v>
      </c>
    </row>
    <row r="48" spans="2:22" ht="21.95" customHeight="1" thickTop="1" thickBot="1" x14ac:dyDescent="0.3">
      <c r="B48" s="159" t="s">
        <v>49</v>
      </c>
      <c r="C48" s="160" t="s">
        <v>50</v>
      </c>
      <c r="D48" s="282">
        <v>413</v>
      </c>
      <c r="E48" s="283">
        <v>4.6958499147242753E-2</v>
      </c>
      <c r="F48" s="284">
        <v>214</v>
      </c>
      <c r="G48" s="283">
        <v>6.905453372055502E-2</v>
      </c>
      <c r="H48" s="284">
        <v>225</v>
      </c>
      <c r="I48" s="283">
        <v>6.834750911300122E-2</v>
      </c>
      <c r="J48" s="284">
        <v>255</v>
      </c>
      <c r="K48" s="283">
        <v>7.1328671328671323E-2</v>
      </c>
      <c r="L48" s="284">
        <v>141</v>
      </c>
      <c r="M48" s="283">
        <v>6.7755886592984149E-2</v>
      </c>
      <c r="N48" s="284">
        <v>159</v>
      </c>
      <c r="O48" s="283">
        <v>6.0295790671217292E-2</v>
      </c>
      <c r="P48" s="284">
        <v>61</v>
      </c>
      <c r="Q48" s="283">
        <v>5.9165858389912708E-2</v>
      </c>
      <c r="R48" s="284">
        <v>59</v>
      </c>
      <c r="S48" s="285">
        <v>6.310160427807486E-2</v>
      </c>
      <c r="T48" s="282">
        <v>1527</v>
      </c>
      <c r="U48" s="286">
        <v>6.0011790135586558E-2</v>
      </c>
      <c r="V48" s="479" t="s">
        <v>282</v>
      </c>
    </row>
    <row r="49" spans="1:156" ht="21.95" customHeight="1" thickTop="1" thickBot="1" x14ac:dyDescent="0.3">
      <c r="B49" s="487" t="s">
        <v>51</v>
      </c>
      <c r="C49" s="488"/>
      <c r="D49" s="249">
        <v>9208</v>
      </c>
      <c r="E49" s="199"/>
      <c r="F49" s="250">
        <v>3313</v>
      </c>
      <c r="G49" s="199"/>
      <c r="H49" s="250">
        <v>3517</v>
      </c>
      <c r="I49" s="199"/>
      <c r="J49" s="250">
        <v>3830</v>
      </c>
      <c r="K49" s="199"/>
      <c r="L49" s="250">
        <v>2222</v>
      </c>
      <c r="M49" s="199"/>
      <c r="N49" s="250">
        <v>2796</v>
      </c>
      <c r="O49" s="199"/>
      <c r="P49" s="250">
        <v>1092</v>
      </c>
      <c r="Q49" s="199"/>
      <c r="R49" s="250">
        <v>994</v>
      </c>
      <c r="S49" s="200"/>
      <c r="T49" s="249">
        <v>26972</v>
      </c>
      <c r="U49" s="201"/>
      <c r="V49" s="479" t="s">
        <v>80</v>
      </c>
    </row>
    <row r="50" spans="1:156" ht="21.95" customHeight="1" thickTop="1" thickBot="1" x14ac:dyDescent="0.3">
      <c r="B50" s="178"/>
      <c r="C50" s="178"/>
      <c r="D50" s="288"/>
      <c r="E50" s="181"/>
      <c r="F50" s="288"/>
      <c r="G50" s="181"/>
      <c r="H50" s="288"/>
      <c r="I50" s="181"/>
      <c r="J50" s="288"/>
      <c r="K50" s="181"/>
      <c r="L50" s="288"/>
      <c r="M50" s="181"/>
      <c r="N50" s="288"/>
      <c r="O50" s="181"/>
      <c r="P50" s="288"/>
      <c r="Q50" s="181"/>
      <c r="R50" s="288"/>
      <c r="S50" s="181"/>
      <c r="T50" s="288"/>
      <c r="U50" s="181"/>
    </row>
    <row r="51" spans="1:156" s="233" customFormat="1" ht="21.95" customHeight="1" thickTop="1" x14ac:dyDescent="0.25">
      <c r="A51" s="226"/>
      <c r="B51" s="227" t="s">
        <v>499</v>
      </c>
      <c r="C51" s="228"/>
      <c r="D51" s="229"/>
      <c r="E51" s="230"/>
      <c r="F51" s="230"/>
      <c r="G51" s="230"/>
      <c r="H51" s="230"/>
      <c r="I51" s="230"/>
      <c r="J51" s="230"/>
      <c r="K51" s="230"/>
      <c r="L51" s="230"/>
      <c r="M51" s="231"/>
      <c r="N51" s="231"/>
      <c r="O51" s="231"/>
      <c r="P51" s="231"/>
      <c r="Q51" s="231"/>
      <c r="R51" s="231"/>
      <c r="S51" s="231"/>
      <c r="T51" s="231"/>
      <c r="U51" s="231"/>
      <c r="V51" s="483"/>
      <c r="W51" s="231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6"/>
      <c r="CB51" s="226"/>
      <c r="CC51" s="226"/>
      <c r="CD51" s="226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6"/>
      <c r="CQ51" s="226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6"/>
      <c r="DD51" s="226"/>
      <c r="DE51" s="226"/>
      <c r="DF51" s="226"/>
      <c r="DG51" s="226"/>
      <c r="DH51" s="226"/>
      <c r="DI51" s="226"/>
      <c r="DJ51" s="226"/>
      <c r="DK51" s="226"/>
      <c r="DL51" s="226"/>
      <c r="DM51" s="226"/>
      <c r="DN51" s="226"/>
      <c r="DO51" s="226"/>
      <c r="DP51" s="226"/>
      <c r="DQ51" s="226"/>
      <c r="DR51" s="226"/>
      <c r="DS51" s="226"/>
      <c r="DT51" s="226"/>
      <c r="DU51" s="226"/>
      <c r="DV51" s="226"/>
      <c r="DW51" s="226"/>
      <c r="DX51" s="226"/>
      <c r="DY51" s="226"/>
      <c r="DZ51" s="226"/>
      <c r="EA51" s="226"/>
      <c r="EB51" s="226"/>
      <c r="EC51" s="226"/>
      <c r="ED51" s="226"/>
      <c r="EE51" s="226"/>
      <c r="EF51" s="226"/>
      <c r="EG51" s="226"/>
      <c r="EH51" s="226"/>
      <c r="EI51" s="226"/>
      <c r="EJ51" s="226"/>
      <c r="EK51" s="226"/>
      <c r="EL51" s="226"/>
      <c r="EM51" s="226"/>
      <c r="EN51" s="226"/>
      <c r="EO51" s="226"/>
      <c r="EP51" s="226"/>
      <c r="EQ51" s="226"/>
      <c r="ER51" s="226"/>
      <c r="ES51" s="226"/>
      <c r="ET51" s="226"/>
      <c r="EU51" s="226"/>
      <c r="EV51" s="226"/>
      <c r="EW51" s="226"/>
      <c r="EX51" s="226"/>
      <c r="EY51" s="226"/>
      <c r="EZ51" s="226"/>
    </row>
    <row r="52" spans="1:156" s="233" customFormat="1" ht="21.95" customHeight="1" thickBot="1" x14ac:dyDescent="0.3">
      <c r="A52" s="226"/>
      <c r="B52" s="234" t="s">
        <v>501</v>
      </c>
      <c r="C52" s="235"/>
      <c r="D52" s="230"/>
      <c r="E52" s="230"/>
      <c r="F52" s="230"/>
      <c r="G52" s="230"/>
      <c r="H52" s="230"/>
      <c r="I52" s="230"/>
      <c r="J52" s="230"/>
      <c r="K52" s="230"/>
      <c r="L52" s="230"/>
      <c r="M52" s="231"/>
      <c r="N52" s="231"/>
      <c r="O52" s="231"/>
      <c r="P52" s="231"/>
      <c r="Q52" s="231"/>
      <c r="R52" s="231"/>
      <c r="S52" s="231"/>
      <c r="T52" s="231"/>
      <c r="U52" s="231"/>
      <c r="V52" s="483"/>
      <c r="W52" s="231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6"/>
      <c r="DD52" s="226"/>
      <c r="DE52" s="226"/>
      <c r="DF52" s="226"/>
      <c r="DG52" s="226"/>
      <c r="DH52" s="226"/>
      <c r="DI52" s="226"/>
      <c r="DJ52" s="226"/>
      <c r="DK52" s="226"/>
      <c r="DL52" s="226"/>
      <c r="DM52" s="226"/>
      <c r="DN52" s="226"/>
      <c r="DO52" s="226"/>
      <c r="DP52" s="226"/>
      <c r="DQ52" s="226"/>
      <c r="DR52" s="226"/>
      <c r="DS52" s="226"/>
      <c r="DT52" s="226"/>
      <c r="DU52" s="226"/>
      <c r="DV52" s="226"/>
      <c r="DW52" s="226"/>
      <c r="DX52" s="226"/>
      <c r="DY52" s="226"/>
      <c r="DZ52" s="226"/>
      <c r="EA52" s="226"/>
      <c r="EB52" s="226"/>
      <c r="EC52" s="226"/>
      <c r="ED52" s="226"/>
      <c r="EE52" s="226"/>
      <c r="EF52" s="226"/>
      <c r="EG52" s="226"/>
      <c r="EH52" s="226"/>
      <c r="EI52" s="226"/>
      <c r="EJ52" s="226"/>
      <c r="EK52" s="226"/>
      <c r="EL52" s="226"/>
      <c r="EM52" s="226"/>
      <c r="EN52" s="226"/>
      <c r="EO52" s="226"/>
      <c r="EP52" s="226"/>
      <c r="EQ52" s="226"/>
      <c r="ER52" s="226"/>
      <c r="ES52" s="226"/>
      <c r="ET52" s="226"/>
      <c r="EU52" s="226"/>
      <c r="EV52" s="226"/>
      <c r="EW52" s="226"/>
      <c r="EX52" s="226"/>
      <c r="EY52" s="226"/>
      <c r="EZ52" s="226"/>
    </row>
    <row r="53" spans="1:156" ht="15.75" thickTop="1" x14ac:dyDescent="0.25">
      <c r="B53" s="231"/>
      <c r="C53" s="179"/>
      <c r="D53" s="289"/>
      <c r="E53" s="289"/>
      <c r="F53" s="289"/>
      <c r="G53" s="289"/>
      <c r="H53" s="277"/>
      <c r="I53" s="278"/>
      <c r="J53" s="278"/>
      <c r="K53" s="278"/>
      <c r="L53" s="278"/>
      <c r="M53" s="278"/>
      <c r="N53" s="183"/>
      <c r="O53" s="183"/>
      <c r="P53" s="183"/>
      <c r="Q53" s="183"/>
      <c r="R53" s="183"/>
      <c r="S53" s="183"/>
      <c r="T53" s="183"/>
      <c r="U53" s="183"/>
    </row>
    <row r="54" spans="1:156" x14ac:dyDescent="0.25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156" x14ac:dyDescent="0.25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  <row r="56" spans="1:156" x14ac:dyDescent="0.25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</row>
    <row r="57" spans="1:156" x14ac:dyDescent="0.25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</row>
    <row r="58" spans="1:156" x14ac:dyDescent="0.25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</row>
    <row r="59" spans="1:156" x14ac:dyDescent="0.25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</row>
    <row r="60" spans="1:156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</row>
    <row r="61" spans="1:156" x14ac:dyDescent="0.25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</row>
    <row r="62" spans="1:156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</row>
    <row r="63" spans="1:156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</row>
    <row r="64" spans="1:156" x14ac:dyDescent="0.25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2:21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2:21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2:21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2:21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2:21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2:21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2:21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2:21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2:21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2:21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2:21" x14ac:dyDescent="0.25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2:21" x14ac:dyDescent="0.25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2:21" x14ac:dyDescent="0.25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2:21" x14ac:dyDescent="0.25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2:21" x14ac:dyDescent="0.25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2:21" x14ac:dyDescent="0.25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2:21" x14ac:dyDescent="0.25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2:21" x14ac:dyDescent="0.25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2:21" x14ac:dyDescent="0.25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2:21" x14ac:dyDescent="0.25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2:21" x14ac:dyDescent="0.25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2:21" x14ac:dyDescent="0.25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2:21" x14ac:dyDescent="0.25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2:21" x14ac:dyDescent="0.25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2:21" x14ac:dyDescent="0.25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2:21" x14ac:dyDescent="0.25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2:21" x14ac:dyDescent="0.25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2:21" x14ac:dyDescent="0.25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2:21" x14ac:dyDescent="0.25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2:21" x14ac:dyDescent="0.25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2:21" x14ac:dyDescent="0.25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2:21" x14ac:dyDescent="0.25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2:21" x14ac:dyDescent="0.25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2:21" x14ac:dyDescent="0.25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2:21" x14ac:dyDescent="0.25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2:21" x14ac:dyDescent="0.25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2:21" x14ac:dyDescent="0.25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2:21" x14ac:dyDescent="0.25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2:21" x14ac:dyDescent="0.25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2:21" x14ac:dyDescent="0.25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2:21" x14ac:dyDescent="0.25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2:21" x14ac:dyDescent="0.25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2:21" x14ac:dyDescent="0.25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2:21" x14ac:dyDescent="0.25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2:21" x14ac:dyDescent="0.25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2:21" x14ac:dyDescent="0.25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2:21" x14ac:dyDescent="0.25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2:21" x14ac:dyDescent="0.25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2:21" x14ac:dyDescent="0.25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2:21" x14ac:dyDescent="0.25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2:21" x14ac:dyDescent="0.25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2:21" x14ac:dyDescent="0.25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2:21" x14ac:dyDescent="0.25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2:21" x14ac:dyDescent="0.25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2:21" x14ac:dyDescent="0.25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2:21" x14ac:dyDescent="0.25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2:21" x14ac:dyDescent="0.25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2:21" x14ac:dyDescent="0.25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2:21" x14ac:dyDescent="0.25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2:21" x14ac:dyDescent="0.25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2:21" x14ac:dyDescent="0.25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2:21" x14ac:dyDescent="0.25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2:21" x14ac:dyDescent="0.25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2:21" x14ac:dyDescent="0.25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2:21" x14ac:dyDescent="0.25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2:21" x14ac:dyDescent="0.25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2:21" x14ac:dyDescent="0.25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2:21" x14ac:dyDescent="0.25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2:21" x14ac:dyDescent="0.25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2:21" x14ac:dyDescent="0.25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2:21" x14ac:dyDescent="0.25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2:21" x14ac:dyDescent="0.25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2:21" x14ac:dyDescent="0.25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2:21" x14ac:dyDescent="0.25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2:21" x14ac:dyDescent="0.25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2:21" x14ac:dyDescent="0.25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2:21" x14ac:dyDescent="0.25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2:21" x14ac:dyDescent="0.25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2:21" x14ac:dyDescent="0.25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2:21" x14ac:dyDescent="0.25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2:21" x14ac:dyDescent="0.25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2:21" x14ac:dyDescent="0.25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2:21" x14ac:dyDescent="0.25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2:21" x14ac:dyDescent="0.25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2:21" x14ac:dyDescent="0.25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2:21" x14ac:dyDescent="0.25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2:21" x14ac:dyDescent="0.25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2:21" x14ac:dyDescent="0.25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2:21" x14ac:dyDescent="0.25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2:21" x14ac:dyDescent="0.25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2:21" x14ac:dyDescent="0.25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2:21" x14ac:dyDescent="0.25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2:21" x14ac:dyDescent="0.25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2:21" x14ac:dyDescent="0.25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2:21" x14ac:dyDescent="0.25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2:21" x14ac:dyDescent="0.25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2:21" x14ac:dyDescent="0.25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2:21" x14ac:dyDescent="0.25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2:21" x14ac:dyDescent="0.25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2:21" x14ac:dyDescent="0.25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2:21" x14ac:dyDescent="0.25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2:21" x14ac:dyDescent="0.25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2:21" x14ac:dyDescent="0.25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2:21" x14ac:dyDescent="0.25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2:21" x14ac:dyDescent="0.25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2:21" x14ac:dyDescent="0.25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</row>
    <row r="171" spans="2:21" x14ac:dyDescent="0.25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2:21" x14ac:dyDescent="0.25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</row>
    <row r="173" spans="2:21" x14ac:dyDescent="0.25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</row>
    <row r="174" spans="2:21" x14ac:dyDescent="0.25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</row>
    <row r="175" spans="2:21" x14ac:dyDescent="0.25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</row>
    <row r="176" spans="2:21" x14ac:dyDescent="0.25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</row>
    <row r="177" spans="2:21" x14ac:dyDescent="0.25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</row>
    <row r="178" spans="2:21" x14ac:dyDescent="0.25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</row>
    <row r="179" spans="2:21" x14ac:dyDescent="0.25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</row>
    <row r="180" spans="2:21" x14ac:dyDescent="0.25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</row>
    <row r="181" spans="2:21" x14ac:dyDescent="0.25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</row>
    <row r="182" spans="2:21" x14ac:dyDescent="0.25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</row>
    <row r="183" spans="2:21" x14ac:dyDescent="0.25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</row>
    <row r="184" spans="2:21" x14ac:dyDescent="0.25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</row>
    <row r="185" spans="2:21" x14ac:dyDescent="0.25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</row>
    <row r="186" spans="2:21" x14ac:dyDescent="0.25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</row>
    <row r="187" spans="2:21" x14ac:dyDescent="0.25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</row>
    <row r="188" spans="2:21" x14ac:dyDescent="0.25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</row>
    <row r="189" spans="2:21" x14ac:dyDescent="0.25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</row>
    <row r="190" spans="2:21" x14ac:dyDescent="0.25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</row>
    <row r="191" spans="2:21" x14ac:dyDescent="0.25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</row>
    <row r="192" spans="2:21" x14ac:dyDescent="0.25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</row>
    <row r="193" spans="2:21" x14ac:dyDescent="0.25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</row>
    <row r="194" spans="2:21" x14ac:dyDescent="0.25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2:21" x14ac:dyDescent="0.25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2:21" x14ac:dyDescent="0.25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</row>
    <row r="197" spans="2:21" x14ac:dyDescent="0.25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</row>
    <row r="198" spans="2:21" x14ac:dyDescent="0.25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</row>
    <row r="199" spans="2:21" x14ac:dyDescent="0.25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</row>
    <row r="200" spans="2:21" x14ac:dyDescent="0.25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</row>
    <row r="201" spans="2:21" x14ac:dyDescent="0.25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</row>
    <row r="202" spans="2:21" x14ac:dyDescent="0.25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</row>
    <row r="203" spans="2:21" x14ac:dyDescent="0.25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</row>
    <row r="204" spans="2:21" x14ac:dyDescent="0.25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</row>
    <row r="205" spans="2:21" x14ac:dyDescent="0.25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</row>
    <row r="206" spans="2:21" x14ac:dyDescent="0.25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</row>
    <row r="207" spans="2:21" x14ac:dyDescent="0.25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</row>
    <row r="208" spans="2:21" x14ac:dyDescent="0.25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</row>
    <row r="209" spans="2:21" x14ac:dyDescent="0.25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</row>
    <row r="210" spans="2:21" x14ac:dyDescent="0.25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</row>
    <row r="211" spans="2:21" x14ac:dyDescent="0.25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</row>
    <row r="212" spans="2:21" x14ac:dyDescent="0.25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</row>
    <row r="213" spans="2:21" x14ac:dyDescent="0.25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</row>
    <row r="214" spans="2:21" x14ac:dyDescent="0.25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</row>
    <row r="215" spans="2:21" x14ac:dyDescent="0.25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</row>
    <row r="216" spans="2:21" x14ac:dyDescent="0.25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</row>
    <row r="217" spans="2:21" x14ac:dyDescent="0.25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</row>
    <row r="218" spans="2:21" x14ac:dyDescent="0.25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</row>
    <row r="219" spans="2:21" x14ac:dyDescent="0.25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</row>
    <row r="220" spans="2:21" x14ac:dyDescent="0.25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</row>
    <row r="221" spans="2:21" x14ac:dyDescent="0.25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</row>
    <row r="222" spans="2:21" x14ac:dyDescent="0.25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</row>
    <row r="223" spans="2:21" x14ac:dyDescent="0.25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</row>
    <row r="224" spans="2:21" x14ac:dyDescent="0.25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</row>
    <row r="225" spans="2:21" x14ac:dyDescent="0.25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</row>
    <row r="226" spans="2:21" x14ac:dyDescent="0.25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</row>
    <row r="227" spans="2:21" x14ac:dyDescent="0.25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</row>
    <row r="228" spans="2:21" x14ac:dyDescent="0.25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</row>
    <row r="229" spans="2:21" x14ac:dyDescent="0.25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</row>
    <row r="230" spans="2:21" x14ac:dyDescent="0.25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</row>
    <row r="231" spans="2:21" x14ac:dyDescent="0.25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</row>
    <row r="232" spans="2:21" x14ac:dyDescent="0.25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</row>
    <row r="233" spans="2:21" x14ac:dyDescent="0.25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</row>
    <row r="234" spans="2:21" x14ac:dyDescent="0.25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</row>
    <row r="235" spans="2:21" x14ac:dyDescent="0.25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</row>
    <row r="236" spans="2:21" x14ac:dyDescent="0.25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</row>
    <row r="237" spans="2:21" x14ac:dyDescent="0.25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</row>
    <row r="238" spans="2:21" x14ac:dyDescent="0.25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</row>
    <row r="239" spans="2:21" x14ac:dyDescent="0.25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</row>
    <row r="240" spans="2:21" x14ac:dyDescent="0.25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</row>
    <row r="241" spans="2:21" x14ac:dyDescent="0.25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</row>
    <row r="242" spans="2:21" x14ac:dyDescent="0.25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2:21" x14ac:dyDescent="0.25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</row>
    <row r="244" spans="2:21" x14ac:dyDescent="0.25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</row>
    <row r="245" spans="2:21" x14ac:dyDescent="0.25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</row>
    <row r="246" spans="2:21" x14ac:dyDescent="0.25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</row>
    <row r="247" spans="2:21" x14ac:dyDescent="0.25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</row>
    <row r="248" spans="2:21" x14ac:dyDescent="0.25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</row>
    <row r="249" spans="2:21" x14ac:dyDescent="0.25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</row>
    <row r="250" spans="2:21" x14ac:dyDescent="0.25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</row>
    <row r="251" spans="2:21" x14ac:dyDescent="0.25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</row>
    <row r="252" spans="2:21" x14ac:dyDescent="0.25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</row>
    <row r="253" spans="2:21" x14ac:dyDescent="0.25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</row>
    <row r="254" spans="2:21" x14ac:dyDescent="0.25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</row>
    <row r="255" spans="2:21" x14ac:dyDescent="0.25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</row>
    <row r="256" spans="2:21" x14ac:dyDescent="0.25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</row>
    <row r="257" spans="2:21" x14ac:dyDescent="0.25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</row>
    <row r="258" spans="2:21" x14ac:dyDescent="0.25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</row>
    <row r="259" spans="2:21" x14ac:dyDescent="0.25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</row>
    <row r="260" spans="2:21" x14ac:dyDescent="0.25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</row>
    <row r="261" spans="2:21" x14ac:dyDescent="0.25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2:21" x14ac:dyDescent="0.25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</row>
    <row r="263" spans="2:21" x14ac:dyDescent="0.25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</row>
    <row r="264" spans="2:21" x14ac:dyDescent="0.25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</row>
    <row r="265" spans="2:21" x14ac:dyDescent="0.25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</row>
    <row r="266" spans="2:21" x14ac:dyDescent="0.25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</row>
    <row r="267" spans="2:21" x14ac:dyDescent="0.25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</row>
    <row r="268" spans="2:21" x14ac:dyDescent="0.25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</row>
    <row r="269" spans="2:21" x14ac:dyDescent="0.25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</row>
    <row r="270" spans="2:21" x14ac:dyDescent="0.25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</row>
    <row r="271" spans="2:21" x14ac:dyDescent="0.25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</row>
    <row r="272" spans="2:21" x14ac:dyDescent="0.25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</row>
    <row r="273" spans="2:21" x14ac:dyDescent="0.25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</row>
    <row r="274" spans="2:21" x14ac:dyDescent="0.25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</row>
    <row r="275" spans="2:21" x14ac:dyDescent="0.25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</row>
    <row r="276" spans="2:21" x14ac:dyDescent="0.25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</row>
    <row r="277" spans="2:21" x14ac:dyDescent="0.25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</row>
    <row r="278" spans="2:21" x14ac:dyDescent="0.25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</row>
    <row r="279" spans="2:21" x14ac:dyDescent="0.25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</row>
    <row r="280" spans="2:21" x14ac:dyDescent="0.25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</row>
    <row r="281" spans="2:21" x14ac:dyDescent="0.25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</row>
    <row r="282" spans="2:21" x14ac:dyDescent="0.25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</row>
    <row r="283" spans="2:21" x14ac:dyDescent="0.25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</row>
    <row r="284" spans="2:21" x14ac:dyDescent="0.25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</row>
    <row r="285" spans="2:21" x14ac:dyDescent="0.25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</row>
    <row r="286" spans="2:21" x14ac:dyDescent="0.25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</row>
    <row r="287" spans="2:21" x14ac:dyDescent="0.25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</row>
    <row r="288" spans="2:21" x14ac:dyDescent="0.25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</row>
    <row r="289" spans="2:21" x14ac:dyDescent="0.25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</row>
    <row r="290" spans="2:21" x14ac:dyDescent="0.25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</row>
    <row r="291" spans="2:21" x14ac:dyDescent="0.25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</row>
    <row r="292" spans="2:21" x14ac:dyDescent="0.25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</row>
    <row r="293" spans="2:21" x14ac:dyDescent="0.25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</row>
    <row r="294" spans="2:21" x14ac:dyDescent="0.25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</row>
    <row r="295" spans="2:21" x14ac:dyDescent="0.25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</row>
    <row r="296" spans="2:21" x14ac:dyDescent="0.25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</row>
    <row r="297" spans="2:21" x14ac:dyDescent="0.25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</row>
    <row r="298" spans="2:21" x14ac:dyDescent="0.25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</row>
    <row r="299" spans="2:21" x14ac:dyDescent="0.25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2:21" x14ac:dyDescent="0.25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2:21" x14ac:dyDescent="0.25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</row>
    <row r="302" spans="2:21" x14ac:dyDescent="0.25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</row>
    <row r="303" spans="2:21" x14ac:dyDescent="0.25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</row>
    <row r="304" spans="2:21" x14ac:dyDescent="0.25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</row>
    <row r="305" spans="2:21" x14ac:dyDescent="0.25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</row>
    <row r="306" spans="2:21" x14ac:dyDescent="0.25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</row>
    <row r="307" spans="2:21" x14ac:dyDescent="0.25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</row>
    <row r="308" spans="2:21" x14ac:dyDescent="0.25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</row>
    <row r="309" spans="2:21" x14ac:dyDescent="0.25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</row>
    <row r="310" spans="2:21" x14ac:dyDescent="0.25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</row>
    <row r="311" spans="2:21" x14ac:dyDescent="0.25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</row>
    <row r="312" spans="2:21" x14ac:dyDescent="0.25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</row>
    <row r="313" spans="2:21" x14ac:dyDescent="0.25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</row>
    <row r="314" spans="2:21" x14ac:dyDescent="0.25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</row>
    <row r="315" spans="2:21" x14ac:dyDescent="0.25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</row>
    <row r="316" spans="2:21" x14ac:dyDescent="0.25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</row>
    <row r="317" spans="2:21" x14ac:dyDescent="0.25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</row>
    <row r="318" spans="2:21" x14ac:dyDescent="0.25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</row>
    <row r="319" spans="2:21" x14ac:dyDescent="0.25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</row>
    <row r="320" spans="2:21" x14ac:dyDescent="0.25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</row>
    <row r="321" spans="2:21" x14ac:dyDescent="0.25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</row>
    <row r="322" spans="2:21" x14ac:dyDescent="0.25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</row>
    <row r="323" spans="2:21" x14ac:dyDescent="0.25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</row>
    <row r="324" spans="2:21" x14ac:dyDescent="0.25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</row>
    <row r="325" spans="2:21" x14ac:dyDescent="0.25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</row>
    <row r="326" spans="2:21" x14ac:dyDescent="0.25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</row>
    <row r="327" spans="2:21" x14ac:dyDescent="0.25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</row>
    <row r="328" spans="2:21" x14ac:dyDescent="0.25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</row>
    <row r="329" spans="2:21" x14ac:dyDescent="0.25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</row>
    <row r="330" spans="2:21" x14ac:dyDescent="0.25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</row>
    <row r="331" spans="2:21" x14ac:dyDescent="0.25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</row>
    <row r="332" spans="2:21" x14ac:dyDescent="0.25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</row>
    <row r="333" spans="2:21" x14ac:dyDescent="0.25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</row>
    <row r="334" spans="2:21" x14ac:dyDescent="0.25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</row>
    <row r="335" spans="2:21" x14ac:dyDescent="0.25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</row>
    <row r="336" spans="2:21" x14ac:dyDescent="0.25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</row>
    <row r="337" spans="2:21" x14ac:dyDescent="0.25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</row>
    <row r="338" spans="2:21" x14ac:dyDescent="0.25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</row>
    <row r="339" spans="2:21" x14ac:dyDescent="0.25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</row>
    <row r="340" spans="2:21" x14ac:dyDescent="0.25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</row>
    <row r="341" spans="2:21" x14ac:dyDescent="0.25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</row>
    <row r="342" spans="2:21" x14ac:dyDescent="0.25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</row>
    <row r="343" spans="2:21" x14ac:dyDescent="0.25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2:21" x14ac:dyDescent="0.25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</row>
    <row r="345" spans="2:21" x14ac:dyDescent="0.25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</row>
    <row r="346" spans="2:21" x14ac:dyDescent="0.25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</row>
    <row r="347" spans="2:21" x14ac:dyDescent="0.25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</row>
    <row r="348" spans="2:21" x14ac:dyDescent="0.25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</row>
    <row r="349" spans="2:21" x14ac:dyDescent="0.25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</row>
    <row r="350" spans="2:21" x14ac:dyDescent="0.25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</row>
    <row r="351" spans="2:21" x14ac:dyDescent="0.25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</row>
    <row r="352" spans="2:21" x14ac:dyDescent="0.25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</row>
    <row r="353" spans="2:21" x14ac:dyDescent="0.25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</row>
    <row r="354" spans="2:21" x14ac:dyDescent="0.25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</row>
    <row r="355" spans="2:21" x14ac:dyDescent="0.25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</row>
    <row r="356" spans="2:21" x14ac:dyDescent="0.25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</row>
    <row r="357" spans="2:21" x14ac:dyDescent="0.25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</row>
    <row r="358" spans="2:21" x14ac:dyDescent="0.25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</row>
    <row r="359" spans="2:21" x14ac:dyDescent="0.25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</row>
    <row r="360" spans="2:21" x14ac:dyDescent="0.25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</row>
    <row r="361" spans="2:21" x14ac:dyDescent="0.25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</row>
    <row r="362" spans="2:21" x14ac:dyDescent="0.25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</row>
    <row r="363" spans="2:21" x14ac:dyDescent="0.25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</row>
    <row r="364" spans="2:21" x14ac:dyDescent="0.25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</row>
    <row r="365" spans="2:21" x14ac:dyDescent="0.25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</row>
    <row r="366" spans="2:21" x14ac:dyDescent="0.25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</row>
    <row r="367" spans="2:21" x14ac:dyDescent="0.25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</row>
    <row r="368" spans="2:21" x14ac:dyDescent="0.25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</row>
    <row r="369" spans="2:21" x14ac:dyDescent="0.25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</row>
    <row r="370" spans="2:21" x14ac:dyDescent="0.25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</row>
    <row r="371" spans="2:21" x14ac:dyDescent="0.25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</row>
    <row r="372" spans="2:21" x14ac:dyDescent="0.25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</row>
    <row r="373" spans="2:21" x14ac:dyDescent="0.25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</row>
    <row r="374" spans="2:21" x14ac:dyDescent="0.25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</row>
    <row r="375" spans="2:21" x14ac:dyDescent="0.25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</row>
    <row r="376" spans="2:21" x14ac:dyDescent="0.25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</row>
    <row r="377" spans="2:21" x14ac:dyDescent="0.25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</row>
    <row r="378" spans="2:21" x14ac:dyDescent="0.25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</row>
    <row r="379" spans="2:21" x14ac:dyDescent="0.25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</row>
    <row r="380" spans="2:21" x14ac:dyDescent="0.25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</row>
    <row r="381" spans="2:21" x14ac:dyDescent="0.25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</row>
    <row r="382" spans="2:21" x14ac:dyDescent="0.25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</row>
    <row r="383" spans="2:21" x14ac:dyDescent="0.25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</row>
    <row r="384" spans="2:21" x14ac:dyDescent="0.25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</row>
    <row r="385" spans="2:21" x14ac:dyDescent="0.25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</row>
    <row r="386" spans="2:21" x14ac:dyDescent="0.25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</row>
    <row r="387" spans="2:21" x14ac:dyDescent="0.25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</row>
    <row r="388" spans="2:21" x14ac:dyDescent="0.25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</row>
    <row r="389" spans="2:21" x14ac:dyDescent="0.25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</row>
    <row r="390" spans="2:21" x14ac:dyDescent="0.25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</row>
    <row r="391" spans="2:21" x14ac:dyDescent="0.25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</row>
    <row r="392" spans="2:21" x14ac:dyDescent="0.25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</row>
    <row r="393" spans="2:21" x14ac:dyDescent="0.25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</row>
    <row r="394" spans="2:21" x14ac:dyDescent="0.25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</row>
    <row r="395" spans="2:21" x14ac:dyDescent="0.25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</row>
    <row r="396" spans="2:21" x14ac:dyDescent="0.25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</row>
    <row r="397" spans="2:21" x14ac:dyDescent="0.25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</row>
    <row r="398" spans="2:21" x14ac:dyDescent="0.25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</row>
    <row r="399" spans="2:21" x14ac:dyDescent="0.25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</row>
    <row r="400" spans="2:21" x14ac:dyDescent="0.25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</row>
    <row r="401" spans="2:21" x14ac:dyDescent="0.25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</row>
    <row r="402" spans="2:21" x14ac:dyDescent="0.25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</row>
    <row r="403" spans="2:21" x14ac:dyDescent="0.25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</row>
    <row r="404" spans="2:21" x14ac:dyDescent="0.25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</row>
    <row r="405" spans="2:21" x14ac:dyDescent="0.25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</row>
    <row r="406" spans="2:21" x14ac:dyDescent="0.25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</row>
    <row r="407" spans="2:21" x14ac:dyDescent="0.25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</row>
    <row r="408" spans="2:21" x14ac:dyDescent="0.25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</row>
    <row r="409" spans="2:21" x14ac:dyDescent="0.25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</row>
    <row r="410" spans="2:21" x14ac:dyDescent="0.25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</row>
    <row r="411" spans="2:21" x14ac:dyDescent="0.25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</row>
    <row r="412" spans="2:21" x14ac:dyDescent="0.25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</row>
    <row r="413" spans="2:21" x14ac:dyDescent="0.25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</row>
    <row r="414" spans="2:21" x14ac:dyDescent="0.25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</row>
    <row r="415" spans="2:21" x14ac:dyDescent="0.25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</row>
    <row r="416" spans="2:21" x14ac:dyDescent="0.25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</row>
    <row r="417" spans="2:21" x14ac:dyDescent="0.25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</row>
    <row r="418" spans="2:21" x14ac:dyDescent="0.25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</row>
    <row r="419" spans="2:21" x14ac:dyDescent="0.25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</row>
    <row r="420" spans="2:21" x14ac:dyDescent="0.25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</row>
    <row r="421" spans="2:21" x14ac:dyDescent="0.25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</row>
    <row r="422" spans="2:21" x14ac:dyDescent="0.25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2:21" x14ac:dyDescent="0.25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</row>
    <row r="424" spans="2:21" x14ac:dyDescent="0.25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</row>
    <row r="425" spans="2:21" x14ac:dyDescent="0.25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</row>
    <row r="426" spans="2:21" x14ac:dyDescent="0.25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</row>
    <row r="427" spans="2:21" x14ac:dyDescent="0.25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</row>
    <row r="428" spans="2:21" x14ac:dyDescent="0.25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</row>
    <row r="429" spans="2:21" x14ac:dyDescent="0.25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</row>
    <row r="430" spans="2:21" x14ac:dyDescent="0.25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</row>
    <row r="431" spans="2:21" x14ac:dyDescent="0.25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</row>
    <row r="432" spans="2:21" x14ac:dyDescent="0.25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</row>
    <row r="433" spans="2:21" x14ac:dyDescent="0.25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</row>
    <row r="434" spans="2:21" x14ac:dyDescent="0.25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</row>
    <row r="435" spans="2:21" x14ac:dyDescent="0.25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</row>
    <row r="436" spans="2:21" x14ac:dyDescent="0.25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</row>
    <row r="437" spans="2:21" x14ac:dyDescent="0.25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</row>
    <row r="438" spans="2:21" x14ac:dyDescent="0.25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</row>
    <row r="439" spans="2:21" x14ac:dyDescent="0.25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</row>
    <row r="440" spans="2:21" x14ac:dyDescent="0.25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</row>
    <row r="441" spans="2:21" x14ac:dyDescent="0.25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</row>
    <row r="442" spans="2:21" x14ac:dyDescent="0.25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</row>
    <row r="443" spans="2:21" x14ac:dyDescent="0.25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</row>
    <row r="444" spans="2:21" x14ac:dyDescent="0.25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</row>
    <row r="445" spans="2:21" x14ac:dyDescent="0.25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</row>
    <row r="446" spans="2:21" x14ac:dyDescent="0.25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</row>
    <row r="447" spans="2:21" x14ac:dyDescent="0.25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</row>
    <row r="448" spans="2:21" x14ac:dyDescent="0.25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</row>
    <row r="449" spans="2:21" x14ac:dyDescent="0.25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</row>
    <row r="450" spans="2:21" x14ac:dyDescent="0.25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</row>
    <row r="451" spans="2:21" x14ac:dyDescent="0.25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</row>
    <row r="452" spans="2:21" x14ac:dyDescent="0.25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</row>
    <row r="453" spans="2:21" x14ac:dyDescent="0.25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</row>
    <row r="454" spans="2:21" x14ac:dyDescent="0.25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</row>
    <row r="455" spans="2:21" x14ac:dyDescent="0.25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</row>
    <row r="456" spans="2:21" x14ac:dyDescent="0.25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</row>
    <row r="457" spans="2:21" x14ac:dyDescent="0.25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</row>
    <row r="458" spans="2:21" x14ac:dyDescent="0.25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</row>
    <row r="459" spans="2:21" x14ac:dyDescent="0.25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</row>
    <row r="460" spans="2:21" x14ac:dyDescent="0.25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</row>
    <row r="461" spans="2:21" x14ac:dyDescent="0.25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</row>
    <row r="462" spans="2:21" x14ac:dyDescent="0.25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</row>
    <row r="463" spans="2:21" x14ac:dyDescent="0.25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</row>
    <row r="464" spans="2:21" x14ac:dyDescent="0.25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</row>
    <row r="465" spans="2:21" x14ac:dyDescent="0.25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</row>
    <row r="466" spans="2:21" x14ac:dyDescent="0.25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</row>
    <row r="467" spans="2:21" x14ac:dyDescent="0.25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</row>
    <row r="468" spans="2:21" x14ac:dyDescent="0.25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</row>
    <row r="469" spans="2:21" x14ac:dyDescent="0.25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</row>
    <row r="470" spans="2:21" x14ac:dyDescent="0.25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</row>
    <row r="471" spans="2:21" x14ac:dyDescent="0.25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</row>
    <row r="472" spans="2:21" x14ac:dyDescent="0.25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</row>
    <row r="473" spans="2:21" x14ac:dyDescent="0.25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</row>
    <row r="474" spans="2:21" x14ac:dyDescent="0.25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</row>
    <row r="475" spans="2:21" x14ac:dyDescent="0.25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</row>
    <row r="476" spans="2:21" x14ac:dyDescent="0.25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</row>
    <row r="477" spans="2:21" x14ac:dyDescent="0.25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</row>
    <row r="478" spans="2:21" x14ac:dyDescent="0.25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</row>
    <row r="479" spans="2:21" x14ac:dyDescent="0.25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</row>
    <row r="480" spans="2:21" x14ac:dyDescent="0.25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</row>
    <row r="481" spans="2:21" x14ac:dyDescent="0.25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</row>
    <row r="482" spans="2:21" x14ac:dyDescent="0.25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</row>
    <row r="483" spans="2:21" x14ac:dyDescent="0.25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</row>
    <row r="484" spans="2:21" x14ac:dyDescent="0.25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</row>
    <row r="485" spans="2:21" x14ac:dyDescent="0.25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</row>
    <row r="486" spans="2:21" x14ac:dyDescent="0.25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</row>
    <row r="487" spans="2:21" x14ac:dyDescent="0.25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</row>
    <row r="488" spans="2:21" x14ac:dyDescent="0.25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</row>
    <row r="489" spans="2:21" x14ac:dyDescent="0.25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</row>
    <row r="490" spans="2:21" x14ac:dyDescent="0.25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</row>
    <row r="491" spans="2:21" x14ac:dyDescent="0.25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</row>
    <row r="492" spans="2:21" x14ac:dyDescent="0.25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</row>
    <row r="493" spans="2:21" x14ac:dyDescent="0.25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</row>
    <row r="494" spans="2:21" x14ac:dyDescent="0.25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</row>
    <row r="495" spans="2:21" x14ac:dyDescent="0.25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</row>
    <row r="496" spans="2:21" x14ac:dyDescent="0.25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</row>
    <row r="497" spans="2:21" x14ac:dyDescent="0.25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</row>
    <row r="498" spans="2:21" x14ac:dyDescent="0.25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</row>
    <row r="499" spans="2:21" x14ac:dyDescent="0.25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</row>
    <row r="500" spans="2:21" x14ac:dyDescent="0.25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</row>
    <row r="501" spans="2:21" x14ac:dyDescent="0.25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</row>
    <row r="502" spans="2:21" x14ac:dyDescent="0.25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</row>
    <row r="503" spans="2:21" x14ac:dyDescent="0.25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</row>
    <row r="504" spans="2:21" x14ac:dyDescent="0.25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</row>
    <row r="505" spans="2:21" x14ac:dyDescent="0.25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</row>
    <row r="506" spans="2:21" x14ac:dyDescent="0.25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</row>
    <row r="507" spans="2:21" x14ac:dyDescent="0.25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</row>
    <row r="508" spans="2:21" x14ac:dyDescent="0.25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</row>
    <row r="509" spans="2:21" x14ac:dyDescent="0.25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</row>
    <row r="510" spans="2:21" x14ac:dyDescent="0.25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</row>
    <row r="511" spans="2:21" x14ac:dyDescent="0.25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</row>
    <row r="512" spans="2:21" x14ac:dyDescent="0.25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</row>
    <row r="513" spans="2:21" x14ac:dyDescent="0.25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</row>
    <row r="514" spans="2:21" x14ac:dyDescent="0.25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</row>
    <row r="515" spans="2:21" x14ac:dyDescent="0.25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</row>
    <row r="516" spans="2:21" x14ac:dyDescent="0.25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</row>
    <row r="517" spans="2:21" x14ac:dyDescent="0.25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</row>
    <row r="518" spans="2:21" x14ac:dyDescent="0.25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</row>
    <row r="519" spans="2:21" x14ac:dyDescent="0.25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</row>
    <row r="520" spans="2:21" x14ac:dyDescent="0.25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</row>
    <row r="521" spans="2:21" x14ac:dyDescent="0.25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</row>
    <row r="522" spans="2:21" x14ac:dyDescent="0.25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</row>
    <row r="523" spans="2:21" x14ac:dyDescent="0.25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</row>
    <row r="524" spans="2:21" x14ac:dyDescent="0.25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</row>
    <row r="525" spans="2:21" x14ac:dyDescent="0.25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</row>
    <row r="526" spans="2:21" x14ac:dyDescent="0.25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</row>
    <row r="527" spans="2:21" x14ac:dyDescent="0.25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</row>
    <row r="528" spans="2:21" x14ac:dyDescent="0.25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</row>
    <row r="529" spans="2:21" x14ac:dyDescent="0.25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</row>
    <row r="530" spans="2:21" x14ac:dyDescent="0.25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</row>
    <row r="531" spans="2:21" x14ac:dyDescent="0.25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</row>
    <row r="532" spans="2:21" x14ac:dyDescent="0.25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</row>
    <row r="533" spans="2:21" x14ac:dyDescent="0.25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</row>
    <row r="534" spans="2:21" x14ac:dyDescent="0.25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</row>
    <row r="535" spans="2:21" x14ac:dyDescent="0.25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</row>
    <row r="536" spans="2:21" x14ac:dyDescent="0.25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</row>
    <row r="537" spans="2:21" x14ac:dyDescent="0.25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</row>
    <row r="538" spans="2:21" x14ac:dyDescent="0.25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</row>
    <row r="539" spans="2:21" x14ac:dyDescent="0.25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</row>
    <row r="540" spans="2:21" x14ac:dyDescent="0.25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</row>
    <row r="541" spans="2:21" x14ac:dyDescent="0.25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</row>
    <row r="542" spans="2:21" x14ac:dyDescent="0.25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</row>
    <row r="543" spans="2:21" x14ac:dyDescent="0.25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</row>
    <row r="544" spans="2:21" x14ac:dyDescent="0.25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</row>
    <row r="545" spans="2:21" x14ac:dyDescent="0.25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</row>
    <row r="546" spans="2:21" x14ac:dyDescent="0.25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</row>
    <row r="547" spans="2:21" x14ac:dyDescent="0.25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</row>
    <row r="548" spans="2:21" x14ac:dyDescent="0.25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</row>
    <row r="549" spans="2:21" x14ac:dyDescent="0.25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</row>
    <row r="550" spans="2:21" x14ac:dyDescent="0.25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</row>
    <row r="551" spans="2:21" x14ac:dyDescent="0.25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</row>
    <row r="552" spans="2:21" x14ac:dyDescent="0.25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</row>
    <row r="553" spans="2:21" x14ac:dyDescent="0.25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</row>
    <row r="554" spans="2:21" x14ac:dyDescent="0.25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</row>
    <row r="555" spans="2:21" x14ac:dyDescent="0.25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</row>
    <row r="556" spans="2:21" x14ac:dyDescent="0.25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</row>
    <row r="557" spans="2:21" x14ac:dyDescent="0.25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</row>
    <row r="558" spans="2:21" x14ac:dyDescent="0.25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</row>
    <row r="559" spans="2:21" x14ac:dyDescent="0.25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</row>
    <row r="560" spans="2:21" x14ac:dyDescent="0.25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</row>
    <row r="561" spans="2:21" x14ac:dyDescent="0.25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</row>
    <row r="562" spans="2:21" x14ac:dyDescent="0.25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</row>
    <row r="563" spans="2:21" x14ac:dyDescent="0.25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</row>
    <row r="564" spans="2:21" x14ac:dyDescent="0.25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</row>
    <row r="565" spans="2:21" x14ac:dyDescent="0.25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</row>
    <row r="566" spans="2:21" x14ac:dyDescent="0.25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</row>
    <row r="567" spans="2:21" x14ac:dyDescent="0.25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</row>
    <row r="568" spans="2:21" x14ac:dyDescent="0.25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</row>
    <row r="569" spans="2:21" x14ac:dyDescent="0.25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2:21" x14ac:dyDescent="0.25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</row>
    <row r="571" spans="2:21" x14ac:dyDescent="0.25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</row>
    <row r="572" spans="2:21" x14ac:dyDescent="0.25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</row>
    <row r="573" spans="2:21" x14ac:dyDescent="0.25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</row>
    <row r="574" spans="2:21" x14ac:dyDescent="0.25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</row>
    <row r="575" spans="2:21" x14ac:dyDescent="0.25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</row>
    <row r="576" spans="2:21" x14ac:dyDescent="0.25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</row>
    <row r="577" spans="2:21" x14ac:dyDescent="0.25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</row>
    <row r="578" spans="2:21" x14ac:dyDescent="0.25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</row>
    <row r="579" spans="2:21" x14ac:dyDescent="0.25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</row>
    <row r="580" spans="2:21" x14ac:dyDescent="0.25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2:21" x14ac:dyDescent="0.25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</row>
    <row r="582" spans="2:21" x14ac:dyDescent="0.25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</row>
    <row r="583" spans="2:21" x14ac:dyDescent="0.25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</row>
    <row r="584" spans="2:21" x14ac:dyDescent="0.25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</row>
    <row r="585" spans="2:21" x14ac:dyDescent="0.25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</row>
    <row r="586" spans="2:21" x14ac:dyDescent="0.25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</row>
    <row r="587" spans="2:21" x14ac:dyDescent="0.25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</row>
    <row r="588" spans="2:21" x14ac:dyDescent="0.25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</row>
    <row r="589" spans="2:21" x14ac:dyDescent="0.25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</row>
    <row r="590" spans="2:21" x14ac:dyDescent="0.25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</row>
    <row r="591" spans="2:21" x14ac:dyDescent="0.25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2:21" x14ac:dyDescent="0.25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</row>
    <row r="593" spans="2:21" x14ac:dyDescent="0.25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</row>
    <row r="594" spans="2:21" x14ac:dyDescent="0.25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</row>
    <row r="595" spans="2:21" x14ac:dyDescent="0.25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</row>
    <row r="596" spans="2:21" x14ac:dyDescent="0.25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</row>
    <row r="597" spans="2:21" x14ac:dyDescent="0.25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</row>
    <row r="598" spans="2:21" x14ac:dyDescent="0.25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</row>
    <row r="599" spans="2:21" x14ac:dyDescent="0.25"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</row>
    <row r="600" spans="2:21" x14ac:dyDescent="0.25"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</row>
    <row r="601" spans="2:21" x14ac:dyDescent="0.25"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</row>
    <row r="602" spans="2:21" x14ac:dyDescent="0.25"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</row>
    <row r="603" spans="2:21" x14ac:dyDescent="0.25"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</row>
    <row r="604" spans="2:21" x14ac:dyDescent="0.25"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</row>
    <row r="605" spans="2:21" x14ac:dyDescent="0.25"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</row>
    <row r="606" spans="2:21" x14ac:dyDescent="0.25"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</row>
    <row r="607" spans="2:21" x14ac:dyDescent="0.25"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</row>
    <row r="608" spans="2:21" x14ac:dyDescent="0.25"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</row>
    <row r="609" spans="2:21" x14ac:dyDescent="0.25"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</row>
    <row r="610" spans="2:21" x14ac:dyDescent="0.25"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</row>
    <row r="611" spans="2:21" x14ac:dyDescent="0.25"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</row>
    <row r="612" spans="2:21" x14ac:dyDescent="0.25"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</row>
    <row r="613" spans="2:21" x14ac:dyDescent="0.25"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</row>
    <row r="614" spans="2:21" x14ac:dyDescent="0.25"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</row>
    <row r="615" spans="2:21" x14ac:dyDescent="0.25"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</row>
    <row r="616" spans="2:21" x14ac:dyDescent="0.25"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</row>
    <row r="617" spans="2:21" x14ac:dyDescent="0.25"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</row>
    <row r="618" spans="2:21" x14ac:dyDescent="0.25"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</row>
    <row r="619" spans="2:21" x14ac:dyDescent="0.25"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</row>
    <row r="620" spans="2:21" x14ac:dyDescent="0.25"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</row>
    <row r="621" spans="2:21" x14ac:dyDescent="0.25"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</row>
    <row r="622" spans="2:21" x14ac:dyDescent="0.25"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</row>
    <row r="623" spans="2:21" x14ac:dyDescent="0.25"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</row>
    <row r="624" spans="2:21" x14ac:dyDescent="0.25"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</row>
    <row r="625" spans="2:21" x14ac:dyDescent="0.25"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</row>
    <row r="626" spans="2:21" x14ac:dyDescent="0.25"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</row>
    <row r="627" spans="2:21" x14ac:dyDescent="0.25"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</row>
    <row r="628" spans="2:21" x14ac:dyDescent="0.25"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</row>
    <row r="629" spans="2:21" x14ac:dyDescent="0.25"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</row>
    <row r="630" spans="2:21" x14ac:dyDescent="0.25"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</row>
    <row r="631" spans="2:21" x14ac:dyDescent="0.25"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</row>
    <row r="632" spans="2:21" x14ac:dyDescent="0.25"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</row>
    <row r="633" spans="2:21" x14ac:dyDescent="0.25"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</row>
    <row r="634" spans="2:21" x14ac:dyDescent="0.25"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</row>
    <row r="635" spans="2:21" x14ac:dyDescent="0.25"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</row>
    <row r="636" spans="2:21" x14ac:dyDescent="0.25"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</row>
    <row r="637" spans="2:21" x14ac:dyDescent="0.25"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</row>
    <row r="638" spans="2:21" x14ac:dyDescent="0.25"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</row>
    <row r="639" spans="2:21" x14ac:dyDescent="0.25"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</row>
    <row r="640" spans="2:21" x14ac:dyDescent="0.25"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</row>
    <row r="641" spans="2:21" x14ac:dyDescent="0.25"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</row>
    <row r="642" spans="2:21" x14ac:dyDescent="0.25"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</row>
    <row r="643" spans="2:21" x14ac:dyDescent="0.25"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</row>
    <row r="644" spans="2:21" x14ac:dyDescent="0.25"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</row>
    <row r="645" spans="2:21" x14ac:dyDescent="0.25"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</row>
    <row r="646" spans="2:21" x14ac:dyDescent="0.25"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</row>
    <row r="647" spans="2:21" x14ac:dyDescent="0.25"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</row>
    <row r="648" spans="2:21" x14ac:dyDescent="0.25"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</row>
    <row r="649" spans="2:21" x14ac:dyDescent="0.25"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</row>
    <row r="650" spans="2:21" x14ac:dyDescent="0.25"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</row>
    <row r="651" spans="2:21" x14ac:dyDescent="0.25"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</row>
    <row r="652" spans="2:21" x14ac:dyDescent="0.25"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</row>
    <row r="653" spans="2:21" x14ac:dyDescent="0.25"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</row>
    <row r="654" spans="2:21" x14ac:dyDescent="0.25"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</row>
    <row r="655" spans="2:21" x14ac:dyDescent="0.25"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</row>
    <row r="656" spans="2:21" x14ac:dyDescent="0.25"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</row>
    <row r="657" spans="2:21" x14ac:dyDescent="0.25"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</row>
    <row r="658" spans="2:21" x14ac:dyDescent="0.25"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</row>
    <row r="659" spans="2:21" x14ac:dyDescent="0.25"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</row>
    <row r="660" spans="2:21" x14ac:dyDescent="0.25"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</row>
    <row r="661" spans="2:21" x14ac:dyDescent="0.25"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</row>
    <row r="662" spans="2:21" x14ac:dyDescent="0.25"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</row>
    <row r="663" spans="2:21" x14ac:dyDescent="0.25"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</row>
    <row r="664" spans="2:21" x14ac:dyDescent="0.25"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</row>
    <row r="665" spans="2:21" x14ac:dyDescent="0.25"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</row>
    <row r="666" spans="2:21" x14ac:dyDescent="0.25"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</row>
    <row r="667" spans="2:21" x14ac:dyDescent="0.25"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</row>
    <row r="668" spans="2:21" x14ac:dyDescent="0.25"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</row>
    <row r="669" spans="2:21" x14ac:dyDescent="0.25"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</row>
    <row r="670" spans="2:21" x14ac:dyDescent="0.25"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</row>
    <row r="671" spans="2:21" x14ac:dyDescent="0.25"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</row>
    <row r="672" spans="2:21" x14ac:dyDescent="0.25"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</row>
    <row r="673" spans="2:21" x14ac:dyDescent="0.25"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</row>
    <row r="674" spans="2:21" x14ac:dyDescent="0.25"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</row>
    <row r="675" spans="2:21" x14ac:dyDescent="0.25"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</row>
    <row r="676" spans="2:21" x14ac:dyDescent="0.25"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</row>
    <row r="677" spans="2:21" x14ac:dyDescent="0.25"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</row>
    <row r="678" spans="2:21" x14ac:dyDescent="0.25"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</row>
    <row r="679" spans="2:21" x14ac:dyDescent="0.25"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</row>
    <row r="680" spans="2:21" x14ac:dyDescent="0.25"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</row>
    <row r="681" spans="2:21" x14ac:dyDescent="0.25"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</row>
    <row r="682" spans="2:21" x14ac:dyDescent="0.25"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</row>
    <row r="683" spans="2:21" x14ac:dyDescent="0.25"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</row>
    <row r="684" spans="2:21" x14ac:dyDescent="0.25"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</row>
    <row r="685" spans="2:21" x14ac:dyDescent="0.25"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</row>
    <row r="686" spans="2:21" x14ac:dyDescent="0.25"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</row>
    <row r="687" spans="2:21" x14ac:dyDescent="0.25"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</row>
    <row r="688" spans="2:21" x14ac:dyDescent="0.25"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</row>
    <row r="689" spans="2:21" x14ac:dyDescent="0.25"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</row>
    <row r="690" spans="2:21" x14ac:dyDescent="0.25"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</row>
    <row r="691" spans="2:21" x14ac:dyDescent="0.25"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</row>
    <row r="692" spans="2:21" x14ac:dyDescent="0.25"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</row>
    <row r="693" spans="2:21" x14ac:dyDescent="0.25"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</row>
    <row r="694" spans="2:21" x14ac:dyDescent="0.25"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</row>
    <row r="695" spans="2:21" x14ac:dyDescent="0.25"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</row>
    <row r="696" spans="2:21" x14ac:dyDescent="0.25"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</row>
    <row r="697" spans="2:21" x14ac:dyDescent="0.25"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</row>
    <row r="698" spans="2:21" x14ac:dyDescent="0.25"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</row>
    <row r="699" spans="2:21" x14ac:dyDescent="0.25"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</row>
    <row r="700" spans="2:21" x14ac:dyDescent="0.25"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</row>
    <row r="701" spans="2:21" x14ac:dyDescent="0.25"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</row>
    <row r="702" spans="2:21" x14ac:dyDescent="0.25"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</row>
    <row r="703" spans="2:21" x14ac:dyDescent="0.25"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</row>
    <row r="704" spans="2:21" x14ac:dyDescent="0.25"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</row>
    <row r="705" spans="2:21" x14ac:dyDescent="0.25"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</row>
    <row r="706" spans="2:21" x14ac:dyDescent="0.25"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</row>
    <row r="707" spans="2:21" x14ac:dyDescent="0.25"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</row>
    <row r="708" spans="2:21" x14ac:dyDescent="0.25"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</row>
    <row r="709" spans="2:21" x14ac:dyDescent="0.25"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</row>
    <row r="710" spans="2:21" x14ac:dyDescent="0.25"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</row>
    <row r="711" spans="2:21" x14ac:dyDescent="0.25"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</row>
    <row r="712" spans="2:21" x14ac:dyDescent="0.25"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</row>
    <row r="713" spans="2:21" x14ac:dyDescent="0.25"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</row>
    <row r="714" spans="2:21" x14ac:dyDescent="0.25"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</row>
    <row r="715" spans="2:21" x14ac:dyDescent="0.25"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</row>
    <row r="716" spans="2:21" x14ac:dyDescent="0.25"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</row>
    <row r="717" spans="2:21" x14ac:dyDescent="0.25"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</row>
    <row r="718" spans="2:21" x14ac:dyDescent="0.25"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</row>
    <row r="719" spans="2:21" x14ac:dyDescent="0.25"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</row>
    <row r="720" spans="2:21" x14ac:dyDescent="0.25"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</row>
    <row r="721" spans="2:21" x14ac:dyDescent="0.25"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</row>
    <row r="722" spans="2:21" x14ac:dyDescent="0.25"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</row>
    <row r="723" spans="2:21" x14ac:dyDescent="0.25"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</row>
    <row r="724" spans="2:21" x14ac:dyDescent="0.25"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</row>
    <row r="725" spans="2:21" x14ac:dyDescent="0.25"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</row>
    <row r="726" spans="2:21" x14ac:dyDescent="0.25"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</row>
    <row r="727" spans="2:21" x14ac:dyDescent="0.25"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</row>
    <row r="728" spans="2:21" x14ac:dyDescent="0.25"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</row>
    <row r="729" spans="2:21" x14ac:dyDescent="0.25"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</row>
    <row r="730" spans="2:21" x14ac:dyDescent="0.25"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</row>
    <row r="731" spans="2:21" x14ac:dyDescent="0.25"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</row>
    <row r="732" spans="2:21" x14ac:dyDescent="0.25"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</row>
    <row r="733" spans="2:21" x14ac:dyDescent="0.25"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</row>
    <row r="734" spans="2:21" x14ac:dyDescent="0.25"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</row>
    <row r="735" spans="2:21" x14ac:dyDescent="0.25"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</row>
    <row r="736" spans="2:21" x14ac:dyDescent="0.25"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</row>
    <row r="737" spans="2:21" x14ac:dyDescent="0.25"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</row>
    <row r="738" spans="2:21" x14ac:dyDescent="0.25"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</row>
    <row r="739" spans="2:21" x14ac:dyDescent="0.25"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</row>
    <row r="740" spans="2:21" x14ac:dyDescent="0.25"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</row>
    <row r="741" spans="2:21" x14ac:dyDescent="0.25"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</row>
    <row r="742" spans="2:21" x14ac:dyDescent="0.25"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</row>
    <row r="743" spans="2:21" x14ac:dyDescent="0.25"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</row>
    <row r="744" spans="2:21" x14ac:dyDescent="0.25"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</row>
    <row r="745" spans="2:21" x14ac:dyDescent="0.25"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</row>
    <row r="746" spans="2:21" x14ac:dyDescent="0.25"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</row>
    <row r="747" spans="2:21" x14ac:dyDescent="0.25"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</row>
    <row r="748" spans="2:21" x14ac:dyDescent="0.25"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</row>
    <row r="749" spans="2:21" x14ac:dyDescent="0.25"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</row>
    <row r="750" spans="2:21" x14ac:dyDescent="0.25"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</row>
    <row r="751" spans="2:21" x14ac:dyDescent="0.25"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</row>
    <row r="752" spans="2:21" x14ac:dyDescent="0.25"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</row>
    <row r="753" spans="2:21" x14ac:dyDescent="0.25"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</row>
    <row r="754" spans="2:21" x14ac:dyDescent="0.25"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</row>
    <row r="755" spans="2:21" x14ac:dyDescent="0.25"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</row>
    <row r="756" spans="2:21" x14ac:dyDescent="0.25"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</row>
    <row r="757" spans="2:21" x14ac:dyDescent="0.25"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</row>
    <row r="758" spans="2:21" x14ac:dyDescent="0.25"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</row>
    <row r="759" spans="2:21" x14ac:dyDescent="0.25"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</row>
    <row r="760" spans="2:21" x14ac:dyDescent="0.25"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</row>
    <row r="761" spans="2:21" x14ac:dyDescent="0.25"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</row>
    <row r="762" spans="2:21" x14ac:dyDescent="0.25"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</row>
    <row r="763" spans="2:21" x14ac:dyDescent="0.25"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</row>
    <row r="764" spans="2:21" x14ac:dyDescent="0.25"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</row>
    <row r="765" spans="2:21" x14ac:dyDescent="0.25"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</row>
    <row r="766" spans="2:21" x14ac:dyDescent="0.25"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</row>
    <row r="767" spans="2:21" x14ac:dyDescent="0.25"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</row>
    <row r="768" spans="2:21" x14ac:dyDescent="0.25"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</row>
    <row r="769" spans="2:21" x14ac:dyDescent="0.25"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</row>
    <row r="770" spans="2:21" x14ac:dyDescent="0.25"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</row>
    <row r="771" spans="2:21" x14ac:dyDescent="0.25"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</row>
    <row r="772" spans="2:21" x14ac:dyDescent="0.25"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</row>
    <row r="773" spans="2:21" x14ac:dyDescent="0.25"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</row>
    <row r="774" spans="2:21" x14ac:dyDescent="0.25"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</row>
    <row r="775" spans="2:21" x14ac:dyDescent="0.25"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</row>
    <row r="776" spans="2:21" x14ac:dyDescent="0.25"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</row>
    <row r="777" spans="2:21" x14ac:dyDescent="0.25"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</row>
    <row r="778" spans="2:21" x14ac:dyDescent="0.25"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</row>
    <row r="779" spans="2:21" x14ac:dyDescent="0.25"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</row>
    <row r="780" spans="2:21" x14ac:dyDescent="0.25"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</row>
    <row r="781" spans="2:21" x14ac:dyDescent="0.25"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</row>
    <row r="782" spans="2:21" x14ac:dyDescent="0.25"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</row>
    <row r="783" spans="2:21" x14ac:dyDescent="0.25"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</row>
    <row r="784" spans="2:21" x14ac:dyDescent="0.25"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</row>
    <row r="785" spans="2:21" x14ac:dyDescent="0.25"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</row>
    <row r="786" spans="2:21" x14ac:dyDescent="0.25"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</row>
    <row r="787" spans="2:21" x14ac:dyDescent="0.25"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</row>
    <row r="788" spans="2:21" x14ac:dyDescent="0.25"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</row>
    <row r="789" spans="2:21" x14ac:dyDescent="0.25"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</row>
    <row r="790" spans="2:21" x14ac:dyDescent="0.25"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</row>
    <row r="791" spans="2:21" x14ac:dyDescent="0.25"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</row>
    <row r="792" spans="2:21" x14ac:dyDescent="0.25"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</row>
    <row r="793" spans="2:21" x14ac:dyDescent="0.25"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</row>
    <row r="794" spans="2:21" x14ac:dyDescent="0.25"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</row>
    <row r="795" spans="2:21" x14ac:dyDescent="0.25"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</row>
    <row r="796" spans="2:21" x14ac:dyDescent="0.25"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</row>
    <row r="797" spans="2:21" x14ac:dyDescent="0.25"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</row>
    <row r="798" spans="2:21" x14ac:dyDescent="0.25"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</row>
    <row r="799" spans="2:21" x14ac:dyDescent="0.25"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</row>
    <row r="800" spans="2:21" x14ac:dyDescent="0.25"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</row>
    <row r="801" spans="2:21" x14ac:dyDescent="0.25"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</row>
    <row r="802" spans="2:21" x14ac:dyDescent="0.25"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</row>
    <row r="803" spans="2:21" x14ac:dyDescent="0.25"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</row>
    <row r="804" spans="2:21" x14ac:dyDescent="0.25"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</row>
    <row r="805" spans="2:21" x14ac:dyDescent="0.25"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</row>
    <row r="806" spans="2:21" x14ac:dyDescent="0.25"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</row>
    <row r="807" spans="2:21" x14ac:dyDescent="0.25"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</row>
    <row r="808" spans="2:21" x14ac:dyDescent="0.25"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</row>
    <row r="809" spans="2:21" x14ac:dyDescent="0.25"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</row>
    <row r="810" spans="2:21" x14ac:dyDescent="0.25"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</row>
    <row r="811" spans="2:21" x14ac:dyDescent="0.25"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</row>
    <row r="812" spans="2:21" x14ac:dyDescent="0.25"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</row>
    <row r="813" spans="2:21" x14ac:dyDescent="0.25"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</row>
    <row r="814" spans="2:21" x14ac:dyDescent="0.25"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</row>
    <row r="815" spans="2:21" x14ac:dyDescent="0.25"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</row>
    <row r="816" spans="2:21" x14ac:dyDescent="0.25"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</row>
    <row r="817" spans="2:21" x14ac:dyDescent="0.25"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</row>
    <row r="818" spans="2:21" x14ac:dyDescent="0.25"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</row>
    <row r="819" spans="2:21" x14ac:dyDescent="0.25"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</row>
    <row r="820" spans="2:21" x14ac:dyDescent="0.25"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</row>
    <row r="821" spans="2:21" x14ac:dyDescent="0.25"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</row>
    <row r="822" spans="2:21" x14ac:dyDescent="0.25"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</row>
    <row r="823" spans="2:21" x14ac:dyDescent="0.25"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</row>
    <row r="824" spans="2:21" x14ac:dyDescent="0.25"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</row>
    <row r="825" spans="2:21" x14ac:dyDescent="0.25"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</row>
    <row r="826" spans="2:21" x14ac:dyDescent="0.25"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</row>
    <row r="827" spans="2:21" x14ac:dyDescent="0.25"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</row>
    <row r="828" spans="2:21" x14ac:dyDescent="0.25"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</row>
    <row r="829" spans="2:21" x14ac:dyDescent="0.25"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</row>
    <row r="830" spans="2:21" x14ac:dyDescent="0.25"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</row>
    <row r="831" spans="2:21" x14ac:dyDescent="0.25"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</row>
    <row r="832" spans="2:21" x14ac:dyDescent="0.25"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</row>
    <row r="833" spans="2:21" x14ac:dyDescent="0.25"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</row>
    <row r="834" spans="2:21" x14ac:dyDescent="0.25"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</row>
    <row r="835" spans="2:21" x14ac:dyDescent="0.25"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</row>
    <row r="836" spans="2:21" x14ac:dyDescent="0.25"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</row>
    <row r="837" spans="2:21" x14ac:dyDescent="0.25"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</row>
    <row r="838" spans="2:21" x14ac:dyDescent="0.25"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</row>
    <row r="839" spans="2:21" x14ac:dyDescent="0.25"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</row>
    <row r="840" spans="2:21" x14ac:dyDescent="0.25"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</row>
    <row r="841" spans="2:21" x14ac:dyDescent="0.25"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</row>
    <row r="842" spans="2:21" x14ac:dyDescent="0.25"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</row>
    <row r="843" spans="2:21" x14ac:dyDescent="0.25"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</row>
    <row r="844" spans="2:21" x14ac:dyDescent="0.25"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</row>
    <row r="845" spans="2:21" x14ac:dyDescent="0.25"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</row>
    <row r="846" spans="2:21" x14ac:dyDescent="0.25"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</row>
    <row r="847" spans="2:21" x14ac:dyDescent="0.25"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</row>
    <row r="848" spans="2:21" x14ac:dyDescent="0.25"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</row>
    <row r="849" spans="2:21" x14ac:dyDescent="0.25"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</row>
    <row r="850" spans="2:21" x14ac:dyDescent="0.25"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</row>
    <row r="851" spans="2:21" x14ac:dyDescent="0.25"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</row>
    <row r="852" spans="2:21" x14ac:dyDescent="0.25"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</row>
    <row r="853" spans="2:21" x14ac:dyDescent="0.25"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</row>
    <row r="854" spans="2:21" x14ac:dyDescent="0.25"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</row>
    <row r="855" spans="2:21" x14ac:dyDescent="0.25"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</row>
    <row r="856" spans="2:21" x14ac:dyDescent="0.25"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</row>
    <row r="857" spans="2:21" x14ac:dyDescent="0.25"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</row>
    <row r="858" spans="2:21" x14ac:dyDescent="0.25"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</row>
    <row r="859" spans="2:21" x14ac:dyDescent="0.25"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</row>
    <row r="860" spans="2:21" x14ac:dyDescent="0.25"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</row>
  </sheetData>
  <mergeCells count="15">
    <mergeCell ref="B49:C49"/>
    <mergeCell ref="B2:U2"/>
    <mergeCell ref="B3:B5"/>
    <mergeCell ref="C3:C5"/>
    <mergeCell ref="D3:U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47:C47"/>
  </mergeCells>
  <printOptions horizontalCentered="1"/>
  <pageMargins left="0.7" right="0.7" top="0.75" bottom="0.75" header="0.3" footer="0.3"/>
  <pageSetup paperSize="9" scale="3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6</vt:i4>
      </vt:variant>
    </vt:vector>
  </HeadingPairs>
  <TitlesOfParts>
    <vt:vector size="42" baseType="lpstr">
      <vt:lpstr>Inhoudsopgave</vt:lpstr>
      <vt:lpstr>6.1.1</vt:lpstr>
      <vt:lpstr>6.1.2</vt:lpstr>
      <vt:lpstr>6.1.3</vt:lpstr>
      <vt:lpstr>6.1.4</vt:lpstr>
      <vt:lpstr>6.1.5</vt:lpstr>
      <vt:lpstr>6.1.6</vt:lpstr>
      <vt:lpstr>6.1.7</vt:lpstr>
      <vt:lpstr>6.1.8</vt:lpstr>
      <vt:lpstr>6.1.9</vt:lpstr>
      <vt:lpstr>6.2.1</vt:lpstr>
      <vt:lpstr>6.2.2</vt:lpstr>
      <vt:lpstr>6.2.3</vt:lpstr>
      <vt:lpstr>6.2.4</vt:lpstr>
      <vt:lpstr>6.2.5</vt:lpstr>
      <vt:lpstr>6.2.6</vt:lpstr>
      <vt:lpstr>6.2.7</vt:lpstr>
      <vt:lpstr>6.2.8</vt:lpstr>
      <vt:lpstr>6.2.9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6.4.1</vt:lpstr>
      <vt:lpstr>6.4.2</vt:lpstr>
      <vt:lpstr>6.4.3</vt:lpstr>
      <vt:lpstr>6.4.4</vt:lpstr>
      <vt:lpstr>6.4.5</vt:lpstr>
      <vt:lpstr>6.4.6</vt:lpstr>
      <vt:lpstr>6.4.7</vt:lpstr>
      <vt:lpstr>6.4.8</vt:lpstr>
      <vt:lpstr>6.4.9</vt:lpstr>
      <vt:lpstr>'6.1.1'!Afdruktitels</vt:lpstr>
      <vt:lpstr>'6.1.2'!Afdruktitels</vt:lpstr>
      <vt:lpstr>'6.2.1'!Afdruktitels</vt:lpstr>
      <vt:lpstr>'6.2.2'!Afdruktitels</vt:lpstr>
      <vt:lpstr>'6.4.1'!Afdruktitels</vt:lpstr>
      <vt:lpstr>'6.4.2'!Afdruktitels</vt:lpstr>
    </vt:vector>
  </TitlesOfParts>
  <Company>FAO-FAT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Griet Van de Steene</dc:creator>
  <cp:lastModifiedBy>Bart Steyaert</cp:lastModifiedBy>
  <cp:lastPrinted>2016-06-20T10:24:37Z</cp:lastPrinted>
  <dcterms:created xsi:type="dcterms:W3CDTF">2015-01-12T08:42:38Z</dcterms:created>
  <dcterms:modified xsi:type="dcterms:W3CDTF">2022-11-24T10:28:56Z</dcterms:modified>
</cp:coreProperties>
</file>