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8_{0252DB33-96C9-46CF-BFD8-40F89889387A}" xr6:coauthVersionLast="36" xr6:coauthVersionMax="36" xr10:uidLastSave="{00000000-0000-0000-0000-000000000000}"/>
  <bookViews>
    <workbookView xWindow="32760" yWindow="45" windowWidth="17220" windowHeight="7410" tabRatio="759" xr2:uid="{00000000-000D-0000-FFFF-FFFF00000000}"/>
  </bookViews>
  <sheets>
    <sheet name="Table de matières" sheetId="26" r:id="rId1"/>
    <sheet name="32.1.1" sheetId="27" r:id="rId2"/>
    <sheet name="32.1.2" sheetId="28" r:id="rId3"/>
    <sheet name="32.1.3" sheetId="29" r:id="rId4"/>
    <sheet name="32.1.4" sheetId="30" r:id="rId5"/>
    <sheet name="32.2.1" sheetId="31" r:id="rId6"/>
    <sheet name="32.2.2" sheetId="32" r:id="rId7"/>
    <sheet name="32.2.3" sheetId="33" r:id="rId8"/>
    <sheet name="32.2.4" sheetId="36" r:id="rId9"/>
  </sheets>
  <externalReferences>
    <externalReference r:id="rId10"/>
  </externalReferences>
  <definedNames>
    <definedName name="_xlnm.Print_Titles" localSheetId="1">'32.1.1'!$2:$6</definedName>
    <definedName name="_xlnm.Print_Titles" localSheetId="5">'32.2.1'!$2:$6</definedName>
  </definedNames>
  <calcPr calcId="191029"/>
</workbook>
</file>

<file path=xl/calcChain.xml><?xml version="1.0" encoding="utf-8"?>
<calcChain xmlns="http://schemas.openxmlformats.org/spreadsheetml/2006/main">
  <c r="Q54" i="36" l="1"/>
  <c r="Q53" i="36"/>
  <c r="Q50" i="36"/>
  <c r="O50" i="36"/>
  <c r="M50" i="36"/>
  <c r="K50" i="36"/>
  <c r="I50" i="36"/>
  <c r="G50" i="36"/>
  <c r="E50" i="36"/>
  <c r="F50" i="36" s="1"/>
  <c r="C50" i="36"/>
  <c r="Q49" i="36"/>
  <c r="O49" i="36"/>
  <c r="M49" i="36"/>
  <c r="K49" i="36"/>
  <c r="I49" i="36"/>
  <c r="G49" i="36"/>
  <c r="E49" i="36"/>
  <c r="F49" i="36" s="1"/>
  <c r="C49" i="36"/>
  <c r="Q48" i="36"/>
  <c r="O48" i="36"/>
  <c r="M48" i="36"/>
  <c r="K48" i="36"/>
  <c r="I48" i="36"/>
  <c r="G48" i="36"/>
  <c r="E48" i="36"/>
  <c r="F48" i="36" s="1"/>
  <c r="C48" i="36"/>
  <c r="Q47" i="36"/>
  <c r="O47" i="36"/>
  <c r="M47" i="36"/>
  <c r="K47" i="36"/>
  <c r="I47" i="36"/>
  <c r="G47" i="36"/>
  <c r="E47" i="36"/>
  <c r="F47" i="36" s="1"/>
  <c r="C47" i="36"/>
  <c r="Q46" i="36"/>
  <c r="O46" i="36"/>
  <c r="M46" i="36"/>
  <c r="K46" i="36"/>
  <c r="I46" i="36"/>
  <c r="G46" i="36"/>
  <c r="E46" i="36"/>
  <c r="F46" i="36" s="1"/>
  <c r="C46" i="36"/>
  <c r="Q45" i="36"/>
  <c r="O45" i="36"/>
  <c r="M45" i="36"/>
  <c r="K45" i="36"/>
  <c r="I45" i="36"/>
  <c r="G45" i="36"/>
  <c r="E45" i="36"/>
  <c r="F45" i="36" s="1"/>
  <c r="C45" i="36"/>
  <c r="Q44" i="36"/>
  <c r="O44" i="36"/>
  <c r="M44" i="36"/>
  <c r="K44" i="36"/>
  <c r="I44" i="36"/>
  <c r="G44" i="36"/>
  <c r="E44" i="36"/>
  <c r="F44" i="36" s="1"/>
  <c r="C44" i="36"/>
  <c r="Q43" i="36"/>
  <c r="O43" i="36"/>
  <c r="M43" i="36"/>
  <c r="K43" i="36"/>
  <c r="I43" i="36"/>
  <c r="G43" i="36"/>
  <c r="E43" i="36"/>
  <c r="F43" i="36" s="1"/>
  <c r="C43" i="36"/>
  <c r="Q42" i="36"/>
  <c r="O42" i="36"/>
  <c r="M42" i="36"/>
  <c r="K42" i="36"/>
  <c r="I42" i="36"/>
  <c r="G42" i="36"/>
  <c r="E42" i="36"/>
  <c r="F42" i="36" s="1"/>
  <c r="C42" i="36"/>
  <c r="Q41" i="36"/>
  <c r="O41" i="36"/>
  <c r="M41" i="36"/>
  <c r="K41" i="36"/>
  <c r="I41" i="36"/>
  <c r="G41" i="36"/>
  <c r="E41" i="36"/>
  <c r="F41" i="36" s="1"/>
  <c r="C41" i="36"/>
  <c r="Q40" i="36"/>
  <c r="O40" i="36"/>
  <c r="M40" i="36"/>
  <c r="K40" i="36"/>
  <c r="I40" i="36"/>
  <c r="G40" i="36"/>
  <c r="E40" i="36"/>
  <c r="F40" i="36" s="1"/>
  <c r="C40" i="36"/>
  <c r="Q39" i="36"/>
  <c r="O39" i="36"/>
  <c r="M39" i="36"/>
  <c r="K39" i="36"/>
  <c r="I39" i="36"/>
  <c r="G39" i="36"/>
  <c r="E39" i="36"/>
  <c r="F39" i="36" s="1"/>
  <c r="C39" i="36"/>
  <c r="Q38" i="36"/>
  <c r="O38" i="36"/>
  <c r="M38" i="36"/>
  <c r="K38" i="36"/>
  <c r="I38" i="36"/>
  <c r="G38" i="36"/>
  <c r="E38" i="36"/>
  <c r="F38" i="36" s="1"/>
  <c r="C38" i="36"/>
  <c r="Q37" i="36"/>
  <c r="O37" i="36"/>
  <c r="M37" i="36"/>
  <c r="K37" i="36"/>
  <c r="I37" i="36"/>
  <c r="G37" i="36"/>
  <c r="E37" i="36"/>
  <c r="F37" i="36" s="1"/>
  <c r="C37" i="36"/>
  <c r="Q36" i="36"/>
  <c r="O36" i="36"/>
  <c r="M36" i="36"/>
  <c r="K36" i="36"/>
  <c r="I36" i="36"/>
  <c r="G36" i="36"/>
  <c r="E36" i="36"/>
  <c r="F36" i="36" s="1"/>
  <c r="C36" i="36"/>
  <c r="Q35" i="36"/>
  <c r="O35" i="36"/>
  <c r="M35" i="36"/>
  <c r="K35" i="36"/>
  <c r="I35" i="36"/>
  <c r="G35" i="36"/>
  <c r="E35" i="36"/>
  <c r="F35" i="36" s="1"/>
  <c r="C35" i="36"/>
  <c r="Q34" i="36"/>
  <c r="O34" i="36"/>
  <c r="M34" i="36"/>
  <c r="K34" i="36"/>
  <c r="I34" i="36"/>
  <c r="G34" i="36"/>
  <c r="E34" i="36"/>
  <c r="F34" i="36" s="1"/>
  <c r="C34" i="36"/>
  <c r="Q33" i="36"/>
  <c r="O33" i="36"/>
  <c r="M33" i="36"/>
  <c r="K33" i="36"/>
  <c r="I33" i="36"/>
  <c r="G33" i="36"/>
  <c r="E33" i="36"/>
  <c r="F33" i="36" s="1"/>
  <c r="C33" i="36"/>
  <c r="Q32" i="36"/>
  <c r="O32" i="36"/>
  <c r="M32" i="36"/>
  <c r="K32" i="36"/>
  <c r="I32" i="36"/>
  <c r="G32" i="36"/>
  <c r="E32" i="36"/>
  <c r="C32" i="36"/>
  <c r="Q31" i="36"/>
  <c r="O31" i="36"/>
  <c r="M31" i="36"/>
  <c r="K31" i="36"/>
  <c r="I31" i="36"/>
  <c r="G31" i="36"/>
  <c r="E31" i="36"/>
  <c r="F31" i="36" s="1"/>
  <c r="C31" i="36"/>
  <c r="Q30" i="36"/>
  <c r="O30" i="36"/>
  <c r="M30" i="36"/>
  <c r="K30" i="36"/>
  <c r="I30" i="36"/>
  <c r="G30" i="36"/>
  <c r="E30" i="36"/>
  <c r="F30" i="36" s="1"/>
  <c r="C30" i="36"/>
  <c r="Q29" i="36"/>
  <c r="O29" i="36"/>
  <c r="M29" i="36"/>
  <c r="K29" i="36"/>
  <c r="I29" i="36"/>
  <c r="G29" i="36"/>
  <c r="E29" i="36"/>
  <c r="F29" i="36" s="1"/>
  <c r="C29" i="36"/>
  <c r="Q28" i="36"/>
  <c r="O28" i="36"/>
  <c r="M28" i="36"/>
  <c r="K28" i="36"/>
  <c r="I28" i="36"/>
  <c r="G28" i="36"/>
  <c r="E28" i="36"/>
  <c r="F28" i="36" s="1"/>
  <c r="C28" i="36"/>
  <c r="Q27" i="36"/>
  <c r="O27" i="36"/>
  <c r="M27" i="36"/>
  <c r="K27" i="36"/>
  <c r="I27" i="36"/>
  <c r="G27" i="36"/>
  <c r="E27" i="36"/>
  <c r="F27" i="36" s="1"/>
  <c r="C27" i="36"/>
  <c r="Q26" i="36"/>
  <c r="O26" i="36"/>
  <c r="M26" i="36"/>
  <c r="K26" i="36"/>
  <c r="I26" i="36"/>
  <c r="G26" i="36"/>
  <c r="F26" i="36"/>
  <c r="E26" i="36"/>
  <c r="C26" i="36"/>
  <c r="Q25" i="36"/>
  <c r="O25" i="36"/>
  <c r="M25" i="36"/>
  <c r="K25" i="36"/>
  <c r="I25" i="36"/>
  <c r="G25" i="36"/>
  <c r="E25" i="36"/>
  <c r="F25" i="36" s="1"/>
  <c r="C25" i="36"/>
  <c r="S25" i="36" s="1"/>
  <c r="Q24" i="36"/>
  <c r="O24" i="36"/>
  <c r="M24" i="36"/>
  <c r="K24" i="36"/>
  <c r="I24" i="36"/>
  <c r="G24" i="36"/>
  <c r="E24" i="36"/>
  <c r="F24" i="36" s="1"/>
  <c r="C24" i="36"/>
  <c r="Q23" i="36"/>
  <c r="O23" i="36"/>
  <c r="M23" i="36"/>
  <c r="K23" i="36"/>
  <c r="I23" i="36"/>
  <c r="G23" i="36"/>
  <c r="E23" i="36"/>
  <c r="F23" i="36" s="1"/>
  <c r="C23" i="36"/>
  <c r="Q22" i="36"/>
  <c r="O22" i="36"/>
  <c r="M22" i="36"/>
  <c r="K22" i="36"/>
  <c r="I22" i="36"/>
  <c r="G22" i="36"/>
  <c r="E22" i="36"/>
  <c r="F22" i="36" s="1"/>
  <c r="C22" i="36"/>
  <c r="S22" i="36" s="1"/>
  <c r="Q21" i="36"/>
  <c r="O21" i="36"/>
  <c r="M21" i="36"/>
  <c r="K21" i="36"/>
  <c r="I21" i="36"/>
  <c r="G21" i="36"/>
  <c r="E21" i="36"/>
  <c r="C21" i="36"/>
  <c r="Q20" i="36"/>
  <c r="O20" i="36"/>
  <c r="M20" i="36"/>
  <c r="K20" i="36"/>
  <c r="I20" i="36"/>
  <c r="G20" i="36"/>
  <c r="E20" i="36"/>
  <c r="F20" i="36" s="1"/>
  <c r="C20" i="36"/>
  <c r="Q19" i="36"/>
  <c r="O19" i="36"/>
  <c r="M19" i="36"/>
  <c r="K19" i="36"/>
  <c r="I19" i="36"/>
  <c r="G19" i="36"/>
  <c r="E19" i="36"/>
  <c r="F19" i="36" s="1"/>
  <c r="C19" i="36"/>
  <c r="Q18" i="36"/>
  <c r="O18" i="36"/>
  <c r="M18" i="36"/>
  <c r="K18" i="36"/>
  <c r="I18" i="36"/>
  <c r="G18" i="36"/>
  <c r="F18" i="36"/>
  <c r="E18" i="36"/>
  <c r="C18" i="36"/>
  <c r="Q17" i="36"/>
  <c r="O17" i="36"/>
  <c r="M17" i="36"/>
  <c r="K17" i="36"/>
  <c r="I17" i="36"/>
  <c r="G17" i="36"/>
  <c r="E17" i="36"/>
  <c r="F17" i="36" s="1"/>
  <c r="C17" i="36"/>
  <c r="Q16" i="36"/>
  <c r="O16" i="36"/>
  <c r="M16" i="36"/>
  <c r="K16" i="36"/>
  <c r="I16" i="36"/>
  <c r="G16" i="36"/>
  <c r="E16" i="36"/>
  <c r="F16" i="36" s="1"/>
  <c r="C16" i="36"/>
  <c r="Q15" i="36"/>
  <c r="O15" i="36"/>
  <c r="M15" i="36"/>
  <c r="K15" i="36"/>
  <c r="I15" i="36"/>
  <c r="G15" i="36"/>
  <c r="E15" i="36"/>
  <c r="F15" i="36" s="1"/>
  <c r="C15" i="36"/>
  <c r="Q14" i="36"/>
  <c r="O14" i="36"/>
  <c r="M14" i="36"/>
  <c r="K14" i="36"/>
  <c r="I14" i="36"/>
  <c r="G14" i="36"/>
  <c r="F14" i="36"/>
  <c r="E14" i="36"/>
  <c r="C14" i="36"/>
  <c r="Q13" i="36"/>
  <c r="O13" i="36"/>
  <c r="M13" i="36"/>
  <c r="K13" i="36"/>
  <c r="I13" i="36"/>
  <c r="G13" i="36"/>
  <c r="E13" i="36"/>
  <c r="F13" i="36" s="1"/>
  <c r="C13" i="36"/>
  <c r="Q12" i="36"/>
  <c r="O12" i="36"/>
  <c r="M12" i="36"/>
  <c r="K12" i="36"/>
  <c r="I12" i="36"/>
  <c r="G12" i="36"/>
  <c r="E12" i="36"/>
  <c r="F12" i="36" s="1"/>
  <c r="C12" i="36"/>
  <c r="Q11" i="36"/>
  <c r="O11" i="36"/>
  <c r="M11" i="36"/>
  <c r="K11" i="36"/>
  <c r="I11" i="36"/>
  <c r="G11" i="36"/>
  <c r="E11" i="36"/>
  <c r="F11" i="36" s="1"/>
  <c r="C11" i="36"/>
  <c r="Q10" i="36"/>
  <c r="O10" i="36"/>
  <c r="M10" i="36"/>
  <c r="K10" i="36"/>
  <c r="I10" i="36"/>
  <c r="G10" i="36"/>
  <c r="F10" i="36"/>
  <c r="E10" i="36"/>
  <c r="C10" i="36"/>
  <c r="Q9" i="36"/>
  <c r="O9" i="36"/>
  <c r="M9" i="36"/>
  <c r="K9" i="36"/>
  <c r="I9" i="36"/>
  <c r="G9" i="36"/>
  <c r="E9" i="36"/>
  <c r="F9" i="36" s="1"/>
  <c r="C9" i="36"/>
  <c r="Q8" i="36"/>
  <c r="O8" i="36"/>
  <c r="M8" i="36"/>
  <c r="K8" i="36"/>
  <c r="I8" i="36"/>
  <c r="G8" i="36"/>
  <c r="E8" i="36"/>
  <c r="F8" i="36" s="1"/>
  <c r="C8" i="36"/>
  <c r="Q7" i="36"/>
  <c r="O7" i="36"/>
  <c r="M7" i="36"/>
  <c r="K7" i="36"/>
  <c r="I7" i="36"/>
  <c r="G7" i="36"/>
  <c r="E7" i="36"/>
  <c r="F7" i="36" s="1"/>
  <c r="C7" i="36"/>
  <c r="I51" i="36"/>
  <c r="C53" i="36"/>
  <c r="C51" i="36" s="1"/>
  <c r="E53" i="36"/>
  <c r="F53" i="36" s="1"/>
  <c r="G53" i="36"/>
  <c r="G51" i="36" s="1"/>
  <c r="I53" i="36"/>
  <c r="K53" i="36"/>
  <c r="K51" i="36" s="1"/>
  <c r="M53" i="36"/>
  <c r="M51" i="36" s="1"/>
  <c r="O53" i="36"/>
  <c r="O51" i="36" s="1"/>
  <c r="C54" i="36"/>
  <c r="E54" i="36"/>
  <c r="F54" i="36" s="1"/>
  <c r="G54" i="36"/>
  <c r="I54" i="36"/>
  <c r="K54" i="36"/>
  <c r="M54" i="36"/>
  <c r="O54" i="36"/>
  <c r="M53" i="33"/>
  <c r="M51" i="33" s="1"/>
  <c r="K53" i="33"/>
  <c r="K51" i="33" s="1"/>
  <c r="I53" i="33"/>
  <c r="G53" i="33"/>
  <c r="G51" i="33" s="1"/>
  <c r="E53" i="33"/>
  <c r="E51" i="33" s="1"/>
  <c r="C53" i="33"/>
  <c r="C51" i="33" s="1"/>
  <c r="M54" i="33"/>
  <c r="K54" i="33"/>
  <c r="I54" i="33"/>
  <c r="I51" i="33" s="1"/>
  <c r="G54" i="33"/>
  <c r="E54" i="33"/>
  <c r="C54" i="33"/>
  <c r="L53" i="32"/>
  <c r="R56" i="32"/>
  <c r="P56" i="32"/>
  <c r="N56" i="32"/>
  <c r="N53" i="32" s="1"/>
  <c r="L56" i="32"/>
  <c r="I56" i="32"/>
  <c r="G56" i="32"/>
  <c r="E56" i="32"/>
  <c r="C56" i="32"/>
  <c r="R55" i="32"/>
  <c r="P55" i="32"/>
  <c r="N55" i="32"/>
  <c r="L55" i="32"/>
  <c r="I55" i="32"/>
  <c r="G55" i="32"/>
  <c r="E55" i="32"/>
  <c r="J55" i="32" s="1"/>
  <c r="C55" i="32"/>
  <c r="R53" i="28"/>
  <c r="P53" i="28"/>
  <c r="N53" i="28"/>
  <c r="L53" i="28"/>
  <c r="I53" i="28"/>
  <c r="G53" i="28"/>
  <c r="E53" i="28"/>
  <c r="C53" i="28"/>
  <c r="J53" i="28" s="1"/>
  <c r="R52" i="28"/>
  <c r="P52" i="28"/>
  <c r="N52" i="28"/>
  <c r="L52" i="28"/>
  <c r="I52" i="28"/>
  <c r="G52" i="28"/>
  <c r="E52" i="28"/>
  <c r="C52" i="28"/>
  <c r="R51" i="28"/>
  <c r="P51" i="28"/>
  <c r="N51" i="28"/>
  <c r="L51" i="28"/>
  <c r="I51" i="28"/>
  <c r="G51" i="28"/>
  <c r="E51" i="28"/>
  <c r="C51" i="28"/>
  <c r="J51" i="28" s="1"/>
  <c r="R50" i="28"/>
  <c r="P50" i="28"/>
  <c r="N50" i="28"/>
  <c r="L50" i="28"/>
  <c r="I50" i="28"/>
  <c r="G50" i="28"/>
  <c r="E50" i="28"/>
  <c r="C50" i="28"/>
  <c r="R49" i="28"/>
  <c r="P49" i="28"/>
  <c r="N49" i="28"/>
  <c r="L49" i="28"/>
  <c r="I49" i="28"/>
  <c r="G49" i="28"/>
  <c r="E49" i="28"/>
  <c r="C49" i="28"/>
  <c r="J49" i="28" s="1"/>
  <c r="R48" i="28"/>
  <c r="P48" i="28"/>
  <c r="N48" i="28"/>
  <c r="L48" i="28"/>
  <c r="I48" i="28"/>
  <c r="G48" i="28"/>
  <c r="E48" i="28"/>
  <c r="C48" i="28"/>
  <c r="R47" i="28"/>
  <c r="P47" i="28"/>
  <c r="N47" i="28"/>
  <c r="L47" i="28"/>
  <c r="I47" i="28"/>
  <c r="G47" i="28"/>
  <c r="E47" i="28"/>
  <c r="C47" i="28"/>
  <c r="J47" i="28" s="1"/>
  <c r="R46" i="28"/>
  <c r="P46" i="28"/>
  <c r="N46" i="28"/>
  <c r="L46" i="28"/>
  <c r="I46" i="28"/>
  <c r="G46" i="28"/>
  <c r="E46" i="28"/>
  <c r="C46" i="28"/>
  <c r="R45" i="28"/>
  <c r="P45" i="28"/>
  <c r="N45" i="28"/>
  <c r="L45" i="28"/>
  <c r="I45" i="28"/>
  <c r="G45" i="28"/>
  <c r="E45" i="28"/>
  <c r="C45" i="28"/>
  <c r="J45" i="28" s="1"/>
  <c r="R44" i="28"/>
  <c r="P44" i="28"/>
  <c r="N44" i="28"/>
  <c r="L44" i="28"/>
  <c r="I44" i="28"/>
  <c r="G44" i="28"/>
  <c r="E44" i="28"/>
  <c r="C44" i="28"/>
  <c r="R43" i="28"/>
  <c r="P43" i="28"/>
  <c r="N43" i="28"/>
  <c r="L43" i="28"/>
  <c r="I43" i="28"/>
  <c r="G43" i="28"/>
  <c r="E43" i="28"/>
  <c r="C43" i="28"/>
  <c r="J43" i="28" s="1"/>
  <c r="R42" i="28"/>
  <c r="P42" i="28"/>
  <c r="N42" i="28"/>
  <c r="L42" i="28"/>
  <c r="I42" i="28"/>
  <c r="G42" i="28"/>
  <c r="E42" i="28"/>
  <c r="C42" i="28"/>
  <c r="R41" i="28"/>
  <c r="P41" i="28"/>
  <c r="N41" i="28"/>
  <c r="L41" i="28"/>
  <c r="I41" i="28"/>
  <c r="G41" i="28"/>
  <c r="E41" i="28"/>
  <c r="C41" i="28"/>
  <c r="J41" i="28" s="1"/>
  <c r="R40" i="28"/>
  <c r="P40" i="28"/>
  <c r="N40" i="28"/>
  <c r="L40" i="28"/>
  <c r="I40" i="28"/>
  <c r="G40" i="28"/>
  <c r="E40" i="28"/>
  <c r="C40" i="28"/>
  <c r="R39" i="28"/>
  <c r="P39" i="28"/>
  <c r="N39" i="28"/>
  <c r="L39" i="28"/>
  <c r="I39" i="28"/>
  <c r="G39" i="28"/>
  <c r="E39" i="28"/>
  <c r="C39" i="28"/>
  <c r="J39" i="28" s="1"/>
  <c r="R38" i="28"/>
  <c r="P38" i="28"/>
  <c r="N38" i="28"/>
  <c r="L38" i="28"/>
  <c r="I38" i="28"/>
  <c r="G38" i="28"/>
  <c r="E38" i="28"/>
  <c r="C38" i="28"/>
  <c r="R37" i="28"/>
  <c r="P37" i="28"/>
  <c r="N37" i="28"/>
  <c r="L37" i="28"/>
  <c r="I37" i="28"/>
  <c r="G37" i="28"/>
  <c r="E37" i="28"/>
  <c r="C37" i="28"/>
  <c r="J37" i="28" s="1"/>
  <c r="R36" i="28"/>
  <c r="P36" i="28"/>
  <c r="N36" i="28"/>
  <c r="L36" i="28"/>
  <c r="I36" i="28"/>
  <c r="G36" i="28"/>
  <c r="E36" i="28"/>
  <c r="C36" i="28"/>
  <c r="R35" i="28"/>
  <c r="P35" i="28"/>
  <c r="N35" i="28"/>
  <c r="L35" i="28"/>
  <c r="I35" i="28"/>
  <c r="G35" i="28"/>
  <c r="E35" i="28"/>
  <c r="C35" i="28"/>
  <c r="J35" i="28" s="1"/>
  <c r="R34" i="28"/>
  <c r="P34" i="28"/>
  <c r="N34" i="28"/>
  <c r="L34" i="28"/>
  <c r="I34" i="28"/>
  <c r="G34" i="28"/>
  <c r="E34" i="28"/>
  <c r="C34" i="28"/>
  <c r="R33" i="28"/>
  <c r="P33" i="28"/>
  <c r="N33" i="28"/>
  <c r="L33" i="28"/>
  <c r="I33" i="28"/>
  <c r="G33" i="28"/>
  <c r="E33" i="28"/>
  <c r="C33" i="28"/>
  <c r="J33" i="28" s="1"/>
  <c r="R32" i="28"/>
  <c r="P32" i="28"/>
  <c r="N32" i="28"/>
  <c r="L32" i="28"/>
  <c r="I32" i="28"/>
  <c r="G32" i="28"/>
  <c r="E32" i="28"/>
  <c r="C32" i="28"/>
  <c r="R31" i="28"/>
  <c r="P31" i="28"/>
  <c r="N31" i="28"/>
  <c r="L31" i="28"/>
  <c r="I31" i="28"/>
  <c r="G31" i="28"/>
  <c r="E31" i="28"/>
  <c r="C31" i="28"/>
  <c r="J31" i="28" s="1"/>
  <c r="R30" i="28"/>
  <c r="P30" i="28"/>
  <c r="N30" i="28"/>
  <c r="L30" i="28"/>
  <c r="I30" i="28"/>
  <c r="G30" i="28"/>
  <c r="E30" i="28"/>
  <c r="C30" i="28"/>
  <c r="R29" i="28"/>
  <c r="P29" i="28"/>
  <c r="N29" i="28"/>
  <c r="L29" i="28"/>
  <c r="I29" i="28"/>
  <c r="G29" i="28"/>
  <c r="E29" i="28"/>
  <c r="C29" i="28"/>
  <c r="J29" i="28" s="1"/>
  <c r="R28" i="28"/>
  <c r="P28" i="28"/>
  <c r="N28" i="28"/>
  <c r="L28" i="28"/>
  <c r="I28" i="28"/>
  <c r="G28" i="28"/>
  <c r="E28" i="28"/>
  <c r="C28" i="28"/>
  <c r="R27" i="28"/>
  <c r="P27" i="28"/>
  <c r="N27" i="28"/>
  <c r="L27" i="28"/>
  <c r="I27" i="28"/>
  <c r="G27" i="28"/>
  <c r="E27" i="28"/>
  <c r="C27" i="28"/>
  <c r="J27" i="28" s="1"/>
  <c r="R26" i="28"/>
  <c r="P26" i="28"/>
  <c r="N26" i="28"/>
  <c r="L26" i="28"/>
  <c r="I26" i="28"/>
  <c r="G26" i="28"/>
  <c r="E26" i="28"/>
  <c r="C26" i="28"/>
  <c r="R25" i="28"/>
  <c r="P25" i="28"/>
  <c r="N25" i="28"/>
  <c r="L25" i="28"/>
  <c r="I25" i="28"/>
  <c r="G25" i="28"/>
  <c r="E25" i="28"/>
  <c r="C25" i="28"/>
  <c r="J25" i="28" s="1"/>
  <c r="R24" i="28"/>
  <c r="P24" i="28"/>
  <c r="N24" i="28"/>
  <c r="L24" i="28"/>
  <c r="I24" i="28"/>
  <c r="G24" i="28"/>
  <c r="E24" i="28"/>
  <c r="C24" i="28"/>
  <c r="R23" i="28"/>
  <c r="P23" i="28"/>
  <c r="N23" i="28"/>
  <c r="L23" i="28"/>
  <c r="I23" i="28"/>
  <c r="G23" i="28"/>
  <c r="E23" i="28"/>
  <c r="C23" i="28"/>
  <c r="J23" i="28" s="1"/>
  <c r="R22" i="28"/>
  <c r="P22" i="28"/>
  <c r="N22" i="28"/>
  <c r="L22" i="28"/>
  <c r="I22" i="28"/>
  <c r="G22" i="28"/>
  <c r="E22" i="28"/>
  <c r="C22" i="28"/>
  <c r="R21" i="28"/>
  <c r="P21" i="28"/>
  <c r="N21" i="28"/>
  <c r="L21" i="28"/>
  <c r="I21" i="28"/>
  <c r="G21" i="28"/>
  <c r="E21" i="28"/>
  <c r="C21" i="28"/>
  <c r="J21" i="28" s="1"/>
  <c r="R20" i="28"/>
  <c r="P20" i="28"/>
  <c r="N20" i="28"/>
  <c r="L20" i="28"/>
  <c r="I20" i="28"/>
  <c r="G20" i="28"/>
  <c r="E20" i="28"/>
  <c r="C20" i="28"/>
  <c r="R19" i="28"/>
  <c r="P19" i="28"/>
  <c r="N19" i="28"/>
  <c r="L19" i="28"/>
  <c r="I19" i="28"/>
  <c r="G19" i="28"/>
  <c r="E19" i="28"/>
  <c r="C19" i="28"/>
  <c r="R18" i="28"/>
  <c r="P18" i="28"/>
  <c r="N18" i="28"/>
  <c r="L18" i="28"/>
  <c r="I18" i="28"/>
  <c r="G18" i="28"/>
  <c r="E18" i="28"/>
  <c r="C18" i="28"/>
  <c r="R17" i="28"/>
  <c r="P17" i="28"/>
  <c r="N17" i="28"/>
  <c r="L17" i="28"/>
  <c r="I17" i="28"/>
  <c r="G17" i="28"/>
  <c r="E17" i="28"/>
  <c r="C17" i="28"/>
  <c r="R16" i="28"/>
  <c r="P16" i="28"/>
  <c r="N16" i="28"/>
  <c r="L16" i="28"/>
  <c r="I16" i="28"/>
  <c r="G16" i="28"/>
  <c r="E16" i="28"/>
  <c r="C16" i="28"/>
  <c r="R15" i="28"/>
  <c r="P15" i="28"/>
  <c r="N15" i="28"/>
  <c r="L15" i="28"/>
  <c r="I15" i="28"/>
  <c r="G15" i="28"/>
  <c r="E15" i="28"/>
  <c r="C15" i="28"/>
  <c r="R14" i="28"/>
  <c r="P14" i="28"/>
  <c r="N14" i="28"/>
  <c r="L14" i="28"/>
  <c r="I14" i="28"/>
  <c r="G14" i="28"/>
  <c r="E14" i="28"/>
  <c r="C14" i="28"/>
  <c r="R13" i="28"/>
  <c r="P13" i="28"/>
  <c r="N13" i="28"/>
  <c r="L13" i="28"/>
  <c r="I13" i="28"/>
  <c r="G13" i="28"/>
  <c r="E13" i="28"/>
  <c r="C13" i="28"/>
  <c r="R12" i="28"/>
  <c r="P12" i="28"/>
  <c r="N12" i="28"/>
  <c r="L12" i="28"/>
  <c r="I12" i="28"/>
  <c r="G12" i="28"/>
  <c r="E12" i="28"/>
  <c r="C12" i="28"/>
  <c r="R11" i="28"/>
  <c r="P11" i="28"/>
  <c r="N11" i="28"/>
  <c r="L11" i="28"/>
  <c r="I11" i="28"/>
  <c r="G11" i="28"/>
  <c r="E11" i="28"/>
  <c r="C11" i="28"/>
  <c r="R10" i="28"/>
  <c r="P10" i="28"/>
  <c r="N10" i="28"/>
  <c r="L10" i="28"/>
  <c r="I10" i="28"/>
  <c r="G10" i="28"/>
  <c r="E10" i="28"/>
  <c r="C10" i="28"/>
  <c r="R9" i="28"/>
  <c r="P9" i="28"/>
  <c r="N9" i="28"/>
  <c r="L9" i="28"/>
  <c r="I9" i="28"/>
  <c r="G9" i="28"/>
  <c r="E9" i="28"/>
  <c r="C9" i="28"/>
  <c r="Q6" i="36"/>
  <c r="O6" i="36"/>
  <c r="M6" i="36"/>
  <c r="K6" i="36"/>
  <c r="I6" i="36"/>
  <c r="G6" i="36"/>
  <c r="E6" i="36"/>
  <c r="C6" i="36"/>
  <c r="M50" i="33"/>
  <c r="K50" i="33"/>
  <c r="I50" i="33"/>
  <c r="G50" i="33"/>
  <c r="E50" i="33"/>
  <c r="C50" i="33"/>
  <c r="M49" i="33"/>
  <c r="K49" i="33"/>
  <c r="I49" i="33"/>
  <c r="G49" i="33"/>
  <c r="E49" i="33"/>
  <c r="C49" i="33"/>
  <c r="M48" i="33"/>
  <c r="K48" i="33"/>
  <c r="I48" i="33"/>
  <c r="G48" i="33"/>
  <c r="E48" i="33"/>
  <c r="C48" i="33"/>
  <c r="M47" i="33"/>
  <c r="K47" i="33"/>
  <c r="I47" i="33"/>
  <c r="G47" i="33"/>
  <c r="E47" i="33"/>
  <c r="C47" i="33"/>
  <c r="M46" i="33"/>
  <c r="K46" i="33"/>
  <c r="I46" i="33"/>
  <c r="G46" i="33"/>
  <c r="E46" i="33"/>
  <c r="C46" i="33"/>
  <c r="M45" i="33"/>
  <c r="K45" i="33"/>
  <c r="I45" i="33"/>
  <c r="G45" i="33"/>
  <c r="E45" i="33"/>
  <c r="C45" i="33"/>
  <c r="M44" i="33"/>
  <c r="K44" i="33"/>
  <c r="I44" i="33"/>
  <c r="G44" i="33"/>
  <c r="E44" i="33"/>
  <c r="C44" i="33"/>
  <c r="M43" i="33"/>
  <c r="K43" i="33"/>
  <c r="I43" i="33"/>
  <c r="G43" i="33"/>
  <c r="E43" i="33"/>
  <c r="C43" i="33"/>
  <c r="M42" i="33"/>
  <c r="K42" i="33"/>
  <c r="I42" i="33"/>
  <c r="G42" i="33"/>
  <c r="E42" i="33"/>
  <c r="C42" i="33"/>
  <c r="M41" i="33"/>
  <c r="K41" i="33"/>
  <c r="I41" i="33"/>
  <c r="G41" i="33"/>
  <c r="E41" i="33"/>
  <c r="C41" i="33"/>
  <c r="M40" i="33"/>
  <c r="K40" i="33"/>
  <c r="I40" i="33"/>
  <c r="G40" i="33"/>
  <c r="E40" i="33"/>
  <c r="C40" i="33"/>
  <c r="M39" i="33"/>
  <c r="K39" i="33"/>
  <c r="I39" i="33"/>
  <c r="G39" i="33"/>
  <c r="E39" i="33"/>
  <c r="C39" i="33"/>
  <c r="M38" i="33"/>
  <c r="K38" i="33"/>
  <c r="I38" i="33"/>
  <c r="G38" i="33"/>
  <c r="E38" i="33"/>
  <c r="C38" i="33"/>
  <c r="M37" i="33"/>
  <c r="K37" i="33"/>
  <c r="I37" i="33"/>
  <c r="G37" i="33"/>
  <c r="E37" i="33"/>
  <c r="C37" i="33"/>
  <c r="M36" i="33"/>
  <c r="K36" i="33"/>
  <c r="I36" i="33"/>
  <c r="G36" i="33"/>
  <c r="E36" i="33"/>
  <c r="C36" i="33"/>
  <c r="M35" i="33"/>
  <c r="K35" i="33"/>
  <c r="I35" i="33"/>
  <c r="G35" i="33"/>
  <c r="E35" i="33"/>
  <c r="C35" i="33"/>
  <c r="M34" i="33"/>
  <c r="K34" i="33"/>
  <c r="I34" i="33"/>
  <c r="G34" i="33"/>
  <c r="E34" i="33"/>
  <c r="C34" i="33"/>
  <c r="M33" i="33"/>
  <c r="K33" i="33"/>
  <c r="I33" i="33"/>
  <c r="G33" i="33"/>
  <c r="E33" i="33"/>
  <c r="C33" i="33"/>
  <c r="M32" i="33"/>
  <c r="K32" i="33"/>
  <c r="I32" i="33"/>
  <c r="G32" i="33"/>
  <c r="E32" i="33"/>
  <c r="C32" i="33"/>
  <c r="M31" i="33"/>
  <c r="K31" i="33"/>
  <c r="I31" i="33"/>
  <c r="G31" i="33"/>
  <c r="E31" i="33"/>
  <c r="C31" i="33"/>
  <c r="M30" i="33"/>
  <c r="K30" i="33"/>
  <c r="I30" i="33"/>
  <c r="G30" i="33"/>
  <c r="E30" i="33"/>
  <c r="C30" i="33"/>
  <c r="M29" i="33"/>
  <c r="K29" i="33"/>
  <c r="I29" i="33"/>
  <c r="G29" i="33"/>
  <c r="E29" i="33"/>
  <c r="C29" i="33"/>
  <c r="M28" i="33"/>
  <c r="K28" i="33"/>
  <c r="I28" i="33"/>
  <c r="G28" i="33"/>
  <c r="E28" i="33"/>
  <c r="C28" i="33"/>
  <c r="M27" i="33"/>
  <c r="K27" i="33"/>
  <c r="I27" i="33"/>
  <c r="G27" i="33"/>
  <c r="E27" i="33"/>
  <c r="C27" i="33"/>
  <c r="M26" i="33"/>
  <c r="K26" i="33"/>
  <c r="I26" i="33"/>
  <c r="G26" i="33"/>
  <c r="E26" i="33"/>
  <c r="C26" i="33"/>
  <c r="M25" i="33"/>
  <c r="K25" i="33"/>
  <c r="I25" i="33"/>
  <c r="G25" i="33"/>
  <c r="E25" i="33"/>
  <c r="C25" i="33"/>
  <c r="M24" i="33"/>
  <c r="K24" i="33"/>
  <c r="I24" i="33"/>
  <c r="G24" i="33"/>
  <c r="E24" i="33"/>
  <c r="C24" i="33"/>
  <c r="M23" i="33"/>
  <c r="K23" i="33"/>
  <c r="I23" i="33"/>
  <c r="G23" i="33"/>
  <c r="E23" i="33"/>
  <c r="C23" i="33"/>
  <c r="M22" i="33"/>
  <c r="K22" i="33"/>
  <c r="I22" i="33"/>
  <c r="G22" i="33"/>
  <c r="E22" i="33"/>
  <c r="C22" i="33"/>
  <c r="M21" i="33"/>
  <c r="K21" i="33"/>
  <c r="I21" i="33"/>
  <c r="G21" i="33"/>
  <c r="E21" i="33"/>
  <c r="C21" i="33"/>
  <c r="M20" i="33"/>
  <c r="K20" i="33"/>
  <c r="I20" i="33"/>
  <c r="G20" i="33"/>
  <c r="E20" i="33"/>
  <c r="C20" i="33"/>
  <c r="M19" i="33"/>
  <c r="K19" i="33"/>
  <c r="I19" i="33"/>
  <c r="G19" i="33"/>
  <c r="E19" i="33"/>
  <c r="C19" i="33"/>
  <c r="M18" i="33"/>
  <c r="K18" i="33"/>
  <c r="I18" i="33"/>
  <c r="G18" i="33"/>
  <c r="E18" i="33"/>
  <c r="C18" i="33"/>
  <c r="M17" i="33"/>
  <c r="K17" i="33"/>
  <c r="I17" i="33"/>
  <c r="G17" i="33"/>
  <c r="E17" i="33"/>
  <c r="C17" i="33"/>
  <c r="M16" i="33"/>
  <c r="K16" i="33"/>
  <c r="I16" i="33"/>
  <c r="G16" i="33"/>
  <c r="E16" i="33"/>
  <c r="C16" i="33"/>
  <c r="M15" i="33"/>
  <c r="K15" i="33"/>
  <c r="I15" i="33"/>
  <c r="G15" i="33"/>
  <c r="E15" i="33"/>
  <c r="C15" i="33"/>
  <c r="M14" i="33"/>
  <c r="K14" i="33"/>
  <c r="I14" i="33"/>
  <c r="G14" i="33"/>
  <c r="E14" i="33"/>
  <c r="C14" i="33"/>
  <c r="M13" i="33"/>
  <c r="K13" i="33"/>
  <c r="I13" i="33"/>
  <c r="G13" i="33"/>
  <c r="E13" i="33"/>
  <c r="C13" i="33"/>
  <c r="M12" i="33"/>
  <c r="K12" i="33"/>
  <c r="I12" i="33"/>
  <c r="G12" i="33"/>
  <c r="E12" i="33"/>
  <c r="C12" i="33"/>
  <c r="M11" i="33"/>
  <c r="K11" i="33"/>
  <c r="I11" i="33"/>
  <c r="G11" i="33"/>
  <c r="E11" i="33"/>
  <c r="C11" i="33"/>
  <c r="M10" i="33"/>
  <c r="K10" i="33"/>
  <c r="I10" i="33"/>
  <c r="G10" i="33"/>
  <c r="E10" i="33"/>
  <c r="C10" i="33"/>
  <c r="M9" i="33"/>
  <c r="K9" i="33"/>
  <c r="I9" i="33"/>
  <c r="G9" i="33"/>
  <c r="E9" i="33"/>
  <c r="C9" i="33"/>
  <c r="M8" i="33"/>
  <c r="K8" i="33"/>
  <c r="I8" i="33"/>
  <c r="G8" i="33"/>
  <c r="E8" i="33"/>
  <c r="C8" i="33"/>
  <c r="M7" i="33"/>
  <c r="K7" i="33"/>
  <c r="I7" i="33"/>
  <c r="G7" i="33"/>
  <c r="E7" i="33"/>
  <c r="C7" i="33"/>
  <c r="M6" i="33"/>
  <c r="K6" i="33"/>
  <c r="I6" i="33"/>
  <c r="G6" i="33"/>
  <c r="E6" i="33"/>
  <c r="C6" i="33"/>
  <c r="R52" i="32"/>
  <c r="P52" i="32"/>
  <c r="N52" i="32"/>
  <c r="L52" i="32"/>
  <c r="I52" i="32"/>
  <c r="G52" i="32"/>
  <c r="E52" i="32"/>
  <c r="C52" i="32"/>
  <c r="R51" i="32"/>
  <c r="P51" i="32"/>
  <c r="N51" i="32"/>
  <c r="L51" i="32"/>
  <c r="I51" i="32"/>
  <c r="G51" i="32"/>
  <c r="E51" i="32"/>
  <c r="C51" i="32"/>
  <c r="R50" i="32"/>
  <c r="P50" i="32"/>
  <c r="N50" i="32"/>
  <c r="L50" i="32"/>
  <c r="I50" i="32"/>
  <c r="G50" i="32"/>
  <c r="E50" i="32"/>
  <c r="C50" i="32"/>
  <c r="R49" i="32"/>
  <c r="P49" i="32"/>
  <c r="N49" i="32"/>
  <c r="L49" i="32"/>
  <c r="I49" i="32"/>
  <c r="G49" i="32"/>
  <c r="E49" i="32"/>
  <c r="C49" i="32"/>
  <c r="R48" i="32"/>
  <c r="P48" i="32"/>
  <c r="N48" i="32"/>
  <c r="L48" i="32"/>
  <c r="I48" i="32"/>
  <c r="G48" i="32"/>
  <c r="E48" i="32"/>
  <c r="C48" i="32"/>
  <c r="R47" i="32"/>
  <c r="P47" i="32"/>
  <c r="N47" i="32"/>
  <c r="L47" i="32"/>
  <c r="I47" i="32"/>
  <c r="G47" i="32"/>
  <c r="E47" i="32"/>
  <c r="C47" i="32"/>
  <c r="R46" i="32"/>
  <c r="P46" i="32"/>
  <c r="N46" i="32"/>
  <c r="L46" i="32"/>
  <c r="I46" i="32"/>
  <c r="G46" i="32"/>
  <c r="E46" i="32"/>
  <c r="C46" i="32"/>
  <c r="R45" i="32"/>
  <c r="P45" i="32"/>
  <c r="N45" i="32"/>
  <c r="L45" i="32"/>
  <c r="I45" i="32"/>
  <c r="G45" i="32"/>
  <c r="E45" i="32"/>
  <c r="C45" i="32"/>
  <c r="R44" i="32"/>
  <c r="P44" i="32"/>
  <c r="N44" i="32"/>
  <c r="L44" i="32"/>
  <c r="I44" i="32"/>
  <c r="G44" i="32"/>
  <c r="E44" i="32"/>
  <c r="C44" i="32"/>
  <c r="R43" i="32"/>
  <c r="P43" i="32"/>
  <c r="N43" i="32"/>
  <c r="L43" i="32"/>
  <c r="I43" i="32"/>
  <c r="G43" i="32"/>
  <c r="E43" i="32"/>
  <c r="C43" i="32"/>
  <c r="R42" i="32"/>
  <c r="P42" i="32"/>
  <c r="N42" i="32"/>
  <c r="L42" i="32"/>
  <c r="I42" i="32"/>
  <c r="G42" i="32"/>
  <c r="E42" i="32"/>
  <c r="C42" i="32"/>
  <c r="R41" i="32"/>
  <c r="P41" i="32"/>
  <c r="N41" i="32"/>
  <c r="L41" i="32"/>
  <c r="I41" i="32"/>
  <c r="G41" i="32"/>
  <c r="E41" i="32"/>
  <c r="C41" i="32"/>
  <c r="R40" i="32"/>
  <c r="P40" i="32"/>
  <c r="N40" i="32"/>
  <c r="L40" i="32"/>
  <c r="I40" i="32"/>
  <c r="G40" i="32"/>
  <c r="E40" i="32"/>
  <c r="C40" i="32"/>
  <c r="R39" i="32"/>
  <c r="P39" i="32"/>
  <c r="N39" i="32"/>
  <c r="L39" i="32"/>
  <c r="I39" i="32"/>
  <c r="G39" i="32"/>
  <c r="E39" i="32"/>
  <c r="C39" i="32"/>
  <c r="R38" i="32"/>
  <c r="P38" i="32"/>
  <c r="N38" i="32"/>
  <c r="L38" i="32"/>
  <c r="I38" i="32"/>
  <c r="G38" i="32"/>
  <c r="E38" i="32"/>
  <c r="C38" i="32"/>
  <c r="R37" i="32"/>
  <c r="P37" i="32"/>
  <c r="N37" i="32"/>
  <c r="L37" i="32"/>
  <c r="I37" i="32"/>
  <c r="G37" i="32"/>
  <c r="E37" i="32"/>
  <c r="C37" i="32"/>
  <c r="R36" i="32"/>
  <c r="P36" i="32"/>
  <c r="N36" i="32"/>
  <c r="L36" i="32"/>
  <c r="I36" i="32"/>
  <c r="G36" i="32"/>
  <c r="E36" i="32"/>
  <c r="C36" i="32"/>
  <c r="R35" i="32"/>
  <c r="P35" i="32"/>
  <c r="N35" i="32"/>
  <c r="L35" i="32"/>
  <c r="I35" i="32"/>
  <c r="G35" i="32"/>
  <c r="E35" i="32"/>
  <c r="C35" i="32"/>
  <c r="R34" i="32"/>
  <c r="P34" i="32"/>
  <c r="N34" i="32"/>
  <c r="L34" i="32"/>
  <c r="I34" i="32"/>
  <c r="G34" i="32"/>
  <c r="E34" i="32"/>
  <c r="C34" i="32"/>
  <c r="R33" i="32"/>
  <c r="P33" i="32"/>
  <c r="N33" i="32"/>
  <c r="L33" i="32"/>
  <c r="I33" i="32"/>
  <c r="G33" i="32"/>
  <c r="E33" i="32"/>
  <c r="C33" i="32"/>
  <c r="R32" i="32"/>
  <c r="P32" i="32"/>
  <c r="N32" i="32"/>
  <c r="L32" i="32"/>
  <c r="I32" i="32"/>
  <c r="G32" i="32"/>
  <c r="E32" i="32"/>
  <c r="C32" i="32"/>
  <c r="R31" i="32"/>
  <c r="P31" i="32"/>
  <c r="N31" i="32"/>
  <c r="L31" i="32"/>
  <c r="I31" i="32"/>
  <c r="G31" i="32"/>
  <c r="E31" i="32"/>
  <c r="C31" i="32"/>
  <c r="R30" i="32"/>
  <c r="P30" i="32"/>
  <c r="N30" i="32"/>
  <c r="L30" i="32"/>
  <c r="I30" i="32"/>
  <c r="G30" i="32"/>
  <c r="E30" i="32"/>
  <c r="C30" i="32"/>
  <c r="R29" i="32"/>
  <c r="P29" i="32"/>
  <c r="N29" i="32"/>
  <c r="L29" i="32"/>
  <c r="I29" i="32"/>
  <c r="G29" i="32"/>
  <c r="E29" i="32"/>
  <c r="C29" i="32"/>
  <c r="R28" i="32"/>
  <c r="P28" i="32"/>
  <c r="N28" i="32"/>
  <c r="L28" i="32"/>
  <c r="I28" i="32"/>
  <c r="G28" i="32"/>
  <c r="E28" i="32"/>
  <c r="C28" i="32"/>
  <c r="R27" i="32"/>
  <c r="P27" i="32"/>
  <c r="N27" i="32"/>
  <c r="L27" i="32"/>
  <c r="I27" i="32"/>
  <c r="G27" i="32"/>
  <c r="E27" i="32"/>
  <c r="C27" i="32"/>
  <c r="R26" i="32"/>
  <c r="P26" i="32"/>
  <c r="N26" i="32"/>
  <c r="L26" i="32"/>
  <c r="I26" i="32"/>
  <c r="G26" i="32"/>
  <c r="E26" i="32"/>
  <c r="C26" i="32"/>
  <c r="R25" i="32"/>
  <c r="P25" i="32"/>
  <c r="N25" i="32"/>
  <c r="L25" i="32"/>
  <c r="I25" i="32"/>
  <c r="G25" i="32"/>
  <c r="E25" i="32"/>
  <c r="C25" i="32"/>
  <c r="R24" i="32"/>
  <c r="P24" i="32"/>
  <c r="N24" i="32"/>
  <c r="L24" i="32"/>
  <c r="I24" i="32"/>
  <c r="G24" i="32"/>
  <c r="E24" i="32"/>
  <c r="C24" i="32"/>
  <c r="R23" i="32"/>
  <c r="P23" i="32"/>
  <c r="N23" i="32"/>
  <c r="L23" i="32"/>
  <c r="I23" i="32"/>
  <c r="G23" i="32"/>
  <c r="E23" i="32"/>
  <c r="C23" i="32"/>
  <c r="R22" i="32"/>
  <c r="P22" i="32"/>
  <c r="N22" i="32"/>
  <c r="L22" i="32"/>
  <c r="I22" i="32"/>
  <c r="G22" i="32"/>
  <c r="E22" i="32"/>
  <c r="C22" i="32"/>
  <c r="R21" i="32"/>
  <c r="P21" i="32"/>
  <c r="N21" i="32"/>
  <c r="L21" i="32"/>
  <c r="I21" i="32"/>
  <c r="G21" i="32"/>
  <c r="E21" i="32"/>
  <c r="C21" i="32"/>
  <c r="R20" i="32"/>
  <c r="P20" i="32"/>
  <c r="N20" i="32"/>
  <c r="L20" i="32"/>
  <c r="I20" i="32"/>
  <c r="G20" i="32"/>
  <c r="E20" i="32"/>
  <c r="C20" i="32"/>
  <c r="R19" i="32"/>
  <c r="P19" i="32"/>
  <c r="N19" i="32"/>
  <c r="L19" i="32"/>
  <c r="I19" i="32"/>
  <c r="G19" i="32"/>
  <c r="E19" i="32"/>
  <c r="C19" i="32"/>
  <c r="R18" i="32"/>
  <c r="P18" i="32"/>
  <c r="N18" i="32"/>
  <c r="L18" i="32"/>
  <c r="I18" i="32"/>
  <c r="G18" i="32"/>
  <c r="E18" i="32"/>
  <c r="C18" i="32"/>
  <c r="R17" i="32"/>
  <c r="P17" i="32"/>
  <c r="N17" i="32"/>
  <c r="L17" i="32"/>
  <c r="I17" i="32"/>
  <c r="G17" i="32"/>
  <c r="E17" i="32"/>
  <c r="C17" i="32"/>
  <c r="R16" i="32"/>
  <c r="P16" i="32"/>
  <c r="N16" i="32"/>
  <c r="L16" i="32"/>
  <c r="I16" i="32"/>
  <c r="G16" i="32"/>
  <c r="E16" i="32"/>
  <c r="C16" i="32"/>
  <c r="R15" i="32"/>
  <c r="P15" i="32"/>
  <c r="N15" i="32"/>
  <c r="L15" i="32"/>
  <c r="I15" i="32"/>
  <c r="G15" i="32"/>
  <c r="E15" i="32"/>
  <c r="C15" i="32"/>
  <c r="R14" i="32"/>
  <c r="P14" i="32"/>
  <c r="N14" i="32"/>
  <c r="L14" i="32"/>
  <c r="I14" i="32"/>
  <c r="G14" i="32"/>
  <c r="E14" i="32"/>
  <c r="C14" i="32"/>
  <c r="R13" i="32"/>
  <c r="P13" i="32"/>
  <c r="N13" i="32"/>
  <c r="L13" i="32"/>
  <c r="I13" i="32"/>
  <c r="G13" i="32"/>
  <c r="E13" i="32"/>
  <c r="C13" i="32"/>
  <c r="R12" i="32"/>
  <c r="P12" i="32"/>
  <c r="N12" i="32"/>
  <c r="L12" i="32"/>
  <c r="I12" i="32"/>
  <c r="G12" i="32"/>
  <c r="E12" i="32"/>
  <c r="C12" i="32"/>
  <c r="R11" i="32"/>
  <c r="P11" i="32"/>
  <c r="N11" i="32"/>
  <c r="L11" i="32"/>
  <c r="I11" i="32"/>
  <c r="G11" i="32"/>
  <c r="E11" i="32"/>
  <c r="C11" i="32"/>
  <c r="R10" i="32"/>
  <c r="P10" i="32"/>
  <c r="N10" i="32"/>
  <c r="L10" i="32"/>
  <c r="I10" i="32"/>
  <c r="G10" i="32"/>
  <c r="E10" i="32"/>
  <c r="C10" i="32"/>
  <c r="R9" i="32"/>
  <c r="P9" i="32"/>
  <c r="N9" i="32"/>
  <c r="L9" i="32"/>
  <c r="I9" i="32"/>
  <c r="G9" i="32"/>
  <c r="E9" i="32"/>
  <c r="C9" i="32"/>
  <c r="R8" i="32"/>
  <c r="P8" i="32"/>
  <c r="N8" i="32"/>
  <c r="L8" i="32"/>
  <c r="I8" i="32"/>
  <c r="G8" i="32"/>
  <c r="E8" i="32"/>
  <c r="C8" i="32"/>
  <c r="Q51" i="30"/>
  <c r="O51" i="30"/>
  <c r="M51" i="30"/>
  <c r="K51" i="30"/>
  <c r="I51" i="30"/>
  <c r="G51" i="30"/>
  <c r="E51" i="30"/>
  <c r="C51" i="30"/>
  <c r="Q50" i="30"/>
  <c r="O50" i="30"/>
  <c r="M50" i="30"/>
  <c r="K50" i="30"/>
  <c r="I50" i="30"/>
  <c r="G50" i="30"/>
  <c r="E50" i="30"/>
  <c r="C50" i="30"/>
  <c r="Q49" i="30"/>
  <c r="O49" i="30"/>
  <c r="M49" i="30"/>
  <c r="K49" i="30"/>
  <c r="I49" i="30"/>
  <c r="G49" i="30"/>
  <c r="E49" i="30"/>
  <c r="C49" i="30"/>
  <c r="Q48" i="30"/>
  <c r="O48" i="30"/>
  <c r="M48" i="30"/>
  <c r="K48" i="30"/>
  <c r="I48" i="30"/>
  <c r="G48" i="30"/>
  <c r="E48" i="30"/>
  <c r="C48" i="30"/>
  <c r="Q47" i="30"/>
  <c r="O47" i="30"/>
  <c r="M47" i="30"/>
  <c r="K47" i="30"/>
  <c r="I47" i="30"/>
  <c r="G47" i="30"/>
  <c r="E47" i="30"/>
  <c r="C47" i="30"/>
  <c r="Q46" i="30"/>
  <c r="O46" i="30"/>
  <c r="M46" i="30"/>
  <c r="K46" i="30"/>
  <c r="I46" i="30"/>
  <c r="G46" i="30"/>
  <c r="E46" i="30"/>
  <c r="C46" i="30"/>
  <c r="Q45" i="30"/>
  <c r="O45" i="30"/>
  <c r="M45" i="30"/>
  <c r="K45" i="30"/>
  <c r="I45" i="30"/>
  <c r="G45" i="30"/>
  <c r="E45" i="30"/>
  <c r="C45" i="30"/>
  <c r="Q44" i="30"/>
  <c r="O44" i="30"/>
  <c r="M44" i="30"/>
  <c r="K44" i="30"/>
  <c r="I44" i="30"/>
  <c r="G44" i="30"/>
  <c r="E44" i="30"/>
  <c r="C44" i="30"/>
  <c r="Q43" i="30"/>
  <c r="O43" i="30"/>
  <c r="M43" i="30"/>
  <c r="K43" i="30"/>
  <c r="I43" i="30"/>
  <c r="G43" i="30"/>
  <c r="E43" i="30"/>
  <c r="C43" i="30"/>
  <c r="Q42" i="30"/>
  <c r="O42" i="30"/>
  <c r="M42" i="30"/>
  <c r="K42" i="30"/>
  <c r="I42" i="30"/>
  <c r="G42" i="30"/>
  <c r="E42" i="30"/>
  <c r="C42" i="30"/>
  <c r="Q41" i="30"/>
  <c r="O41" i="30"/>
  <c r="M41" i="30"/>
  <c r="K41" i="30"/>
  <c r="I41" i="30"/>
  <c r="G41" i="30"/>
  <c r="E41" i="30"/>
  <c r="C41" i="30"/>
  <c r="Q40" i="30"/>
  <c r="O40" i="30"/>
  <c r="M40" i="30"/>
  <c r="K40" i="30"/>
  <c r="I40" i="30"/>
  <c r="G40" i="30"/>
  <c r="E40" i="30"/>
  <c r="C40" i="30"/>
  <c r="Q39" i="30"/>
  <c r="O39" i="30"/>
  <c r="M39" i="30"/>
  <c r="K39" i="30"/>
  <c r="I39" i="30"/>
  <c r="G39" i="30"/>
  <c r="E39" i="30"/>
  <c r="C39" i="30"/>
  <c r="Q38" i="30"/>
  <c r="O38" i="30"/>
  <c r="M38" i="30"/>
  <c r="K38" i="30"/>
  <c r="I38" i="30"/>
  <c r="G38" i="30"/>
  <c r="E38" i="30"/>
  <c r="C38" i="30"/>
  <c r="Q37" i="30"/>
  <c r="O37" i="30"/>
  <c r="M37" i="30"/>
  <c r="K37" i="30"/>
  <c r="I37" i="30"/>
  <c r="G37" i="30"/>
  <c r="E37" i="30"/>
  <c r="C37" i="30"/>
  <c r="Q36" i="30"/>
  <c r="O36" i="30"/>
  <c r="M36" i="30"/>
  <c r="K36" i="30"/>
  <c r="I36" i="30"/>
  <c r="G36" i="30"/>
  <c r="E36" i="30"/>
  <c r="C36" i="30"/>
  <c r="Q35" i="30"/>
  <c r="O35" i="30"/>
  <c r="M35" i="30"/>
  <c r="K35" i="30"/>
  <c r="I35" i="30"/>
  <c r="G35" i="30"/>
  <c r="E35" i="30"/>
  <c r="C35" i="30"/>
  <c r="Q34" i="30"/>
  <c r="O34" i="30"/>
  <c r="M34" i="30"/>
  <c r="K34" i="30"/>
  <c r="I34" i="30"/>
  <c r="G34" i="30"/>
  <c r="E34" i="30"/>
  <c r="C34" i="30"/>
  <c r="Q33" i="30"/>
  <c r="O33" i="30"/>
  <c r="M33" i="30"/>
  <c r="K33" i="30"/>
  <c r="I33" i="30"/>
  <c r="G33" i="30"/>
  <c r="E33" i="30"/>
  <c r="C33" i="30"/>
  <c r="Q32" i="30"/>
  <c r="O32" i="30"/>
  <c r="M32" i="30"/>
  <c r="K32" i="30"/>
  <c r="I32" i="30"/>
  <c r="G32" i="30"/>
  <c r="E32" i="30"/>
  <c r="C32" i="30"/>
  <c r="Q31" i="30"/>
  <c r="O31" i="30"/>
  <c r="M31" i="30"/>
  <c r="K31" i="30"/>
  <c r="I31" i="30"/>
  <c r="G31" i="30"/>
  <c r="E31" i="30"/>
  <c r="C31" i="30"/>
  <c r="Q30" i="30"/>
  <c r="O30" i="30"/>
  <c r="M30" i="30"/>
  <c r="K30" i="30"/>
  <c r="I30" i="30"/>
  <c r="G30" i="30"/>
  <c r="E30" i="30"/>
  <c r="C30" i="30"/>
  <c r="Q29" i="30"/>
  <c r="O29" i="30"/>
  <c r="M29" i="30"/>
  <c r="K29" i="30"/>
  <c r="I29" i="30"/>
  <c r="G29" i="30"/>
  <c r="E29" i="30"/>
  <c r="C29" i="30"/>
  <c r="Q28" i="30"/>
  <c r="O28" i="30"/>
  <c r="M28" i="30"/>
  <c r="K28" i="30"/>
  <c r="I28" i="30"/>
  <c r="G28" i="30"/>
  <c r="E28" i="30"/>
  <c r="C28" i="30"/>
  <c r="Q27" i="30"/>
  <c r="O27" i="30"/>
  <c r="M27" i="30"/>
  <c r="K27" i="30"/>
  <c r="I27" i="30"/>
  <c r="G27" i="30"/>
  <c r="E27" i="30"/>
  <c r="C27" i="30"/>
  <c r="Q26" i="30"/>
  <c r="O26" i="30"/>
  <c r="M26" i="30"/>
  <c r="K26" i="30"/>
  <c r="I26" i="30"/>
  <c r="G26" i="30"/>
  <c r="E26" i="30"/>
  <c r="C26" i="30"/>
  <c r="Q25" i="30"/>
  <c r="O25" i="30"/>
  <c r="M25" i="30"/>
  <c r="K25" i="30"/>
  <c r="I25" i="30"/>
  <c r="G25" i="30"/>
  <c r="E25" i="30"/>
  <c r="C25" i="30"/>
  <c r="Q24" i="30"/>
  <c r="O24" i="30"/>
  <c r="M24" i="30"/>
  <c r="K24" i="30"/>
  <c r="I24" i="30"/>
  <c r="G24" i="30"/>
  <c r="E24" i="30"/>
  <c r="C24" i="30"/>
  <c r="Q23" i="30"/>
  <c r="O23" i="30"/>
  <c r="M23" i="30"/>
  <c r="K23" i="30"/>
  <c r="I23" i="30"/>
  <c r="G23" i="30"/>
  <c r="E23" i="30"/>
  <c r="C23" i="30"/>
  <c r="Q22" i="30"/>
  <c r="O22" i="30"/>
  <c r="M22" i="30"/>
  <c r="K22" i="30"/>
  <c r="I22" i="30"/>
  <c r="G22" i="30"/>
  <c r="E22" i="30"/>
  <c r="C22" i="30"/>
  <c r="Q21" i="30"/>
  <c r="O21" i="30"/>
  <c r="M21" i="30"/>
  <c r="K21" i="30"/>
  <c r="I21" i="30"/>
  <c r="G21" i="30"/>
  <c r="E21" i="30"/>
  <c r="C21" i="30"/>
  <c r="Q20" i="30"/>
  <c r="O20" i="30"/>
  <c r="M20" i="30"/>
  <c r="K20" i="30"/>
  <c r="I20" i="30"/>
  <c r="G20" i="30"/>
  <c r="E20" i="30"/>
  <c r="C20" i="30"/>
  <c r="Q19" i="30"/>
  <c r="O19" i="30"/>
  <c r="M19" i="30"/>
  <c r="K19" i="30"/>
  <c r="I19" i="30"/>
  <c r="G19" i="30"/>
  <c r="E19" i="30"/>
  <c r="C19" i="30"/>
  <c r="Q18" i="30"/>
  <c r="O18" i="30"/>
  <c r="M18" i="30"/>
  <c r="K18" i="30"/>
  <c r="I18" i="30"/>
  <c r="G18" i="30"/>
  <c r="E18" i="30"/>
  <c r="C18" i="30"/>
  <c r="Q17" i="30"/>
  <c r="O17" i="30"/>
  <c r="M17" i="30"/>
  <c r="K17" i="30"/>
  <c r="I17" i="30"/>
  <c r="G17" i="30"/>
  <c r="E17" i="30"/>
  <c r="C17" i="30"/>
  <c r="Q16" i="30"/>
  <c r="O16" i="30"/>
  <c r="M16" i="30"/>
  <c r="K16" i="30"/>
  <c r="I16" i="30"/>
  <c r="G16" i="30"/>
  <c r="E16" i="30"/>
  <c r="C16" i="30"/>
  <c r="Q15" i="30"/>
  <c r="O15" i="30"/>
  <c r="M15" i="30"/>
  <c r="K15" i="30"/>
  <c r="I15" i="30"/>
  <c r="G15" i="30"/>
  <c r="E15" i="30"/>
  <c r="C15" i="30"/>
  <c r="Q14" i="30"/>
  <c r="O14" i="30"/>
  <c r="M14" i="30"/>
  <c r="K14" i="30"/>
  <c r="I14" i="30"/>
  <c r="G14" i="30"/>
  <c r="E14" i="30"/>
  <c r="C14" i="30"/>
  <c r="Q13" i="30"/>
  <c r="O13" i="30"/>
  <c r="M13" i="30"/>
  <c r="K13" i="30"/>
  <c r="I13" i="30"/>
  <c r="G13" i="30"/>
  <c r="E13" i="30"/>
  <c r="C13" i="30"/>
  <c r="Q12" i="30"/>
  <c r="O12" i="30"/>
  <c r="M12" i="30"/>
  <c r="K12" i="30"/>
  <c r="I12" i="30"/>
  <c r="G12" i="30"/>
  <c r="E12" i="30"/>
  <c r="C12" i="30"/>
  <c r="Q11" i="30"/>
  <c r="O11" i="30"/>
  <c r="M11" i="30"/>
  <c r="K11" i="30"/>
  <c r="I11" i="30"/>
  <c r="G11" i="30"/>
  <c r="E11" i="30"/>
  <c r="C11" i="30"/>
  <c r="Q10" i="30"/>
  <c r="O10" i="30"/>
  <c r="M10" i="30"/>
  <c r="K10" i="30"/>
  <c r="I10" i="30"/>
  <c r="G10" i="30"/>
  <c r="E10" i="30"/>
  <c r="C10" i="30"/>
  <c r="Q9" i="30"/>
  <c r="O9" i="30"/>
  <c r="M9" i="30"/>
  <c r="K9" i="30"/>
  <c r="I9" i="30"/>
  <c r="G9" i="30"/>
  <c r="E9" i="30"/>
  <c r="C9" i="30"/>
  <c r="Q8" i="30"/>
  <c r="O8" i="30"/>
  <c r="M8" i="30"/>
  <c r="K8" i="30"/>
  <c r="I8" i="30"/>
  <c r="G8" i="30"/>
  <c r="E8" i="30"/>
  <c r="C8" i="30"/>
  <c r="Q7" i="30"/>
  <c r="O7" i="30"/>
  <c r="M7" i="30"/>
  <c r="K7" i="30"/>
  <c r="I7" i="30"/>
  <c r="G7" i="30"/>
  <c r="E7" i="30"/>
  <c r="C7" i="30"/>
  <c r="Q6" i="30"/>
  <c r="O6" i="30"/>
  <c r="M6" i="30"/>
  <c r="K6" i="30"/>
  <c r="I6" i="30"/>
  <c r="G6" i="30"/>
  <c r="E6" i="30"/>
  <c r="C6" i="30"/>
  <c r="M51" i="29"/>
  <c r="K51" i="29"/>
  <c r="I51" i="29"/>
  <c r="G51" i="29"/>
  <c r="E51" i="29"/>
  <c r="C51" i="29"/>
  <c r="M50" i="29"/>
  <c r="K50" i="29"/>
  <c r="I50" i="29"/>
  <c r="G50" i="29"/>
  <c r="E50" i="29"/>
  <c r="C50" i="29"/>
  <c r="M49" i="29"/>
  <c r="K49" i="29"/>
  <c r="I49" i="29"/>
  <c r="G49" i="29"/>
  <c r="E49" i="29"/>
  <c r="C49" i="29"/>
  <c r="M48" i="29"/>
  <c r="K48" i="29"/>
  <c r="I48" i="29"/>
  <c r="G48" i="29"/>
  <c r="E48" i="29"/>
  <c r="C48" i="29"/>
  <c r="M47" i="29"/>
  <c r="K47" i="29"/>
  <c r="I47" i="29"/>
  <c r="G47" i="29"/>
  <c r="E47" i="29"/>
  <c r="C47" i="29"/>
  <c r="M46" i="29"/>
  <c r="K46" i="29"/>
  <c r="I46" i="29"/>
  <c r="G46" i="29"/>
  <c r="E46" i="29"/>
  <c r="C46" i="29"/>
  <c r="M45" i="29"/>
  <c r="K45" i="29"/>
  <c r="I45" i="29"/>
  <c r="G45" i="29"/>
  <c r="E45" i="29"/>
  <c r="C45" i="29"/>
  <c r="M44" i="29"/>
  <c r="K44" i="29"/>
  <c r="I44" i="29"/>
  <c r="G44" i="29"/>
  <c r="E44" i="29"/>
  <c r="C44" i="29"/>
  <c r="M43" i="29"/>
  <c r="K43" i="29"/>
  <c r="I43" i="29"/>
  <c r="G43" i="29"/>
  <c r="E43" i="29"/>
  <c r="C43" i="29"/>
  <c r="M42" i="29"/>
  <c r="K42" i="29"/>
  <c r="I42" i="29"/>
  <c r="G42" i="29"/>
  <c r="E42" i="29"/>
  <c r="C42" i="29"/>
  <c r="M41" i="29"/>
  <c r="K41" i="29"/>
  <c r="I41" i="29"/>
  <c r="G41" i="29"/>
  <c r="E41" i="29"/>
  <c r="C41" i="29"/>
  <c r="M40" i="29"/>
  <c r="K40" i="29"/>
  <c r="I40" i="29"/>
  <c r="G40" i="29"/>
  <c r="E40" i="29"/>
  <c r="C40" i="29"/>
  <c r="M39" i="29"/>
  <c r="K39" i="29"/>
  <c r="I39" i="29"/>
  <c r="G39" i="29"/>
  <c r="E39" i="29"/>
  <c r="C39" i="29"/>
  <c r="M38" i="29"/>
  <c r="K38" i="29"/>
  <c r="I38" i="29"/>
  <c r="G38" i="29"/>
  <c r="E38" i="29"/>
  <c r="C38" i="29"/>
  <c r="M37" i="29"/>
  <c r="K37" i="29"/>
  <c r="I37" i="29"/>
  <c r="G37" i="29"/>
  <c r="E37" i="29"/>
  <c r="C37" i="29"/>
  <c r="M36" i="29"/>
  <c r="K36" i="29"/>
  <c r="I36" i="29"/>
  <c r="G36" i="29"/>
  <c r="E36" i="29"/>
  <c r="C36" i="29"/>
  <c r="M35" i="29"/>
  <c r="K35" i="29"/>
  <c r="I35" i="29"/>
  <c r="G35" i="29"/>
  <c r="E35" i="29"/>
  <c r="C35" i="29"/>
  <c r="M34" i="29"/>
  <c r="K34" i="29"/>
  <c r="I34" i="29"/>
  <c r="G34" i="29"/>
  <c r="E34" i="29"/>
  <c r="C34" i="29"/>
  <c r="M33" i="29"/>
  <c r="K33" i="29"/>
  <c r="I33" i="29"/>
  <c r="G33" i="29"/>
  <c r="E33" i="29"/>
  <c r="C33" i="29"/>
  <c r="M32" i="29"/>
  <c r="K32" i="29"/>
  <c r="I32" i="29"/>
  <c r="G32" i="29"/>
  <c r="E32" i="29"/>
  <c r="C32" i="29"/>
  <c r="M31" i="29"/>
  <c r="K31" i="29"/>
  <c r="I31" i="29"/>
  <c r="G31" i="29"/>
  <c r="E31" i="29"/>
  <c r="C31" i="29"/>
  <c r="M30" i="29"/>
  <c r="K30" i="29"/>
  <c r="I30" i="29"/>
  <c r="G30" i="29"/>
  <c r="E30" i="29"/>
  <c r="C30" i="29"/>
  <c r="M29" i="29"/>
  <c r="K29" i="29"/>
  <c r="I29" i="29"/>
  <c r="G29" i="29"/>
  <c r="E29" i="29"/>
  <c r="C29" i="29"/>
  <c r="M28" i="29"/>
  <c r="K28" i="29"/>
  <c r="I28" i="29"/>
  <c r="G28" i="29"/>
  <c r="E28" i="29"/>
  <c r="C28" i="29"/>
  <c r="M27" i="29"/>
  <c r="K27" i="29"/>
  <c r="I27" i="29"/>
  <c r="G27" i="29"/>
  <c r="E27" i="29"/>
  <c r="C27" i="29"/>
  <c r="M26" i="29"/>
  <c r="K26" i="29"/>
  <c r="I26" i="29"/>
  <c r="G26" i="29"/>
  <c r="E26" i="29"/>
  <c r="C26" i="29"/>
  <c r="M25" i="29"/>
  <c r="K25" i="29"/>
  <c r="I25" i="29"/>
  <c r="G25" i="29"/>
  <c r="E25" i="29"/>
  <c r="C25" i="29"/>
  <c r="M24" i="29"/>
  <c r="K24" i="29"/>
  <c r="I24" i="29"/>
  <c r="G24" i="29"/>
  <c r="E24" i="29"/>
  <c r="C24" i="29"/>
  <c r="M23" i="29"/>
  <c r="K23" i="29"/>
  <c r="I23" i="29"/>
  <c r="G23" i="29"/>
  <c r="E23" i="29"/>
  <c r="C23" i="29"/>
  <c r="M22" i="29"/>
  <c r="K22" i="29"/>
  <c r="I22" i="29"/>
  <c r="G22" i="29"/>
  <c r="E22" i="29"/>
  <c r="C22" i="29"/>
  <c r="M21" i="29"/>
  <c r="K21" i="29"/>
  <c r="I21" i="29"/>
  <c r="G21" i="29"/>
  <c r="E21" i="29"/>
  <c r="C21" i="29"/>
  <c r="M20" i="29"/>
  <c r="K20" i="29"/>
  <c r="I20" i="29"/>
  <c r="G20" i="29"/>
  <c r="E20" i="29"/>
  <c r="C20" i="29"/>
  <c r="M19" i="29"/>
  <c r="K19" i="29"/>
  <c r="I19" i="29"/>
  <c r="G19" i="29"/>
  <c r="E19" i="29"/>
  <c r="C19" i="29"/>
  <c r="M18" i="29"/>
  <c r="K18" i="29"/>
  <c r="I18" i="29"/>
  <c r="G18" i="29"/>
  <c r="E18" i="29"/>
  <c r="C18" i="29"/>
  <c r="M17" i="29"/>
  <c r="K17" i="29"/>
  <c r="I17" i="29"/>
  <c r="G17" i="29"/>
  <c r="E17" i="29"/>
  <c r="C17" i="29"/>
  <c r="M16" i="29"/>
  <c r="K16" i="29"/>
  <c r="I16" i="29"/>
  <c r="G16" i="29"/>
  <c r="E16" i="29"/>
  <c r="C16" i="29"/>
  <c r="M15" i="29"/>
  <c r="K15" i="29"/>
  <c r="I15" i="29"/>
  <c r="G15" i="29"/>
  <c r="E15" i="29"/>
  <c r="C15" i="29"/>
  <c r="M14" i="29"/>
  <c r="K14" i="29"/>
  <c r="I14" i="29"/>
  <c r="G14" i="29"/>
  <c r="E14" i="29"/>
  <c r="C14" i="29"/>
  <c r="M13" i="29"/>
  <c r="K13" i="29"/>
  <c r="I13" i="29"/>
  <c r="G13" i="29"/>
  <c r="E13" i="29"/>
  <c r="C13" i="29"/>
  <c r="M12" i="29"/>
  <c r="K12" i="29"/>
  <c r="I12" i="29"/>
  <c r="G12" i="29"/>
  <c r="E12" i="29"/>
  <c r="C12" i="29"/>
  <c r="M11" i="29"/>
  <c r="K11" i="29"/>
  <c r="I11" i="29"/>
  <c r="G11" i="29"/>
  <c r="E11" i="29"/>
  <c r="C11" i="29"/>
  <c r="M10" i="29"/>
  <c r="K10" i="29"/>
  <c r="I10" i="29"/>
  <c r="G10" i="29"/>
  <c r="E10" i="29"/>
  <c r="C10" i="29"/>
  <c r="M9" i="29"/>
  <c r="K9" i="29"/>
  <c r="I9" i="29"/>
  <c r="G9" i="29"/>
  <c r="E9" i="29"/>
  <c r="C9" i="29"/>
  <c r="M8" i="29"/>
  <c r="K8" i="29"/>
  <c r="I8" i="29"/>
  <c r="G8" i="29"/>
  <c r="E8" i="29"/>
  <c r="C8" i="29"/>
  <c r="M7" i="29"/>
  <c r="K7" i="29"/>
  <c r="I7" i="29"/>
  <c r="G7" i="29"/>
  <c r="E7" i="29"/>
  <c r="C7" i="29"/>
  <c r="M6" i="29"/>
  <c r="K6" i="29"/>
  <c r="I6" i="29"/>
  <c r="G6" i="29"/>
  <c r="E6" i="29"/>
  <c r="C6" i="29"/>
  <c r="R8" i="28"/>
  <c r="P8" i="28"/>
  <c r="N8" i="28"/>
  <c r="L8" i="28"/>
  <c r="I8" i="28"/>
  <c r="G8" i="28"/>
  <c r="E8" i="28"/>
  <c r="C8" i="28"/>
  <c r="S54" i="36" l="1"/>
  <c r="G53" i="32"/>
  <c r="P53" i="32"/>
  <c r="S7" i="36"/>
  <c r="I53" i="32"/>
  <c r="R53" i="32"/>
  <c r="C53" i="32"/>
  <c r="E53" i="32"/>
  <c r="O53" i="33"/>
  <c r="E51" i="36"/>
  <c r="F51" i="36" s="1"/>
  <c r="S19" i="36"/>
  <c r="S53" i="36"/>
  <c r="Q51" i="36"/>
  <c r="S12" i="36"/>
  <c r="S16" i="36"/>
  <c r="S20" i="36"/>
  <c r="S13" i="36"/>
  <c r="S17" i="36"/>
  <c r="S27" i="36"/>
  <c r="F32" i="36"/>
  <c r="S32" i="36"/>
  <c r="S34" i="36"/>
  <c r="S11" i="36"/>
  <c r="S15" i="36"/>
  <c r="S21" i="36"/>
  <c r="F21" i="36"/>
  <c r="S31" i="36"/>
  <c r="S50" i="36"/>
  <c r="S8" i="36"/>
  <c r="S9" i="36"/>
  <c r="S10" i="36"/>
  <c r="S14" i="36"/>
  <c r="S18" i="36"/>
  <c r="S23" i="36"/>
  <c r="S30" i="36"/>
  <c r="S42" i="36"/>
  <c r="S26" i="36"/>
  <c r="S29" i="36"/>
  <c r="S38" i="36"/>
  <c r="S46" i="36"/>
  <c r="S28" i="36"/>
  <c r="S35" i="36"/>
  <c r="S43" i="36"/>
  <c r="S24" i="36"/>
  <c r="S33" i="36"/>
  <c r="S39" i="36"/>
  <c r="S47" i="36"/>
  <c r="S36" i="36"/>
  <c r="S40" i="36"/>
  <c r="S44" i="36"/>
  <c r="S48" i="36"/>
  <c r="S37" i="36"/>
  <c r="S41" i="36"/>
  <c r="S45" i="36"/>
  <c r="S49" i="36"/>
  <c r="S51" i="36"/>
  <c r="O54" i="33"/>
  <c r="J56" i="32"/>
  <c r="T56" i="32"/>
  <c r="T55" i="32"/>
  <c r="J9" i="28"/>
  <c r="J10" i="28"/>
  <c r="J12" i="28"/>
  <c r="J15" i="28"/>
  <c r="J17" i="28"/>
  <c r="J18" i="28"/>
  <c r="J24" i="28"/>
  <c r="J13" i="28"/>
  <c r="J16" i="28"/>
  <c r="J19" i="28"/>
  <c r="J30" i="28"/>
  <c r="J38" i="28"/>
  <c r="J46" i="28"/>
  <c r="J11" i="28"/>
  <c r="J14" i="28"/>
  <c r="J20" i="28"/>
  <c r="F30" i="28"/>
  <c r="J26" i="28"/>
  <c r="J34" i="28"/>
  <c r="J42" i="28"/>
  <c r="J50" i="28"/>
  <c r="J22" i="28"/>
  <c r="J28" i="28"/>
  <c r="J32" i="28"/>
  <c r="J36" i="28"/>
  <c r="J40" i="28"/>
  <c r="J44" i="28"/>
  <c r="J48" i="28"/>
  <c r="J52" i="28"/>
  <c r="F6" i="36"/>
  <c r="O49" i="33"/>
  <c r="O48" i="33"/>
  <c r="O45" i="33"/>
  <c r="O44" i="33"/>
  <c r="O41" i="33"/>
  <c r="O40" i="33"/>
  <c r="O37" i="33"/>
  <c r="O36" i="33"/>
  <c r="O33" i="33"/>
  <c r="O32" i="33"/>
  <c r="O29" i="33"/>
  <c r="O28" i="33"/>
  <c r="O25" i="33"/>
  <c r="O24" i="33"/>
  <c r="O21" i="33"/>
  <c r="O20" i="33"/>
  <c r="O17" i="33"/>
  <c r="O16" i="33"/>
  <c r="O13" i="33"/>
  <c r="O12" i="33"/>
  <c r="O9" i="33"/>
  <c r="O8" i="33"/>
  <c r="T53" i="32"/>
  <c r="T49" i="32"/>
  <c r="T45" i="32"/>
  <c r="T29" i="32"/>
  <c r="T21" i="32"/>
  <c r="J50" i="32"/>
  <c r="J49" i="32"/>
  <c r="J46" i="32"/>
  <c r="J45" i="32"/>
  <c r="J42" i="32"/>
  <c r="J41" i="32"/>
  <c r="J38" i="32"/>
  <c r="J37" i="32"/>
  <c r="J34" i="32"/>
  <c r="J33" i="32"/>
  <c r="J30" i="32"/>
  <c r="J26" i="32"/>
  <c r="J22" i="32"/>
  <c r="J18" i="32"/>
  <c r="J14" i="32"/>
  <c r="J10" i="32"/>
  <c r="S45" i="30"/>
  <c r="S49" i="30"/>
  <c r="S48" i="30"/>
  <c r="S44" i="30"/>
  <c r="S40" i="30"/>
  <c r="S36" i="30"/>
  <c r="S33" i="30"/>
  <c r="S32" i="30"/>
  <c r="S29" i="30"/>
  <c r="S28" i="30"/>
  <c r="S24" i="30"/>
  <c r="S20" i="30"/>
  <c r="S17" i="30"/>
  <c r="S16" i="30"/>
  <c r="S13" i="30"/>
  <c r="S12" i="30"/>
  <c r="S8" i="30"/>
  <c r="T8" i="28"/>
  <c r="T27" i="28"/>
  <c r="E54" i="28"/>
  <c r="F18" i="28" s="1"/>
  <c r="F46" i="28" l="1"/>
  <c r="F14" i="28"/>
  <c r="V56" i="32"/>
  <c r="F24" i="28"/>
  <c r="F52" i="28"/>
  <c r="V49" i="32"/>
  <c r="F38" i="28"/>
  <c r="F9" i="28"/>
  <c r="J53" i="32"/>
  <c r="V55" i="32"/>
  <c r="F48" i="28"/>
  <c r="F11" i="28"/>
  <c r="F26" i="28"/>
  <c r="F16" i="28"/>
  <c r="F40" i="28"/>
  <c r="F10" i="28"/>
  <c r="F53" i="28"/>
  <c r="F49" i="28"/>
  <c r="F45" i="28"/>
  <c r="F41" i="28"/>
  <c r="F37" i="28"/>
  <c r="F33" i="28"/>
  <c r="F29" i="28"/>
  <c r="F51" i="28"/>
  <c r="F43" i="28"/>
  <c r="F35" i="28"/>
  <c r="F17" i="28"/>
  <c r="F27" i="28"/>
  <c r="F21" i="28"/>
  <c r="F25" i="28"/>
  <c r="F12" i="28"/>
  <c r="F47" i="28"/>
  <c r="F39" i="28"/>
  <c r="F31" i="28"/>
  <c r="F23" i="28"/>
  <c r="F22" i="28"/>
  <c r="F50" i="28"/>
  <c r="F42" i="28"/>
  <c r="F34" i="28"/>
  <c r="F19" i="28"/>
  <c r="F32" i="28"/>
  <c r="F20" i="28"/>
  <c r="F15" i="28"/>
  <c r="F44" i="28"/>
  <c r="F36" i="28"/>
  <c r="F28" i="28"/>
  <c r="F13" i="28"/>
  <c r="T49" i="28"/>
  <c r="V49" i="28" s="1"/>
  <c r="T35" i="28"/>
  <c r="V35" i="28" s="1"/>
  <c r="I52" i="33"/>
  <c r="V45" i="32"/>
  <c r="G54" i="28"/>
  <c r="I52" i="29"/>
  <c r="J50" i="29" s="1"/>
  <c r="T39" i="28"/>
  <c r="T36" i="28"/>
  <c r="T31" i="28"/>
  <c r="T15" i="28"/>
  <c r="S6" i="30"/>
  <c r="S10" i="30"/>
  <c r="S14" i="30"/>
  <c r="S18" i="30"/>
  <c r="S22" i="30"/>
  <c r="S26" i="30"/>
  <c r="S30" i="30"/>
  <c r="S34" i="30"/>
  <c r="S38" i="30"/>
  <c r="S42" i="30"/>
  <c r="S46" i="30"/>
  <c r="S50" i="30"/>
  <c r="J11" i="32"/>
  <c r="J15" i="32"/>
  <c r="J19" i="32"/>
  <c r="J23" i="32"/>
  <c r="J27" i="32"/>
  <c r="J31" i="32"/>
  <c r="J35" i="32"/>
  <c r="J39" i="32"/>
  <c r="J43" i="32"/>
  <c r="J47" i="32"/>
  <c r="J51" i="32"/>
  <c r="O43" i="29"/>
  <c r="T43" i="28"/>
  <c r="V43" i="28" s="1"/>
  <c r="T23" i="28"/>
  <c r="T20" i="28"/>
  <c r="V20" i="28" s="1"/>
  <c r="T19" i="28"/>
  <c r="V19" i="28" s="1"/>
  <c r="T16" i="28"/>
  <c r="T11" i="28"/>
  <c r="K52" i="29"/>
  <c r="L48" i="29" s="1"/>
  <c r="C52" i="30"/>
  <c r="S11" i="30"/>
  <c r="S15" i="30"/>
  <c r="S19" i="30"/>
  <c r="S23" i="30"/>
  <c r="S27" i="30"/>
  <c r="S31" i="30"/>
  <c r="S35" i="30"/>
  <c r="S39" i="30"/>
  <c r="S43" i="30"/>
  <c r="S47" i="30"/>
  <c r="S51" i="30"/>
  <c r="G52" i="30"/>
  <c r="H46" i="30" s="1"/>
  <c r="K52" i="30"/>
  <c r="L46" i="30" s="1"/>
  <c r="O52" i="30"/>
  <c r="P46" i="30" s="1"/>
  <c r="T30" i="32"/>
  <c r="V30" i="32" s="1"/>
  <c r="T38" i="32"/>
  <c r="V38" i="32" s="1"/>
  <c r="T46" i="32"/>
  <c r="V46" i="32" s="1"/>
  <c r="V11" i="28"/>
  <c r="H8" i="28"/>
  <c r="O25" i="29"/>
  <c r="O29" i="29"/>
  <c r="O45" i="29"/>
  <c r="E52" i="29"/>
  <c r="F50" i="29" s="1"/>
  <c r="L23" i="29"/>
  <c r="C52" i="29"/>
  <c r="D29" i="29" s="1"/>
  <c r="G52" i="29"/>
  <c r="H15" i="29" s="1"/>
  <c r="V27" i="28"/>
  <c r="O13" i="29"/>
  <c r="O17" i="29"/>
  <c r="O37" i="29"/>
  <c r="O41" i="29"/>
  <c r="C54" i="28"/>
  <c r="J8" i="28"/>
  <c r="F8" i="28"/>
  <c r="O7" i="29"/>
  <c r="D11" i="29"/>
  <c r="O15" i="29"/>
  <c r="O19" i="29"/>
  <c r="O23" i="29"/>
  <c r="D23" i="29"/>
  <c r="O31" i="29"/>
  <c r="D35" i="29"/>
  <c r="O35" i="29"/>
  <c r="O39" i="29"/>
  <c r="D47" i="29"/>
  <c r="O47" i="29"/>
  <c r="O51" i="29"/>
  <c r="H31" i="29"/>
  <c r="H47" i="29"/>
  <c r="T47" i="28"/>
  <c r="V47" i="28" s="1"/>
  <c r="O11" i="29"/>
  <c r="D46" i="30"/>
  <c r="D30" i="30"/>
  <c r="D14" i="30"/>
  <c r="D42" i="30"/>
  <c r="D26" i="30"/>
  <c r="D10" i="30"/>
  <c r="D38" i="30"/>
  <c r="D22" i="30"/>
  <c r="D6" i="30"/>
  <c r="D50" i="30"/>
  <c r="D34" i="30"/>
  <c r="D18" i="30"/>
  <c r="O9" i="29"/>
  <c r="O21" i="29"/>
  <c r="O33" i="29"/>
  <c r="O49" i="29"/>
  <c r="V16" i="28"/>
  <c r="O27" i="29"/>
  <c r="H11" i="30"/>
  <c r="H15" i="30"/>
  <c r="H19" i="30"/>
  <c r="H23" i="30"/>
  <c r="H27" i="30"/>
  <c r="H31" i="30"/>
  <c r="H35" i="30"/>
  <c r="H39" i="30"/>
  <c r="H43" i="30"/>
  <c r="H47" i="30"/>
  <c r="H51" i="30"/>
  <c r="H18" i="30"/>
  <c r="H34" i="30"/>
  <c r="H50" i="30"/>
  <c r="L19" i="30"/>
  <c r="L23" i="30"/>
  <c r="L35" i="30"/>
  <c r="L39" i="30"/>
  <c r="L51" i="30"/>
  <c r="L18" i="30"/>
  <c r="P15" i="30"/>
  <c r="P31" i="30"/>
  <c r="O8" i="29"/>
  <c r="O12" i="29"/>
  <c r="O16" i="29"/>
  <c r="O20" i="29"/>
  <c r="O24" i="29"/>
  <c r="O28" i="29"/>
  <c r="O32" i="29"/>
  <c r="O36" i="29"/>
  <c r="O40" i="29"/>
  <c r="O44" i="29"/>
  <c r="O48" i="29"/>
  <c r="T53" i="28"/>
  <c r="V53" i="28" s="1"/>
  <c r="T32" i="28"/>
  <c r="M52" i="29"/>
  <c r="N50" i="29" s="1"/>
  <c r="H8" i="30"/>
  <c r="H12" i="30"/>
  <c r="H16" i="30"/>
  <c r="H20" i="30"/>
  <c r="H24" i="30"/>
  <c r="H28" i="30"/>
  <c r="H32" i="30"/>
  <c r="H36" i="30"/>
  <c r="H40" i="30"/>
  <c r="H44" i="30"/>
  <c r="H48" i="30"/>
  <c r="H6" i="30"/>
  <c r="H22" i="30"/>
  <c r="H38" i="30"/>
  <c r="L16" i="30"/>
  <c r="L20" i="30"/>
  <c r="L32" i="30"/>
  <c r="L36" i="30"/>
  <c r="L48" i="30"/>
  <c r="L6" i="30"/>
  <c r="P44" i="30"/>
  <c r="P38" i="30"/>
  <c r="T44" i="28"/>
  <c r="V44" i="28" s="1"/>
  <c r="T28" i="28"/>
  <c r="L27" i="29"/>
  <c r="D9" i="30"/>
  <c r="D13" i="30"/>
  <c r="D17" i="30"/>
  <c r="D21" i="30"/>
  <c r="D25" i="30"/>
  <c r="D29" i="30"/>
  <c r="D33" i="30"/>
  <c r="D37" i="30"/>
  <c r="D41" i="30"/>
  <c r="D45" i="30"/>
  <c r="D49" i="30"/>
  <c r="H9" i="30"/>
  <c r="H13" i="30"/>
  <c r="H17" i="30"/>
  <c r="H21" i="30"/>
  <c r="H25" i="30"/>
  <c r="H29" i="30"/>
  <c r="H33" i="30"/>
  <c r="H37" i="30"/>
  <c r="H41" i="30"/>
  <c r="H45" i="30"/>
  <c r="H49" i="30"/>
  <c r="H10" i="30"/>
  <c r="H26" i="30"/>
  <c r="H42" i="30"/>
  <c r="L17" i="30"/>
  <c r="L21" i="30"/>
  <c r="L33" i="30"/>
  <c r="L37" i="30"/>
  <c r="L49" i="30"/>
  <c r="L10" i="30"/>
  <c r="P45" i="30"/>
  <c r="P42" i="30"/>
  <c r="S21" i="30"/>
  <c r="S37" i="30"/>
  <c r="O6" i="29"/>
  <c r="O10" i="29"/>
  <c r="O14" i="29"/>
  <c r="O18" i="29"/>
  <c r="O22" i="29"/>
  <c r="O26" i="29"/>
  <c r="O30" i="29"/>
  <c r="O34" i="29"/>
  <c r="O38" i="29"/>
  <c r="O42" i="29"/>
  <c r="O46" i="29"/>
  <c r="O50" i="29"/>
  <c r="T40" i="28"/>
  <c r="T24" i="28"/>
  <c r="H14" i="30"/>
  <c r="H30" i="30"/>
  <c r="P30" i="30"/>
  <c r="S9" i="30"/>
  <c r="S25" i="30"/>
  <c r="S41" i="30"/>
  <c r="T12" i="28"/>
  <c r="D7" i="30"/>
  <c r="D11" i="30"/>
  <c r="D15" i="30"/>
  <c r="D19" i="30"/>
  <c r="D23" i="30"/>
  <c r="D27" i="30"/>
  <c r="D31" i="30"/>
  <c r="D35" i="30"/>
  <c r="D39" i="30"/>
  <c r="D43" i="30"/>
  <c r="D47" i="30"/>
  <c r="D51" i="30"/>
  <c r="E52" i="30"/>
  <c r="F9" i="30" s="1"/>
  <c r="H7" i="30"/>
  <c r="I52" i="30"/>
  <c r="J10" i="30" s="1"/>
  <c r="M52" i="30"/>
  <c r="N17" i="30" s="1"/>
  <c r="Q52" i="30"/>
  <c r="R21" i="30" s="1"/>
  <c r="J8" i="32"/>
  <c r="J12" i="32"/>
  <c r="J16" i="32"/>
  <c r="J20" i="32"/>
  <c r="J24" i="32"/>
  <c r="J28" i="32"/>
  <c r="J32" i="32"/>
  <c r="J36" i="32"/>
  <c r="J40" i="32"/>
  <c r="J44" i="32"/>
  <c r="J48" i="32"/>
  <c r="J52" i="32"/>
  <c r="E54" i="32"/>
  <c r="F36" i="32" s="1"/>
  <c r="P54" i="32"/>
  <c r="Q56" i="32" s="1"/>
  <c r="D8" i="30"/>
  <c r="D12" i="30"/>
  <c r="D16" i="30"/>
  <c r="D20" i="30"/>
  <c r="D24" i="30"/>
  <c r="D28" i="30"/>
  <c r="D32" i="30"/>
  <c r="D36" i="30"/>
  <c r="D40" i="30"/>
  <c r="D44" i="30"/>
  <c r="D48" i="30"/>
  <c r="S7" i="30"/>
  <c r="J9" i="32"/>
  <c r="J13" i="32"/>
  <c r="J17" i="32"/>
  <c r="J21" i="32"/>
  <c r="V21" i="32" s="1"/>
  <c r="J25" i="32"/>
  <c r="J29" i="32"/>
  <c r="V29" i="32" s="1"/>
  <c r="V53" i="32"/>
  <c r="L54" i="32"/>
  <c r="M45" i="32" s="1"/>
  <c r="T9" i="32"/>
  <c r="T17" i="32"/>
  <c r="T25" i="32"/>
  <c r="M29" i="32"/>
  <c r="T33" i="32"/>
  <c r="V33" i="32" s="1"/>
  <c r="T41" i="32"/>
  <c r="T37" i="32"/>
  <c r="V37" i="32" s="1"/>
  <c r="T10" i="32"/>
  <c r="T14" i="32"/>
  <c r="V14" i="32" s="1"/>
  <c r="T18" i="32"/>
  <c r="V18" i="32" s="1"/>
  <c r="T22" i="32"/>
  <c r="V22" i="32" s="1"/>
  <c r="R54" i="32"/>
  <c r="S56" i="32" s="1"/>
  <c r="T13" i="32"/>
  <c r="T11" i="32"/>
  <c r="T15" i="32"/>
  <c r="T19" i="32"/>
  <c r="T23" i="32"/>
  <c r="T27" i="32"/>
  <c r="T31" i="32"/>
  <c r="T35" i="32"/>
  <c r="T39" i="32"/>
  <c r="T43" i="32"/>
  <c r="T47" i="32"/>
  <c r="T51" i="32"/>
  <c r="I54" i="32"/>
  <c r="T8" i="32"/>
  <c r="T12" i="32"/>
  <c r="T16" i="32"/>
  <c r="T20" i="32"/>
  <c r="T24" i="32"/>
  <c r="T28" i="32"/>
  <c r="T32" i="32"/>
  <c r="T36" i="32"/>
  <c r="T40" i="32"/>
  <c r="T44" i="32"/>
  <c r="T48" i="32"/>
  <c r="T52" i="32"/>
  <c r="T26" i="32"/>
  <c r="T34" i="32"/>
  <c r="V34" i="32" s="1"/>
  <c r="T42" i="32"/>
  <c r="V42" i="32" s="1"/>
  <c r="T50" i="32"/>
  <c r="M26" i="32"/>
  <c r="N54" i="32"/>
  <c r="J18" i="33"/>
  <c r="S6" i="36"/>
  <c r="O6" i="33"/>
  <c r="O10" i="33"/>
  <c r="O14" i="33"/>
  <c r="O18" i="33"/>
  <c r="O22" i="33"/>
  <c r="O26" i="33"/>
  <c r="O30" i="33"/>
  <c r="O34" i="33"/>
  <c r="O38" i="33"/>
  <c r="O42" i="33"/>
  <c r="O46" i="33"/>
  <c r="O50" i="33"/>
  <c r="G52" i="33"/>
  <c r="H21" i="33" s="1"/>
  <c r="J20" i="33"/>
  <c r="J36" i="33"/>
  <c r="O7" i="33"/>
  <c r="O11" i="33"/>
  <c r="O15" i="33"/>
  <c r="O19" i="33"/>
  <c r="O23" i="33"/>
  <c r="O27" i="33"/>
  <c r="O31" i="33"/>
  <c r="O35" i="33"/>
  <c r="O39" i="33"/>
  <c r="O43" i="33"/>
  <c r="O47" i="33"/>
  <c r="O51" i="33"/>
  <c r="F52" i="36"/>
  <c r="I52" i="36"/>
  <c r="K52" i="36"/>
  <c r="O52" i="36"/>
  <c r="Q52" i="36"/>
  <c r="M52" i="36"/>
  <c r="G52" i="36"/>
  <c r="C52" i="36"/>
  <c r="J17" i="33"/>
  <c r="J50" i="33"/>
  <c r="J34" i="33"/>
  <c r="J37" i="33"/>
  <c r="J19" i="33"/>
  <c r="J35" i="33"/>
  <c r="J51" i="33"/>
  <c r="K52" i="33"/>
  <c r="M52" i="33"/>
  <c r="L19" i="33"/>
  <c r="H50" i="33"/>
  <c r="E52" i="33"/>
  <c r="C52" i="33"/>
  <c r="M28" i="32"/>
  <c r="G54" i="32"/>
  <c r="F44" i="32"/>
  <c r="F25" i="32"/>
  <c r="F24" i="32"/>
  <c r="F42" i="32"/>
  <c r="F31" i="32"/>
  <c r="C54" i="32"/>
  <c r="D56" i="32" s="1"/>
  <c r="J13" i="29"/>
  <c r="J21" i="29"/>
  <c r="J33" i="29"/>
  <c r="J45" i="29"/>
  <c r="F11" i="29"/>
  <c r="F27" i="29"/>
  <c r="F43" i="29"/>
  <c r="H9" i="29"/>
  <c r="H13" i="29"/>
  <c r="H17" i="29"/>
  <c r="H21" i="29"/>
  <c r="H25" i="29"/>
  <c r="H29" i="29"/>
  <c r="H33" i="29"/>
  <c r="H37" i="29"/>
  <c r="H41" i="29"/>
  <c r="H45" i="29"/>
  <c r="H49" i="29"/>
  <c r="J7" i="29"/>
  <c r="J11" i="29"/>
  <c r="J15" i="29"/>
  <c r="J19" i="29"/>
  <c r="J23" i="29"/>
  <c r="J27" i="29"/>
  <c r="J31" i="29"/>
  <c r="J35" i="29"/>
  <c r="J39" i="29"/>
  <c r="J43" i="29"/>
  <c r="J47" i="29"/>
  <c r="J51" i="29"/>
  <c r="L17" i="29"/>
  <c r="L33" i="29"/>
  <c r="L49" i="29"/>
  <c r="N19" i="29"/>
  <c r="N35" i="29"/>
  <c r="N51" i="29"/>
  <c r="F25" i="29"/>
  <c r="J25" i="29"/>
  <c r="J41" i="29"/>
  <c r="F20" i="29"/>
  <c r="F36" i="29"/>
  <c r="H6" i="29"/>
  <c r="H10" i="29"/>
  <c r="H14" i="29"/>
  <c r="H18" i="29"/>
  <c r="H22" i="29"/>
  <c r="H26" i="29"/>
  <c r="H30" i="29"/>
  <c r="H34" i="29"/>
  <c r="H38" i="29"/>
  <c r="H42" i="29"/>
  <c r="H46" i="29"/>
  <c r="H50" i="29"/>
  <c r="J8" i="29"/>
  <c r="J12" i="29"/>
  <c r="J16" i="29"/>
  <c r="J20" i="29"/>
  <c r="J24" i="29"/>
  <c r="J28" i="29"/>
  <c r="J32" i="29"/>
  <c r="J36" i="29"/>
  <c r="J40" i="29"/>
  <c r="J44" i="29"/>
  <c r="J48" i="29"/>
  <c r="L18" i="29"/>
  <c r="L34" i="29"/>
  <c r="L50" i="29"/>
  <c r="N20" i="29"/>
  <c r="N36" i="29"/>
  <c r="J9" i="29"/>
  <c r="J37" i="29"/>
  <c r="N17" i="29"/>
  <c r="N33" i="29"/>
  <c r="N49" i="29"/>
  <c r="F21" i="29"/>
  <c r="J17" i="29"/>
  <c r="J29" i="29"/>
  <c r="J49" i="29"/>
  <c r="F14" i="29"/>
  <c r="F30" i="29"/>
  <c r="F46" i="29"/>
  <c r="H8" i="29"/>
  <c r="H12" i="29"/>
  <c r="H16" i="29"/>
  <c r="H20" i="29"/>
  <c r="H24" i="29"/>
  <c r="H28" i="29"/>
  <c r="H32" i="29"/>
  <c r="H36" i="29"/>
  <c r="H40" i="29"/>
  <c r="H44" i="29"/>
  <c r="J6" i="29"/>
  <c r="J10" i="29"/>
  <c r="J14" i="29"/>
  <c r="J18" i="29"/>
  <c r="J22" i="29"/>
  <c r="J26" i="29"/>
  <c r="J30" i="29"/>
  <c r="J34" i="29"/>
  <c r="J38" i="29"/>
  <c r="J42" i="29"/>
  <c r="J46" i="29"/>
  <c r="L20" i="29"/>
  <c r="L36" i="29"/>
  <c r="N10" i="29"/>
  <c r="N26" i="29"/>
  <c r="N42" i="29"/>
  <c r="P54" i="28"/>
  <c r="T33" i="28"/>
  <c r="V33" i="28" s="1"/>
  <c r="T29" i="28"/>
  <c r="V29" i="28" s="1"/>
  <c r="T25" i="28"/>
  <c r="V25" i="28" s="1"/>
  <c r="T21" i="28"/>
  <c r="V21" i="28" s="1"/>
  <c r="T17" i="28"/>
  <c r="V17" i="28" s="1"/>
  <c r="T13" i="28"/>
  <c r="V13" i="28" s="1"/>
  <c r="T9" i="28"/>
  <c r="V9" i="28" s="1"/>
  <c r="T52" i="28"/>
  <c r="T51" i="28"/>
  <c r="V51" i="28" s="1"/>
  <c r="L54" i="28"/>
  <c r="N54" i="28"/>
  <c r="T48" i="28"/>
  <c r="T45" i="28"/>
  <c r="V45" i="28" s="1"/>
  <c r="T41" i="28"/>
  <c r="V41" i="28" s="1"/>
  <c r="T37" i="28"/>
  <c r="V37" i="28" s="1"/>
  <c r="R54" i="28"/>
  <c r="T50" i="28"/>
  <c r="V50" i="28" s="1"/>
  <c r="T46" i="28"/>
  <c r="T42" i="28"/>
  <c r="T38" i="28"/>
  <c r="T34" i="28"/>
  <c r="T30" i="28"/>
  <c r="T26" i="28"/>
  <c r="V26" i="28" s="1"/>
  <c r="T22" i="28"/>
  <c r="T18" i="28"/>
  <c r="V18" i="28" s="1"/>
  <c r="T14" i="28"/>
  <c r="T10" i="28"/>
  <c r="N38" i="29" l="1"/>
  <c r="N6" i="29"/>
  <c r="L16" i="29"/>
  <c r="N29" i="29"/>
  <c r="N48" i="29"/>
  <c r="N16" i="29"/>
  <c r="L30" i="29"/>
  <c r="N31" i="29"/>
  <c r="L29" i="29"/>
  <c r="H18" i="33"/>
  <c r="D49" i="29"/>
  <c r="L7" i="29"/>
  <c r="L52" i="29" s="1"/>
  <c r="L19" i="29"/>
  <c r="N34" i="29"/>
  <c r="L44" i="29"/>
  <c r="L12" i="29"/>
  <c r="N44" i="29"/>
  <c r="L42" i="29"/>
  <c r="N43" i="29"/>
  <c r="N27" i="29"/>
  <c r="N11" i="29"/>
  <c r="L41" i="29"/>
  <c r="L25" i="29"/>
  <c r="L9" i="29"/>
  <c r="H8" i="33"/>
  <c r="V51" i="32"/>
  <c r="V35" i="32"/>
  <c r="V19" i="32"/>
  <c r="P29" i="30"/>
  <c r="P28" i="30"/>
  <c r="P50" i="30"/>
  <c r="L31" i="29"/>
  <c r="D31" i="29"/>
  <c r="L39" i="29"/>
  <c r="L15" i="29"/>
  <c r="O52" i="29"/>
  <c r="P20" i="29" s="1"/>
  <c r="N22" i="29"/>
  <c r="L32" i="29"/>
  <c r="N45" i="29"/>
  <c r="N13" i="29"/>
  <c r="N32" i="29"/>
  <c r="L46" i="29"/>
  <c r="L14" i="29"/>
  <c r="N47" i="29"/>
  <c r="N15" i="29"/>
  <c r="L45" i="29"/>
  <c r="L13" i="29"/>
  <c r="L11" i="29"/>
  <c r="D21" i="29"/>
  <c r="D43" i="29"/>
  <c r="L47" i="29"/>
  <c r="N18" i="29"/>
  <c r="L28" i="29"/>
  <c r="N41" i="29"/>
  <c r="N25" i="29"/>
  <c r="N9" i="29"/>
  <c r="N52" i="29" s="1"/>
  <c r="N28" i="29"/>
  <c r="N12" i="29"/>
  <c r="L26" i="29"/>
  <c r="L10" i="29"/>
  <c r="N46" i="29"/>
  <c r="N30" i="29"/>
  <c r="N14" i="29"/>
  <c r="L40" i="29"/>
  <c r="L24" i="29"/>
  <c r="L8" i="29"/>
  <c r="N37" i="29"/>
  <c r="N21" i="29"/>
  <c r="N40" i="29"/>
  <c r="N24" i="29"/>
  <c r="N8" i="29"/>
  <c r="L38" i="29"/>
  <c r="L22" i="29"/>
  <c r="L6" i="29"/>
  <c r="N39" i="29"/>
  <c r="N23" i="29"/>
  <c r="N7" i="29"/>
  <c r="L37" i="29"/>
  <c r="L21" i="29"/>
  <c r="H27" i="33"/>
  <c r="P13" i="30"/>
  <c r="L43" i="29"/>
  <c r="P12" i="30"/>
  <c r="P47" i="30"/>
  <c r="L51" i="29"/>
  <c r="D33" i="29"/>
  <c r="D9" i="29"/>
  <c r="D27" i="29"/>
  <c r="L35" i="29"/>
  <c r="R54" i="36"/>
  <c r="R53" i="36"/>
  <c r="R28" i="36"/>
  <c r="R16" i="36"/>
  <c r="R12" i="36"/>
  <c r="R8" i="36"/>
  <c r="R18" i="36"/>
  <c r="R14" i="36"/>
  <c r="R10" i="36"/>
  <c r="R20" i="36"/>
  <c r="R17" i="36"/>
  <c r="R15" i="36"/>
  <c r="R22" i="36"/>
  <c r="R43" i="36"/>
  <c r="R40" i="36"/>
  <c r="R38" i="36"/>
  <c r="R46" i="36"/>
  <c r="R13" i="36"/>
  <c r="R26" i="36"/>
  <c r="R7" i="36"/>
  <c r="R32" i="36"/>
  <c r="R36" i="36"/>
  <c r="R34" i="36"/>
  <c r="R33" i="36"/>
  <c r="R45" i="36"/>
  <c r="R49" i="36"/>
  <c r="R48" i="36"/>
  <c r="R23" i="36"/>
  <c r="R30" i="36"/>
  <c r="R35" i="36"/>
  <c r="R24" i="36"/>
  <c r="R19" i="36"/>
  <c r="R44" i="36"/>
  <c r="R42" i="36"/>
  <c r="R50" i="36"/>
  <c r="R9" i="36"/>
  <c r="R21" i="36"/>
  <c r="R27" i="36"/>
  <c r="R39" i="36"/>
  <c r="R37" i="36"/>
  <c r="R41" i="36"/>
  <c r="R31" i="36"/>
  <c r="R11" i="36"/>
  <c r="R47" i="36"/>
  <c r="R29" i="36"/>
  <c r="R25" i="36"/>
  <c r="D27" i="36"/>
  <c r="D21" i="36"/>
  <c r="D17" i="36"/>
  <c r="D13" i="36"/>
  <c r="D9" i="36"/>
  <c r="D7" i="36"/>
  <c r="D19" i="36"/>
  <c r="D15" i="36"/>
  <c r="D11" i="36"/>
  <c r="D30" i="36"/>
  <c r="D50" i="36"/>
  <c r="D42" i="36"/>
  <c r="D26" i="36"/>
  <c r="D39" i="36"/>
  <c r="D25" i="36"/>
  <c r="D16" i="36"/>
  <c r="D14" i="36"/>
  <c r="D38" i="36"/>
  <c r="D35" i="36"/>
  <c r="D33" i="36"/>
  <c r="D40" i="36"/>
  <c r="D22" i="36"/>
  <c r="D23" i="36"/>
  <c r="D31" i="36"/>
  <c r="D46" i="36"/>
  <c r="D20" i="36"/>
  <c r="D34" i="36"/>
  <c r="D29" i="36"/>
  <c r="D10" i="36"/>
  <c r="D28" i="36"/>
  <c r="D43" i="36"/>
  <c r="D24" i="36"/>
  <c r="D32" i="36"/>
  <c r="D37" i="36"/>
  <c r="D41" i="36"/>
  <c r="D45" i="36"/>
  <c r="D49" i="36"/>
  <c r="D8" i="36"/>
  <c r="D36" i="36"/>
  <c r="D44" i="36"/>
  <c r="D48" i="36"/>
  <c r="D12" i="36"/>
  <c r="D18" i="36"/>
  <c r="D47" i="36"/>
  <c r="H23" i="36"/>
  <c r="H15" i="36"/>
  <c r="H11" i="36"/>
  <c r="H7" i="36"/>
  <c r="H25" i="36"/>
  <c r="H21" i="36"/>
  <c r="H17" i="36"/>
  <c r="H13" i="36"/>
  <c r="H9" i="36"/>
  <c r="H19" i="36"/>
  <c r="H10" i="36"/>
  <c r="H14" i="36"/>
  <c r="H18" i="36"/>
  <c r="H45" i="36"/>
  <c r="H16" i="36"/>
  <c r="H37" i="36"/>
  <c r="H48" i="36"/>
  <c r="H26" i="36"/>
  <c r="H22" i="36"/>
  <c r="H30" i="36"/>
  <c r="H8" i="36"/>
  <c r="H39" i="36"/>
  <c r="H43" i="36"/>
  <c r="H20" i="36"/>
  <c r="H28" i="36"/>
  <c r="H36" i="36"/>
  <c r="H33" i="36"/>
  <c r="H35" i="36"/>
  <c r="H46" i="36"/>
  <c r="H12" i="36"/>
  <c r="H41" i="36"/>
  <c r="H31" i="36"/>
  <c r="H44" i="36"/>
  <c r="H32" i="36"/>
  <c r="H49" i="36"/>
  <c r="H47" i="36"/>
  <c r="H27" i="36"/>
  <c r="H29" i="36"/>
  <c r="H24" i="36"/>
  <c r="H40" i="36"/>
  <c r="H34" i="36"/>
  <c r="H38" i="36"/>
  <c r="H42" i="36"/>
  <c r="H50" i="36"/>
  <c r="L23" i="36"/>
  <c r="L19" i="36"/>
  <c r="L15" i="36"/>
  <c r="L11" i="36"/>
  <c r="L7" i="36"/>
  <c r="L31" i="36"/>
  <c r="L9" i="36"/>
  <c r="L21" i="36"/>
  <c r="L17" i="36"/>
  <c r="L13" i="36"/>
  <c r="L50" i="36"/>
  <c r="L18" i="36"/>
  <c r="L26" i="36"/>
  <c r="L10" i="36"/>
  <c r="L12" i="36"/>
  <c r="L46" i="36"/>
  <c r="L47" i="36"/>
  <c r="L29" i="36"/>
  <c r="L34" i="36"/>
  <c r="L20" i="36"/>
  <c r="L43" i="36"/>
  <c r="L28" i="36"/>
  <c r="L45" i="36"/>
  <c r="L49" i="36"/>
  <c r="L32" i="36"/>
  <c r="L8" i="36"/>
  <c r="L40" i="36"/>
  <c r="L14" i="36"/>
  <c r="L16" i="36"/>
  <c r="L27" i="36"/>
  <c r="L42" i="36"/>
  <c r="L22" i="36"/>
  <c r="L39" i="36"/>
  <c r="L25" i="36"/>
  <c r="L24" i="36"/>
  <c r="L30" i="36"/>
  <c r="L37" i="36"/>
  <c r="L41" i="36"/>
  <c r="L38" i="36"/>
  <c r="L35" i="36"/>
  <c r="L33" i="36"/>
  <c r="L36" i="36"/>
  <c r="L44" i="36"/>
  <c r="L48" i="36"/>
  <c r="P32" i="36"/>
  <c r="P29" i="36"/>
  <c r="P21" i="36"/>
  <c r="P19" i="36"/>
  <c r="P15" i="36"/>
  <c r="P11" i="36"/>
  <c r="P7" i="36"/>
  <c r="P17" i="36"/>
  <c r="P13" i="36"/>
  <c r="P9" i="36"/>
  <c r="P36" i="36"/>
  <c r="P22" i="36"/>
  <c r="P23" i="36"/>
  <c r="P40" i="36"/>
  <c r="P30" i="36"/>
  <c r="P33" i="36"/>
  <c r="P26" i="36"/>
  <c r="P35" i="36"/>
  <c r="P34" i="36"/>
  <c r="P38" i="36"/>
  <c r="P42" i="36"/>
  <c r="P46" i="36"/>
  <c r="P50" i="36"/>
  <c r="P8" i="36"/>
  <c r="P14" i="36"/>
  <c r="P49" i="36"/>
  <c r="P43" i="36"/>
  <c r="P27" i="36"/>
  <c r="P37" i="36"/>
  <c r="P12" i="36"/>
  <c r="P16" i="36"/>
  <c r="P20" i="36"/>
  <c r="P45" i="36"/>
  <c r="P18" i="36"/>
  <c r="P24" i="36"/>
  <c r="P31" i="36"/>
  <c r="P48" i="36"/>
  <c r="P41" i="36"/>
  <c r="P25" i="36"/>
  <c r="P44" i="36"/>
  <c r="P10" i="36"/>
  <c r="P28" i="36"/>
  <c r="P39" i="36"/>
  <c r="P47" i="36"/>
  <c r="N18" i="36"/>
  <c r="N14" i="36"/>
  <c r="N10" i="36"/>
  <c r="N12" i="36"/>
  <c r="N8" i="36"/>
  <c r="N30" i="36"/>
  <c r="N22" i="36"/>
  <c r="N20" i="36"/>
  <c r="N16" i="36"/>
  <c r="N7" i="36"/>
  <c r="N28" i="36"/>
  <c r="N26" i="36"/>
  <c r="N29" i="36"/>
  <c r="N42" i="36"/>
  <c r="N40" i="36"/>
  <c r="N44" i="36"/>
  <c r="N48" i="36"/>
  <c r="N21" i="36"/>
  <c r="N24" i="36"/>
  <c r="N49" i="36"/>
  <c r="N37" i="36"/>
  <c r="N25" i="36"/>
  <c r="N13" i="36"/>
  <c r="N33" i="36"/>
  <c r="N41" i="36"/>
  <c r="N11" i="36"/>
  <c r="N23" i="36"/>
  <c r="N32" i="36"/>
  <c r="N31" i="36"/>
  <c r="N34" i="36"/>
  <c r="N27" i="36"/>
  <c r="N36" i="36"/>
  <c r="N45" i="36"/>
  <c r="N35" i="36"/>
  <c r="N39" i="36"/>
  <c r="N43" i="36"/>
  <c r="N47" i="36"/>
  <c r="N15" i="36"/>
  <c r="N19" i="36"/>
  <c r="N46" i="36"/>
  <c r="N9" i="36"/>
  <c r="N17" i="36"/>
  <c r="N50" i="36"/>
  <c r="N38" i="36"/>
  <c r="J20" i="36"/>
  <c r="J16" i="36"/>
  <c r="J12" i="36"/>
  <c r="J8" i="36"/>
  <c r="J24" i="36"/>
  <c r="J18" i="36"/>
  <c r="J14" i="36"/>
  <c r="J10" i="36"/>
  <c r="J26" i="36"/>
  <c r="J35" i="36"/>
  <c r="J9" i="36"/>
  <c r="J31" i="36"/>
  <c r="J44" i="36"/>
  <c r="J32" i="36"/>
  <c r="J38" i="36"/>
  <c r="J42" i="36"/>
  <c r="J46" i="36"/>
  <c r="J50" i="36"/>
  <c r="J33" i="36"/>
  <c r="J27" i="36"/>
  <c r="J17" i="36"/>
  <c r="J28" i="36"/>
  <c r="J47" i="36"/>
  <c r="J7" i="36"/>
  <c r="J11" i="36"/>
  <c r="J19" i="36"/>
  <c r="J13" i="36"/>
  <c r="J39" i="36"/>
  <c r="J36" i="36"/>
  <c r="J34" i="36"/>
  <c r="J37" i="36"/>
  <c r="J41" i="36"/>
  <c r="J45" i="36"/>
  <c r="J49" i="36"/>
  <c r="J30" i="36"/>
  <c r="J23" i="36"/>
  <c r="J48" i="36"/>
  <c r="J22" i="36"/>
  <c r="J15" i="36"/>
  <c r="J21" i="36"/>
  <c r="J25" i="36"/>
  <c r="J43" i="36"/>
  <c r="J29" i="36"/>
  <c r="J40" i="36"/>
  <c r="L54" i="36"/>
  <c r="L51" i="36"/>
  <c r="L53" i="36"/>
  <c r="N51" i="36"/>
  <c r="N53" i="36"/>
  <c r="N54" i="36"/>
  <c r="J51" i="36"/>
  <c r="J54" i="36"/>
  <c r="J53" i="36"/>
  <c r="R51" i="36"/>
  <c r="H54" i="36"/>
  <c r="H51" i="36"/>
  <c r="H53" i="36"/>
  <c r="D53" i="36"/>
  <c r="D51" i="36"/>
  <c r="D54" i="36"/>
  <c r="P51" i="36"/>
  <c r="P54" i="36"/>
  <c r="P53" i="36"/>
  <c r="F54" i="33"/>
  <c r="F53" i="33"/>
  <c r="H51" i="33"/>
  <c r="H53" i="33"/>
  <c r="H54" i="33"/>
  <c r="J54" i="33"/>
  <c r="J53" i="33"/>
  <c r="H47" i="33"/>
  <c r="H15" i="33"/>
  <c r="H38" i="33"/>
  <c r="H6" i="33"/>
  <c r="H41" i="33"/>
  <c r="H9" i="33"/>
  <c r="N28" i="33"/>
  <c r="N54" i="33"/>
  <c r="N53" i="33"/>
  <c r="J47" i="33"/>
  <c r="J31" i="33"/>
  <c r="J15" i="33"/>
  <c r="J41" i="33"/>
  <c r="J38" i="33"/>
  <c r="J29" i="33"/>
  <c r="J13" i="33"/>
  <c r="J48" i="33"/>
  <c r="J32" i="33"/>
  <c r="J16" i="33"/>
  <c r="J30" i="33"/>
  <c r="J14" i="33"/>
  <c r="H43" i="33"/>
  <c r="H11" i="33"/>
  <c r="H34" i="33"/>
  <c r="H48" i="33"/>
  <c r="H37" i="33"/>
  <c r="H44" i="33"/>
  <c r="L22" i="33"/>
  <c r="L53" i="33"/>
  <c r="L54" i="33"/>
  <c r="J43" i="33"/>
  <c r="J27" i="33"/>
  <c r="J11" i="33"/>
  <c r="J45" i="33"/>
  <c r="J42" i="33"/>
  <c r="J25" i="33"/>
  <c r="J9" i="33"/>
  <c r="J44" i="33"/>
  <c r="J28" i="33"/>
  <c r="J12" i="33"/>
  <c r="J26" i="33"/>
  <c r="J10" i="33"/>
  <c r="H31" i="33"/>
  <c r="H12" i="33"/>
  <c r="H22" i="33"/>
  <c r="H20" i="33"/>
  <c r="H25" i="33"/>
  <c r="H16" i="33"/>
  <c r="J7" i="33"/>
  <c r="J39" i="33"/>
  <c r="J23" i="33"/>
  <c r="J33" i="33"/>
  <c r="J49" i="33"/>
  <c r="J46" i="33"/>
  <c r="J21" i="33"/>
  <c r="J40" i="33"/>
  <c r="J24" i="33"/>
  <c r="J8" i="33"/>
  <c r="J22" i="33"/>
  <c r="J6" i="33"/>
  <c r="D20" i="33"/>
  <c r="D53" i="33"/>
  <c r="D54" i="33"/>
  <c r="M11" i="32"/>
  <c r="F10" i="32"/>
  <c r="H28" i="32"/>
  <c r="H56" i="32"/>
  <c r="O46" i="32"/>
  <c r="O56" i="32"/>
  <c r="M43" i="32"/>
  <c r="M56" i="32"/>
  <c r="H34" i="32"/>
  <c r="S10" i="32"/>
  <c r="F45" i="32"/>
  <c r="F56" i="32"/>
  <c r="H39" i="33"/>
  <c r="H23" i="33"/>
  <c r="H7" i="33"/>
  <c r="H46" i="33"/>
  <c r="H30" i="33"/>
  <c r="H14" i="33"/>
  <c r="H40" i="33"/>
  <c r="H49" i="33"/>
  <c r="H33" i="33"/>
  <c r="H17" i="33"/>
  <c r="H36" i="33"/>
  <c r="H35" i="33"/>
  <c r="H19" i="33"/>
  <c r="H28" i="33"/>
  <c r="H42" i="33"/>
  <c r="H26" i="33"/>
  <c r="H10" i="33"/>
  <c r="H32" i="33"/>
  <c r="H45" i="33"/>
  <c r="H29" i="33"/>
  <c r="H13" i="33"/>
  <c r="H24" i="33"/>
  <c r="D8" i="32"/>
  <c r="D55" i="32"/>
  <c r="H18" i="32"/>
  <c r="H17" i="32"/>
  <c r="M12" i="32"/>
  <c r="O51" i="32"/>
  <c r="S51" i="32"/>
  <c r="S55" i="32"/>
  <c r="F15" i="32"/>
  <c r="H39" i="32"/>
  <c r="O31" i="32"/>
  <c r="H51" i="32"/>
  <c r="H55" i="32"/>
  <c r="O22" i="32"/>
  <c r="O55" i="32"/>
  <c r="O19" i="32"/>
  <c r="O26" i="32"/>
  <c r="M41" i="32"/>
  <c r="M55" i="32"/>
  <c r="Q49" i="32"/>
  <c r="Q55" i="32"/>
  <c r="F13" i="32"/>
  <c r="F55" i="32"/>
  <c r="D51" i="28"/>
  <c r="D47" i="28"/>
  <c r="D43" i="28"/>
  <c r="D39" i="28"/>
  <c r="D35" i="28"/>
  <c r="D31" i="28"/>
  <c r="D25" i="28"/>
  <c r="D19" i="28"/>
  <c r="D53" i="28"/>
  <c r="D45" i="28"/>
  <c r="D37" i="28"/>
  <c r="D29" i="28"/>
  <c r="D23" i="28"/>
  <c r="D41" i="28"/>
  <c r="D33" i="28"/>
  <c r="D49" i="28"/>
  <c r="D14" i="28"/>
  <c r="D27" i="28"/>
  <c r="D21" i="28"/>
  <c r="D20" i="28"/>
  <c r="D11" i="28"/>
  <c r="D10" i="28"/>
  <c r="D12" i="28"/>
  <c r="D17" i="28"/>
  <c r="D38" i="28"/>
  <c r="D9" i="28"/>
  <c r="D42" i="28"/>
  <c r="D36" i="28"/>
  <c r="D44" i="28"/>
  <c r="D52" i="28"/>
  <c r="D40" i="28"/>
  <c r="D34" i="28"/>
  <c r="D13" i="28"/>
  <c r="D15" i="28"/>
  <c r="D46" i="28"/>
  <c r="D48" i="28"/>
  <c r="D22" i="28"/>
  <c r="D50" i="28"/>
  <c r="D32" i="28"/>
  <c r="D26" i="28"/>
  <c r="D18" i="28"/>
  <c r="D24" i="28"/>
  <c r="D16" i="28"/>
  <c r="D30" i="28"/>
  <c r="D28" i="28"/>
  <c r="H51" i="28"/>
  <c r="H47" i="28"/>
  <c r="H43" i="28"/>
  <c r="H39" i="28"/>
  <c r="H35" i="28"/>
  <c r="H31" i="28"/>
  <c r="H49" i="28"/>
  <c r="H41" i="28"/>
  <c r="H33" i="28"/>
  <c r="H25" i="28"/>
  <c r="H19" i="28"/>
  <c r="H23" i="28"/>
  <c r="H45" i="28"/>
  <c r="H37" i="28"/>
  <c r="H29" i="28"/>
  <c r="H21" i="28"/>
  <c r="H20" i="28"/>
  <c r="H10" i="28"/>
  <c r="H53" i="28"/>
  <c r="H14" i="28"/>
  <c r="H27" i="28"/>
  <c r="H11" i="28"/>
  <c r="H28" i="28"/>
  <c r="H36" i="28"/>
  <c r="H44" i="28"/>
  <c r="H22" i="28"/>
  <c r="H12" i="28"/>
  <c r="H46" i="28"/>
  <c r="H32" i="28"/>
  <c r="H40" i="28"/>
  <c r="H48" i="28"/>
  <c r="H42" i="28"/>
  <c r="H30" i="28"/>
  <c r="H13" i="28"/>
  <c r="H34" i="28"/>
  <c r="H52" i="28"/>
  <c r="H17" i="28"/>
  <c r="H15" i="28"/>
  <c r="H26" i="28"/>
  <c r="H50" i="28"/>
  <c r="H16" i="28"/>
  <c r="H9" i="28"/>
  <c r="H18" i="28"/>
  <c r="H38" i="28"/>
  <c r="H24" i="28"/>
  <c r="O52" i="28"/>
  <c r="O48" i="28"/>
  <c r="O44" i="28"/>
  <c r="O40" i="28"/>
  <c r="O36" i="28"/>
  <c r="O32" i="28"/>
  <c r="O28" i="28"/>
  <c r="O46" i="28"/>
  <c r="O38" i="28"/>
  <c r="O30" i="28"/>
  <c r="O16" i="28"/>
  <c r="O26" i="28"/>
  <c r="O20" i="28"/>
  <c r="O50" i="28"/>
  <c r="O22" i="28"/>
  <c r="O42" i="28"/>
  <c r="O34" i="28"/>
  <c r="O15" i="28"/>
  <c r="O24" i="28"/>
  <c r="O11" i="28"/>
  <c r="O12" i="28"/>
  <c r="O39" i="28"/>
  <c r="O25" i="28"/>
  <c r="O13" i="28"/>
  <c r="O51" i="28"/>
  <c r="O37" i="28"/>
  <c r="O23" i="28"/>
  <c r="O18" i="28"/>
  <c r="O9" i="28"/>
  <c r="O21" i="28"/>
  <c r="O47" i="28"/>
  <c r="O33" i="28"/>
  <c r="O41" i="28"/>
  <c r="O49" i="28"/>
  <c r="O19" i="28"/>
  <c r="O17" i="28"/>
  <c r="O10" i="28"/>
  <c r="O29" i="28"/>
  <c r="O45" i="28"/>
  <c r="O53" i="28"/>
  <c r="O27" i="28"/>
  <c r="O35" i="28"/>
  <c r="O43" i="28"/>
  <c r="O14" i="28"/>
  <c r="O31" i="28"/>
  <c r="M50" i="28"/>
  <c r="M46" i="28"/>
  <c r="M42" i="28"/>
  <c r="M38" i="28"/>
  <c r="M34" i="28"/>
  <c r="M30" i="28"/>
  <c r="M24" i="28"/>
  <c r="M18" i="28"/>
  <c r="M48" i="28"/>
  <c r="M40" i="28"/>
  <c r="M32" i="28"/>
  <c r="M22" i="28"/>
  <c r="M26" i="28"/>
  <c r="M52" i="28"/>
  <c r="M20" i="28"/>
  <c r="M9" i="28"/>
  <c r="M44" i="28"/>
  <c r="M36" i="28"/>
  <c r="M28" i="28"/>
  <c r="M16" i="28"/>
  <c r="M14" i="28"/>
  <c r="M13" i="28"/>
  <c r="M15" i="28"/>
  <c r="M47" i="28"/>
  <c r="M25" i="28"/>
  <c r="M11" i="28"/>
  <c r="M37" i="28"/>
  <c r="M27" i="28"/>
  <c r="M21" i="28"/>
  <c r="M10" i="28"/>
  <c r="M17" i="28"/>
  <c r="M31" i="28"/>
  <c r="M39" i="28"/>
  <c r="M29" i="28"/>
  <c r="M12" i="28"/>
  <c r="M33" i="28"/>
  <c r="M23" i="28"/>
  <c r="M41" i="28"/>
  <c r="M53" i="28"/>
  <c r="M45" i="28"/>
  <c r="M19" i="28"/>
  <c r="M49" i="28"/>
  <c r="M51" i="28"/>
  <c r="M43" i="28"/>
  <c r="M35" i="28"/>
  <c r="S52" i="28"/>
  <c r="S48" i="28"/>
  <c r="S44" i="28"/>
  <c r="S40" i="28"/>
  <c r="S36" i="28"/>
  <c r="S32" i="28"/>
  <c r="S28" i="28"/>
  <c r="S16" i="28"/>
  <c r="S46" i="28"/>
  <c r="S38" i="28"/>
  <c r="S30" i="28"/>
  <c r="S26" i="28"/>
  <c r="S20" i="28"/>
  <c r="S50" i="28"/>
  <c r="S24" i="28"/>
  <c r="S11" i="28"/>
  <c r="S22" i="28"/>
  <c r="S42" i="28"/>
  <c r="S34" i="28"/>
  <c r="S15" i="28"/>
  <c r="S18" i="28"/>
  <c r="S12" i="28"/>
  <c r="S23" i="28"/>
  <c r="S9" i="28"/>
  <c r="S27" i="28"/>
  <c r="S39" i="28"/>
  <c r="S25" i="28"/>
  <c r="S49" i="28"/>
  <c r="S10" i="28"/>
  <c r="S33" i="28"/>
  <c r="S41" i="28"/>
  <c r="S35" i="28"/>
  <c r="S21" i="28"/>
  <c r="S13" i="28"/>
  <c r="S31" i="28"/>
  <c r="S47" i="28"/>
  <c r="S17" i="28"/>
  <c r="S43" i="28"/>
  <c r="S29" i="28"/>
  <c r="S37" i="28"/>
  <c r="S45" i="28"/>
  <c r="S53" i="28"/>
  <c r="S14" i="28"/>
  <c r="S51" i="28"/>
  <c r="S19" i="28"/>
  <c r="Q50" i="28"/>
  <c r="Q46" i="28"/>
  <c r="Q42" i="28"/>
  <c r="Q38" i="28"/>
  <c r="Q34" i="28"/>
  <c r="Q30" i="28"/>
  <c r="Q52" i="28"/>
  <c r="Q44" i="28"/>
  <c r="Q36" i="28"/>
  <c r="Q28" i="28"/>
  <c r="Q24" i="28"/>
  <c r="Q18" i="28"/>
  <c r="Q22" i="28"/>
  <c r="Q48" i="28"/>
  <c r="Q13" i="28"/>
  <c r="Q26" i="28"/>
  <c r="Q20" i="28"/>
  <c r="Q9" i="28"/>
  <c r="Q40" i="28"/>
  <c r="Q32" i="28"/>
  <c r="Q16" i="28"/>
  <c r="Q19" i="28"/>
  <c r="Q33" i="28"/>
  <c r="Q51" i="28"/>
  <c r="Q53" i="28"/>
  <c r="Q21" i="28"/>
  <c r="Q10" i="28"/>
  <c r="Q27" i="28"/>
  <c r="Q12" i="28"/>
  <c r="Q45" i="28"/>
  <c r="Q14" i="28"/>
  <c r="Q25" i="28"/>
  <c r="Q49" i="28"/>
  <c r="Q17" i="28"/>
  <c r="Q41" i="28"/>
  <c r="Q15" i="28"/>
  <c r="Q29" i="28"/>
  <c r="Q37" i="28"/>
  <c r="Q23" i="28"/>
  <c r="Q11" i="28"/>
  <c r="Q35" i="28"/>
  <c r="Q43" i="28"/>
  <c r="Q39" i="28"/>
  <c r="Q47" i="28"/>
  <c r="Q31" i="28"/>
  <c r="V22" i="28"/>
  <c r="V52" i="28"/>
  <c r="F26" i="29"/>
  <c r="F32" i="29"/>
  <c r="F23" i="29"/>
  <c r="L46" i="33"/>
  <c r="S19" i="32"/>
  <c r="P41" i="30"/>
  <c r="P9" i="30"/>
  <c r="P22" i="30"/>
  <c r="P8" i="30"/>
  <c r="P43" i="30"/>
  <c r="P11" i="30"/>
  <c r="F38" i="29"/>
  <c r="F22" i="29"/>
  <c r="F6" i="29"/>
  <c r="F49" i="29"/>
  <c r="F41" i="29"/>
  <c r="F44" i="29"/>
  <c r="F28" i="29"/>
  <c r="F12" i="29"/>
  <c r="F45" i="29"/>
  <c r="F9" i="29"/>
  <c r="F51" i="29"/>
  <c r="F35" i="29"/>
  <c r="F19" i="29"/>
  <c r="F33" i="29"/>
  <c r="L45" i="33"/>
  <c r="V43" i="32"/>
  <c r="V27" i="32"/>
  <c r="V11" i="32"/>
  <c r="L30" i="30"/>
  <c r="R35" i="30"/>
  <c r="P10" i="30"/>
  <c r="P37" i="30"/>
  <c r="P21" i="30"/>
  <c r="L42" i="30"/>
  <c r="L45" i="30"/>
  <c r="L29" i="30"/>
  <c r="L13" i="30"/>
  <c r="P6" i="30"/>
  <c r="P36" i="30"/>
  <c r="P20" i="30"/>
  <c r="L38" i="30"/>
  <c r="L44" i="30"/>
  <c r="L28" i="30"/>
  <c r="L12" i="30"/>
  <c r="P18" i="30"/>
  <c r="P39" i="30"/>
  <c r="P23" i="30"/>
  <c r="L50" i="30"/>
  <c r="L47" i="30"/>
  <c r="L31" i="30"/>
  <c r="L15" i="30"/>
  <c r="V36" i="28"/>
  <c r="V15" i="28"/>
  <c r="N38" i="33"/>
  <c r="N16" i="33"/>
  <c r="J35" i="30"/>
  <c r="F42" i="29"/>
  <c r="F10" i="29"/>
  <c r="F48" i="29"/>
  <c r="F16" i="29"/>
  <c r="F13" i="29"/>
  <c r="F39" i="29"/>
  <c r="F7" i="29"/>
  <c r="N13" i="33"/>
  <c r="P7" i="30"/>
  <c r="P14" i="30"/>
  <c r="P26" i="30"/>
  <c r="P25" i="30"/>
  <c r="J15" i="30"/>
  <c r="P40" i="30"/>
  <c r="P24" i="30"/>
  <c r="P34" i="30"/>
  <c r="P27" i="30"/>
  <c r="V10" i="28"/>
  <c r="V42" i="28"/>
  <c r="V46" i="28"/>
  <c r="F34" i="29"/>
  <c r="F18" i="29"/>
  <c r="F37" i="29"/>
  <c r="F40" i="29"/>
  <c r="F24" i="29"/>
  <c r="F8" i="29"/>
  <c r="F29" i="29"/>
  <c r="F47" i="29"/>
  <c r="F31" i="29"/>
  <c r="F15" i="29"/>
  <c r="F17" i="29"/>
  <c r="L43" i="33"/>
  <c r="L21" i="33"/>
  <c r="S52" i="36"/>
  <c r="O39" i="32"/>
  <c r="S26" i="32"/>
  <c r="L7" i="30"/>
  <c r="L14" i="30"/>
  <c r="R15" i="30"/>
  <c r="P49" i="30"/>
  <c r="P33" i="30"/>
  <c r="P17" i="30"/>
  <c r="L26" i="30"/>
  <c r="L41" i="30"/>
  <c r="L25" i="30"/>
  <c r="L9" i="30"/>
  <c r="P48" i="30"/>
  <c r="P32" i="30"/>
  <c r="P16" i="30"/>
  <c r="L22" i="30"/>
  <c r="L40" i="30"/>
  <c r="L24" i="30"/>
  <c r="L8" i="30"/>
  <c r="P51" i="30"/>
  <c r="P35" i="30"/>
  <c r="P19" i="30"/>
  <c r="L34" i="30"/>
  <c r="L43" i="30"/>
  <c r="L27" i="30"/>
  <c r="L11" i="30"/>
  <c r="H50" i="32"/>
  <c r="H33" i="32"/>
  <c r="H8" i="32"/>
  <c r="L31" i="33"/>
  <c r="L11" i="33"/>
  <c r="L34" i="33"/>
  <c r="L33" i="33"/>
  <c r="L13" i="33"/>
  <c r="N15" i="33"/>
  <c r="L20" i="33"/>
  <c r="L18" i="33"/>
  <c r="O38" i="32"/>
  <c r="O14" i="32"/>
  <c r="V13" i="32"/>
  <c r="R47" i="30"/>
  <c r="R23" i="30"/>
  <c r="N7" i="30"/>
  <c r="J47" i="30"/>
  <c r="J23" i="30"/>
  <c r="F7" i="30"/>
  <c r="R34" i="30"/>
  <c r="R10" i="30"/>
  <c r="N42" i="30"/>
  <c r="J34" i="30"/>
  <c r="F10" i="30"/>
  <c r="R45" i="30"/>
  <c r="R13" i="30"/>
  <c r="N25" i="30"/>
  <c r="J45" i="30"/>
  <c r="V31" i="28"/>
  <c r="L47" i="33"/>
  <c r="L27" i="33"/>
  <c r="L50" i="33"/>
  <c r="L49" i="33"/>
  <c r="L29" i="33"/>
  <c r="N45" i="33"/>
  <c r="N48" i="33"/>
  <c r="L6" i="33"/>
  <c r="O35" i="32"/>
  <c r="O15" i="32"/>
  <c r="O30" i="32"/>
  <c r="O10" i="32"/>
  <c r="V25" i="32"/>
  <c r="V48" i="32"/>
  <c r="V32" i="32"/>
  <c r="V16" i="32"/>
  <c r="R39" i="30"/>
  <c r="R19" i="30"/>
  <c r="J39" i="30"/>
  <c r="J19" i="30"/>
  <c r="R50" i="30"/>
  <c r="R26" i="30"/>
  <c r="R6" i="30"/>
  <c r="N26" i="30"/>
  <c r="J50" i="30"/>
  <c r="J26" i="30"/>
  <c r="R37" i="30"/>
  <c r="N9" i="30"/>
  <c r="J29" i="30"/>
  <c r="F49" i="30"/>
  <c r="V23" i="28"/>
  <c r="N39" i="30"/>
  <c r="F39" i="30"/>
  <c r="R42" i="30"/>
  <c r="R22" i="30"/>
  <c r="N10" i="30"/>
  <c r="J42" i="30"/>
  <c r="J18" i="30"/>
  <c r="F42" i="30"/>
  <c r="R29" i="30"/>
  <c r="J13" i="30"/>
  <c r="F33" i="30"/>
  <c r="V32" i="28"/>
  <c r="H23" i="32"/>
  <c r="H49" i="32"/>
  <c r="H48" i="32"/>
  <c r="L35" i="33"/>
  <c r="L15" i="33"/>
  <c r="L42" i="33"/>
  <c r="L37" i="33"/>
  <c r="L17" i="33"/>
  <c r="N6" i="33"/>
  <c r="L26" i="33"/>
  <c r="S35" i="32"/>
  <c r="O47" i="32"/>
  <c r="O23" i="32"/>
  <c r="S42" i="32"/>
  <c r="O42" i="32"/>
  <c r="S32" i="32"/>
  <c r="M18" i="32"/>
  <c r="V40" i="32"/>
  <c r="V24" i="32"/>
  <c r="R51" i="30"/>
  <c r="R31" i="30"/>
  <c r="R7" i="30"/>
  <c r="N23" i="30"/>
  <c r="J51" i="30"/>
  <c r="J31" i="30"/>
  <c r="J7" i="30"/>
  <c r="F23" i="30"/>
  <c r="R38" i="30"/>
  <c r="R18" i="30"/>
  <c r="J38" i="30"/>
  <c r="F26" i="30"/>
  <c r="S44" i="32"/>
  <c r="N41" i="30"/>
  <c r="F17" i="30"/>
  <c r="V39" i="28"/>
  <c r="V39" i="32"/>
  <c r="V23" i="32"/>
  <c r="S52" i="30"/>
  <c r="T7" i="30" s="1"/>
  <c r="Q51" i="32"/>
  <c r="Q43" i="32"/>
  <c r="Q35" i="32"/>
  <c r="Q27" i="32"/>
  <c r="Q19" i="32"/>
  <c r="Q11" i="32"/>
  <c r="Q23" i="32"/>
  <c r="Q47" i="32"/>
  <c r="Q15" i="32"/>
  <c r="Q39" i="32"/>
  <c r="Q31" i="32"/>
  <c r="Q10" i="32"/>
  <c r="Q26" i="32"/>
  <c r="Q42" i="32"/>
  <c r="Q12" i="32"/>
  <c r="Q28" i="32"/>
  <c r="Q44" i="32"/>
  <c r="Q21" i="32"/>
  <c r="Q37" i="32"/>
  <c r="Q53" i="32"/>
  <c r="Q14" i="32"/>
  <c r="Q30" i="32"/>
  <c r="Q46" i="32"/>
  <c r="Q16" i="32"/>
  <c r="Q32" i="32"/>
  <c r="Q48" i="32"/>
  <c r="Q9" i="32"/>
  <c r="Q25" i="32"/>
  <c r="Q41" i="32"/>
  <c r="Q18" i="32"/>
  <c r="Q34" i="32"/>
  <c r="Q50" i="32"/>
  <c r="Q20" i="32"/>
  <c r="Q36" i="32"/>
  <c r="Q52" i="32"/>
  <c r="Q13" i="32"/>
  <c r="Q29" i="32"/>
  <c r="Q45" i="32"/>
  <c r="D8" i="28"/>
  <c r="V34" i="28"/>
  <c r="F47" i="32"/>
  <c r="F26" i="32"/>
  <c r="M44" i="32"/>
  <c r="M27" i="32"/>
  <c r="M42" i="32"/>
  <c r="V50" i="32"/>
  <c r="Q33" i="32"/>
  <c r="Q40" i="32"/>
  <c r="M10" i="32"/>
  <c r="Q38" i="32"/>
  <c r="P26" i="29"/>
  <c r="F20" i="33"/>
  <c r="F14" i="33"/>
  <c r="Q17" i="32"/>
  <c r="Q24" i="32"/>
  <c r="Q22" i="32"/>
  <c r="D52" i="30"/>
  <c r="P41" i="29"/>
  <c r="Q8" i="32"/>
  <c r="S49" i="32"/>
  <c r="S41" i="32"/>
  <c r="S33" i="32"/>
  <c r="S25" i="32"/>
  <c r="S17" i="32"/>
  <c r="S9" i="32"/>
  <c r="S53" i="32"/>
  <c r="S45" i="32"/>
  <c r="S37" i="32"/>
  <c r="S29" i="32"/>
  <c r="S21" i="32"/>
  <c r="S13" i="32"/>
  <c r="S36" i="32"/>
  <c r="S12" i="32"/>
  <c r="S52" i="32"/>
  <c r="S8" i="32"/>
  <c r="S40" i="32"/>
  <c r="S14" i="32"/>
  <c r="S30" i="32"/>
  <c r="S46" i="32"/>
  <c r="S23" i="32"/>
  <c r="S39" i="32"/>
  <c r="S20" i="32"/>
  <c r="S16" i="32"/>
  <c r="S48" i="32"/>
  <c r="S18" i="32"/>
  <c r="S34" i="32"/>
  <c r="S50" i="32"/>
  <c r="S11" i="32"/>
  <c r="S27" i="32"/>
  <c r="S43" i="32"/>
  <c r="S28" i="32"/>
  <c r="S24" i="32"/>
  <c r="S22" i="32"/>
  <c r="S38" i="32"/>
  <c r="S15" i="32"/>
  <c r="S31" i="32"/>
  <c r="S47" i="32"/>
  <c r="M52" i="32"/>
  <c r="M21" i="32"/>
  <c r="M33" i="32"/>
  <c r="M49" i="32"/>
  <c r="M30" i="32"/>
  <c r="M46" i="32"/>
  <c r="M15" i="32"/>
  <c r="M31" i="32"/>
  <c r="M47" i="32"/>
  <c r="M16" i="32"/>
  <c r="M32" i="32"/>
  <c r="M48" i="32"/>
  <c r="M13" i="32"/>
  <c r="M25" i="32"/>
  <c r="M14" i="32"/>
  <c r="M22" i="32"/>
  <c r="M53" i="32"/>
  <c r="M34" i="32"/>
  <c r="M50" i="32"/>
  <c r="M19" i="32"/>
  <c r="M35" i="32"/>
  <c r="M51" i="32"/>
  <c r="M20" i="32"/>
  <c r="M36" i="32"/>
  <c r="M9" i="32"/>
  <c r="M17" i="32"/>
  <c r="M37" i="32"/>
  <c r="M38" i="32"/>
  <c r="M23" i="32"/>
  <c r="M39" i="32"/>
  <c r="M8" i="32"/>
  <c r="M24" i="32"/>
  <c r="M40" i="32"/>
  <c r="F12" i="32"/>
  <c r="F20" i="32"/>
  <c r="F33" i="32"/>
  <c r="F21" i="32"/>
  <c r="F53" i="32"/>
  <c r="F32" i="32"/>
  <c r="F14" i="32"/>
  <c r="F30" i="32"/>
  <c r="F46" i="32"/>
  <c r="F19" i="32"/>
  <c r="F35" i="32"/>
  <c r="F28" i="32"/>
  <c r="F9" i="32"/>
  <c r="F41" i="32"/>
  <c r="F29" i="32"/>
  <c r="F8" i="32"/>
  <c r="F40" i="32"/>
  <c r="F18" i="32"/>
  <c r="F34" i="32"/>
  <c r="F50" i="32"/>
  <c r="F23" i="32"/>
  <c r="F39" i="32"/>
  <c r="F51" i="32"/>
  <c r="F52" i="32"/>
  <c r="F17" i="32"/>
  <c r="F49" i="32"/>
  <c r="F37" i="32"/>
  <c r="F16" i="32"/>
  <c r="F48" i="32"/>
  <c r="F22" i="32"/>
  <c r="F38" i="32"/>
  <c r="F11" i="32"/>
  <c r="F27" i="32"/>
  <c r="F43" i="32"/>
  <c r="V8" i="32"/>
  <c r="J54" i="32"/>
  <c r="K38" i="32" s="1"/>
  <c r="V12" i="28"/>
  <c r="V14" i="28"/>
  <c r="V30" i="28"/>
  <c r="L39" i="33"/>
  <c r="L23" i="33"/>
  <c r="L7" i="33"/>
  <c r="L38" i="33"/>
  <c r="L41" i="33"/>
  <c r="L25" i="33"/>
  <c r="L9" i="33"/>
  <c r="N43" i="33"/>
  <c r="N11" i="33"/>
  <c r="N26" i="33"/>
  <c r="L40" i="33"/>
  <c r="N41" i="33"/>
  <c r="N9" i="33"/>
  <c r="N44" i="33"/>
  <c r="N12" i="33"/>
  <c r="L10" i="33"/>
  <c r="O52" i="33"/>
  <c r="P30" i="33" s="1"/>
  <c r="O49" i="32"/>
  <c r="O41" i="32"/>
  <c r="O33" i="32"/>
  <c r="O25" i="32"/>
  <c r="O17" i="32"/>
  <c r="O9" i="32"/>
  <c r="O48" i="32"/>
  <c r="O40" i="32"/>
  <c r="O32" i="32"/>
  <c r="O24" i="32"/>
  <c r="O16" i="32"/>
  <c r="O8" i="32"/>
  <c r="O53" i="32"/>
  <c r="O45" i="32"/>
  <c r="O37" i="32"/>
  <c r="O29" i="32"/>
  <c r="O21" i="32"/>
  <c r="O13" i="32"/>
  <c r="O28" i="32"/>
  <c r="O52" i="32"/>
  <c r="O20" i="32"/>
  <c r="O44" i="32"/>
  <c r="O12" i="32"/>
  <c r="O36" i="32"/>
  <c r="O43" i="32"/>
  <c r="O27" i="32"/>
  <c r="O11" i="32"/>
  <c r="O50" i="32"/>
  <c r="O34" i="32"/>
  <c r="O18" i="32"/>
  <c r="V17" i="32"/>
  <c r="V52" i="32"/>
  <c r="V36" i="32"/>
  <c r="V20" i="32"/>
  <c r="R40" i="30"/>
  <c r="R24" i="30"/>
  <c r="R8" i="30"/>
  <c r="R36" i="30"/>
  <c r="R20" i="30"/>
  <c r="R48" i="30"/>
  <c r="R32" i="30"/>
  <c r="R16" i="30"/>
  <c r="R44" i="30"/>
  <c r="R28" i="30"/>
  <c r="R12" i="30"/>
  <c r="J40" i="30"/>
  <c r="J24" i="30"/>
  <c r="J8" i="30"/>
  <c r="J36" i="30"/>
  <c r="J20" i="30"/>
  <c r="J48" i="30"/>
  <c r="J32" i="30"/>
  <c r="J16" i="30"/>
  <c r="J44" i="30"/>
  <c r="J28" i="30"/>
  <c r="J12" i="30"/>
  <c r="R43" i="30"/>
  <c r="R27" i="30"/>
  <c r="R11" i="30"/>
  <c r="N51" i="30"/>
  <c r="N35" i="30"/>
  <c r="N19" i="30"/>
  <c r="J43" i="30"/>
  <c r="J27" i="30"/>
  <c r="J11" i="30"/>
  <c r="F51" i="30"/>
  <c r="F35" i="30"/>
  <c r="F19" i="30"/>
  <c r="R46" i="30"/>
  <c r="R30" i="30"/>
  <c r="R14" i="30"/>
  <c r="N38" i="30"/>
  <c r="N22" i="30"/>
  <c r="N6" i="30"/>
  <c r="J46" i="30"/>
  <c r="J30" i="30"/>
  <c r="J14" i="30"/>
  <c r="F38" i="30"/>
  <c r="F22" i="30"/>
  <c r="F6" i="30"/>
  <c r="R49" i="30"/>
  <c r="R33" i="30"/>
  <c r="R17" i="30"/>
  <c r="N37" i="30"/>
  <c r="N21" i="30"/>
  <c r="J41" i="30"/>
  <c r="J25" i="30"/>
  <c r="J9" i="30"/>
  <c r="F45" i="30"/>
  <c r="F29" i="30"/>
  <c r="F13" i="30"/>
  <c r="D51" i="29"/>
  <c r="D39" i="29"/>
  <c r="D15" i="29"/>
  <c r="D41" i="29"/>
  <c r="D17" i="29"/>
  <c r="H48" i="29"/>
  <c r="H39" i="29"/>
  <c r="H23" i="29"/>
  <c r="H7" i="29"/>
  <c r="H51" i="29"/>
  <c r="H35" i="29"/>
  <c r="H19" i="29"/>
  <c r="H11" i="29"/>
  <c r="H27" i="29"/>
  <c r="H43" i="29"/>
  <c r="N31" i="33"/>
  <c r="N22" i="33"/>
  <c r="N29" i="33"/>
  <c r="N32" i="33"/>
  <c r="T21" i="30"/>
  <c r="N47" i="30"/>
  <c r="N31" i="30"/>
  <c r="N15" i="30"/>
  <c r="F47" i="30"/>
  <c r="F31" i="30"/>
  <c r="F15" i="30"/>
  <c r="N50" i="30"/>
  <c r="N34" i="30"/>
  <c r="N18" i="30"/>
  <c r="H52" i="30"/>
  <c r="F50" i="30"/>
  <c r="F34" i="30"/>
  <c r="F18" i="30"/>
  <c r="N49" i="30"/>
  <c r="N33" i="30"/>
  <c r="J37" i="30"/>
  <c r="J21" i="30"/>
  <c r="F41" i="30"/>
  <c r="F25" i="30"/>
  <c r="V40" i="28"/>
  <c r="V24" i="28"/>
  <c r="F54" i="28"/>
  <c r="D46" i="29"/>
  <c r="D38" i="29"/>
  <c r="D30" i="29"/>
  <c r="D22" i="29"/>
  <c r="D14" i="29"/>
  <c r="D6" i="29"/>
  <c r="D48" i="29"/>
  <c r="D40" i="29"/>
  <c r="D32" i="29"/>
  <c r="D24" i="29"/>
  <c r="D16" i="29"/>
  <c r="D44" i="29"/>
  <c r="D36" i="29"/>
  <c r="D28" i="29"/>
  <c r="D20" i="29"/>
  <c r="D12" i="29"/>
  <c r="D8" i="29"/>
  <c r="D50" i="29"/>
  <c r="D42" i="29"/>
  <c r="D34" i="29"/>
  <c r="D26" i="29"/>
  <c r="D18" i="29"/>
  <c r="D10" i="29"/>
  <c r="V38" i="28"/>
  <c r="V48" i="28"/>
  <c r="N27" i="33"/>
  <c r="N42" i="33"/>
  <c r="N10" i="33"/>
  <c r="L12" i="33"/>
  <c r="N25" i="33"/>
  <c r="T54" i="32"/>
  <c r="U18" i="32" s="1"/>
  <c r="V26" i="32"/>
  <c r="V10" i="32"/>
  <c r="V41" i="32"/>
  <c r="V9" i="32"/>
  <c r="V44" i="32"/>
  <c r="V28" i="32"/>
  <c r="V12" i="32"/>
  <c r="N40" i="30"/>
  <c r="N24" i="30"/>
  <c r="N8" i="30"/>
  <c r="N36" i="30"/>
  <c r="N20" i="30"/>
  <c r="N48" i="30"/>
  <c r="N32" i="30"/>
  <c r="N16" i="30"/>
  <c r="N44" i="30"/>
  <c r="N28" i="30"/>
  <c r="N12" i="30"/>
  <c r="F40" i="30"/>
  <c r="F24" i="30"/>
  <c r="F8" i="30"/>
  <c r="F36" i="30"/>
  <c r="F20" i="30"/>
  <c r="F48" i="30"/>
  <c r="F32" i="30"/>
  <c r="F16" i="30"/>
  <c r="F44" i="30"/>
  <c r="F28" i="30"/>
  <c r="F12" i="30"/>
  <c r="V47" i="32"/>
  <c r="V31" i="32"/>
  <c r="V15" i="32"/>
  <c r="N43" i="30"/>
  <c r="N27" i="30"/>
  <c r="N11" i="30"/>
  <c r="F43" i="30"/>
  <c r="F27" i="30"/>
  <c r="F11" i="30"/>
  <c r="V28" i="28"/>
  <c r="N46" i="30"/>
  <c r="N30" i="30"/>
  <c r="N14" i="30"/>
  <c r="J22" i="30"/>
  <c r="J6" i="30"/>
  <c r="F46" i="30"/>
  <c r="F30" i="30"/>
  <c r="F14" i="30"/>
  <c r="R41" i="30"/>
  <c r="R25" i="30"/>
  <c r="R9" i="30"/>
  <c r="N45" i="30"/>
  <c r="N29" i="30"/>
  <c r="N13" i="30"/>
  <c r="J49" i="30"/>
  <c r="J33" i="30"/>
  <c r="J17" i="30"/>
  <c r="F37" i="30"/>
  <c r="F21" i="30"/>
  <c r="D19" i="29"/>
  <c r="D7" i="29"/>
  <c r="J54" i="28"/>
  <c r="V8" i="28"/>
  <c r="D37" i="29"/>
  <c r="D13" i="29"/>
  <c r="D45" i="29"/>
  <c r="D25" i="29"/>
  <c r="L6" i="36"/>
  <c r="P6" i="36"/>
  <c r="N6" i="36"/>
  <c r="R6" i="36"/>
  <c r="J6" i="36"/>
  <c r="H6" i="36"/>
  <c r="D6" i="36"/>
  <c r="F19" i="33"/>
  <c r="F38" i="33"/>
  <c r="F25" i="33"/>
  <c r="F12" i="33"/>
  <c r="F39" i="33"/>
  <c r="F15" i="33"/>
  <c r="F34" i="33"/>
  <c r="F16" i="33"/>
  <c r="F17" i="33"/>
  <c r="N51" i="33"/>
  <c r="N47" i="33"/>
  <c r="N50" i="33"/>
  <c r="N46" i="33"/>
  <c r="N39" i="33"/>
  <c r="N23" i="33"/>
  <c r="N7" i="33"/>
  <c r="N34" i="33"/>
  <c r="N18" i="33"/>
  <c r="N37" i="33"/>
  <c r="N21" i="33"/>
  <c r="N40" i="33"/>
  <c r="N24" i="33"/>
  <c r="N8" i="33"/>
  <c r="F35" i="33"/>
  <c r="F7" i="33"/>
  <c r="F22" i="33"/>
  <c r="F49" i="33"/>
  <c r="F9" i="33"/>
  <c r="L51" i="33"/>
  <c r="L36" i="33"/>
  <c r="L48" i="33"/>
  <c r="L32" i="33"/>
  <c r="L24" i="33"/>
  <c r="L16" i="33"/>
  <c r="L8" i="33"/>
  <c r="L44" i="33"/>
  <c r="N35" i="33"/>
  <c r="N19" i="33"/>
  <c r="N30" i="33"/>
  <c r="N14" i="33"/>
  <c r="L28" i="33"/>
  <c r="N49" i="33"/>
  <c r="N33" i="33"/>
  <c r="N17" i="33"/>
  <c r="N36" i="33"/>
  <c r="N20" i="33"/>
  <c r="L30" i="33"/>
  <c r="L14" i="33"/>
  <c r="F31" i="33"/>
  <c r="F46" i="33"/>
  <c r="F18" i="33"/>
  <c r="F41" i="33"/>
  <c r="F24" i="33"/>
  <c r="D14" i="33"/>
  <c r="D47" i="33"/>
  <c r="D19" i="33"/>
  <c r="D34" i="33"/>
  <c r="D12" i="33"/>
  <c r="D13" i="33"/>
  <c r="D8" i="33"/>
  <c r="D43" i="33"/>
  <c r="D11" i="33"/>
  <c r="D30" i="33"/>
  <c r="D45" i="33"/>
  <c r="D44" i="33"/>
  <c r="F23" i="33"/>
  <c r="F50" i="33"/>
  <c r="F30" i="33"/>
  <c r="F6" i="33"/>
  <c r="F33" i="33"/>
  <c r="F32" i="33"/>
  <c r="D31" i="33"/>
  <c r="D50" i="33"/>
  <c r="D26" i="33"/>
  <c r="D33" i="33"/>
  <c r="D32" i="33"/>
  <c r="D51" i="33"/>
  <c r="D27" i="33"/>
  <c r="D46" i="33"/>
  <c r="D21" i="33"/>
  <c r="D24" i="33"/>
  <c r="D10" i="33"/>
  <c r="D37" i="33"/>
  <c r="D17" i="33"/>
  <c r="D40" i="33"/>
  <c r="D16" i="33"/>
  <c r="F37" i="33"/>
  <c r="F21" i="33"/>
  <c r="F36" i="33"/>
  <c r="D35" i="33"/>
  <c r="D15" i="33"/>
  <c r="D42" i="33"/>
  <c r="D18" i="33"/>
  <c r="D49" i="33"/>
  <c r="D29" i="33"/>
  <c r="D48" i="33"/>
  <c r="D28" i="33"/>
  <c r="F48" i="33"/>
  <c r="F44" i="33"/>
  <c r="F40" i="33"/>
  <c r="F51" i="33"/>
  <c r="F47" i="33"/>
  <c r="F43" i="33"/>
  <c r="F27" i="33"/>
  <c r="F11" i="33"/>
  <c r="F42" i="33"/>
  <c r="F26" i="33"/>
  <c r="F10" i="33"/>
  <c r="F45" i="33"/>
  <c r="F29" i="33"/>
  <c r="F13" i="33"/>
  <c r="F28" i="33"/>
  <c r="F8" i="33"/>
  <c r="D39" i="33"/>
  <c r="D23" i="33"/>
  <c r="D7" i="33"/>
  <c r="D38" i="33"/>
  <c r="D22" i="33"/>
  <c r="D6" i="33"/>
  <c r="D41" i="33"/>
  <c r="D25" i="33"/>
  <c r="D9" i="33"/>
  <c r="D36" i="33"/>
  <c r="K53" i="32"/>
  <c r="K17" i="32"/>
  <c r="K14" i="32"/>
  <c r="H35" i="32"/>
  <c r="H19" i="32"/>
  <c r="H46" i="32"/>
  <c r="H30" i="32"/>
  <c r="H14" i="32"/>
  <c r="H45" i="32"/>
  <c r="H29" i="32"/>
  <c r="H13" i="32"/>
  <c r="H44" i="32"/>
  <c r="H20" i="32"/>
  <c r="H24" i="32"/>
  <c r="H47" i="32"/>
  <c r="H31" i="32"/>
  <c r="H15" i="32"/>
  <c r="H42" i="32"/>
  <c r="H26" i="32"/>
  <c r="H10" i="32"/>
  <c r="H41" i="32"/>
  <c r="H25" i="32"/>
  <c r="H9" i="32"/>
  <c r="H16" i="32"/>
  <c r="H36" i="32"/>
  <c r="H40" i="32"/>
  <c r="H43" i="32"/>
  <c r="H27" i="32"/>
  <c r="H11" i="32"/>
  <c r="H38" i="32"/>
  <c r="H22" i="32"/>
  <c r="H53" i="32"/>
  <c r="H37" i="32"/>
  <c r="H21" i="32"/>
  <c r="H12" i="32"/>
  <c r="H32" i="32"/>
  <c r="H52" i="32"/>
  <c r="D13" i="32"/>
  <c r="D31" i="32"/>
  <c r="D15" i="32"/>
  <c r="D44" i="32"/>
  <c r="D45" i="32"/>
  <c r="D28" i="32"/>
  <c r="D47" i="32"/>
  <c r="D29" i="32"/>
  <c r="D12" i="32"/>
  <c r="D27" i="32"/>
  <c r="D41" i="32"/>
  <c r="D9" i="32"/>
  <c r="D24" i="32"/>
  <c r="D43" i="32"/>
  <c r="D11" i="32"/>
  <c r="D25" i="32"/>
  <c r="D40" i="32"/>
  <c r="D38" i="32"/>
  <c r="D42" i="32"/>
  <c r="D46" i="32"/>
  <c r="D50" i="32"/>
  <c r="D34" i="32"/>
  <c r="D30" i="32"/>
  <c r="D26" i="32"/>
  <c r="D22" i="32"/>
  <c r="D18" i="32"/>
  <c r="D14" i="32"/>
  <c r="D10" i="32"/>
  <c r="D39" i="32"/>
  <c r="D23" i="32"/>
  <c r="D53" i="32"/>
  <c r="D37" i="32"/>
  <c r="D21" i="32"/>
  <c r="D52" i="32"/>
  <c r="D36" i="32"/>
  <c r="D20" i="32"/>
  <c r="D51" i="32"/>
  <c r="D35" i="32"/>
  <c r="D19" i="32"/>
  <c r="D49" i="32"/>
  <c r="D33" i="32"/>
  <c r="D17" i="32"/>
  <c r="D48" i="32"/>
  <c r="D32" i="32"/>
  <c r="D16" i="32"/>
  <c r="P47" i="29"/>
  <c r="P31" i="29"/>
  <c r="P15" i="29"/>
  <c r="P22" i="29"/>
  <c r="P48" i="29"/>
  <c r="P50" i="29"/>
  <c r="P33" i="29"/>
  <c r="P12" i="29"/>
  <c r="J52" i="29"/>
  <c r="P30" i="29"/>
  <c r="P13" i="29"/>
  <c r="S8" i="28"/>
  <c r="T54" i="28"/>
  <c r="U22" i="28" s="1"/>
  <c r="O8" i="28"/>
  <c r="M8" i="28"/>
  <c r="Q8" i="28"/>
  <c r="P46" i="29" l="1"/>
  <c r="P38" i="29"/>
  <c r="P35" i="29"/>
  <c r="K24" i="32"/>
  <c r="K11" i="32"/>
  <c r="P9" i="29"/>
  <c r="P24" i="29"/>
  <c r="P45" i="29"/>
  <c r="P44" i="29"/>
  <c r="P18" i="29"/>
  <c r="P16" i="29"/>
  <c r="P37" i="29"/>
  <c r="P7" i="29"/>
  <c r="P23" i="29"/>
  <c r="P39" i="29"/>
  <c r="K40" i="32"/>
  <c r="K51" i="32"/>
  <c r="K39" i="32"/>
  <c r="K43" i="32"/>
  <c r="P10" i="29"/>
  <c r="P52" i="29" s="1"/>
  <c r="L52" i="30"/>
  <c r="P52" i="30"/>
  <c r="P8" i="29"/>
  <c r="P29" i="29"/>
  <c r="P28" i="29"/>
  <c r="P49" i="29"/>
  <c r="P21" i="29"/>
  <c r="P19" i="29"/>
  <c r="P51" i="29"/>
  <c r="K30" i="32"/>
  <c r="K34" i="32"/>
  <c r="F52" i="29"/>
  <c r="P40" i="29"/>
  <c r="P14" i="29"/>
  <c r="P17" i="29"/>
  <c r="P34" i="29"/>
  <c r="P32" i="29"/>
  <c r="P6" i="29"/>
  <c r="P11" i="29"/>
  <c r="P27" i="29"/>
  <c r="P43" i="29"/>
  <c r="K13" i="32"/>
  <c r="K48" i="32"/>
  <c r="K20" i="32"/>
  <c r="P42" i="29"/>
  <c r="P36" i="29"/>
  <c r="P25" i="29"/>
  <c r="H54" i="28"/>
  <c r="J52" i="33"/>
  <c r="T6" i="36"/>
  <c r="T53" i="36"/>
  <c r="T54" i="36"/>
  <c r="T19" i="36"/>
  <c r="T22" i="36"/>
  <c r="T25" i="36"/>
  <c r="T7" i="36"/>
  <c r="T49" i="36"/>
  <c r="T16" i="36"/>
  <c r="T17" i="36"/>
  <c r="T29" i="36"/>
  <c r="T50" i="36"/>
  <c r="T43" i="36"/>
  <c r="T34" i="36"/>
  <c r="T48" i="36"/>
  <c r="T33" i="36"/>
  <c r="T18" i="36"/>
  <c r="T31" i="36"/>
  <c r="T47" i="36"/>
  <c r="T23" i="36"/>
  <c r="T45" i="36"/>
  <c r="T42" i="36"/>
  <c r="T40" i="36"/>
  <c r="T32" i="36"/>
  <c r="T15" i="36"/>
  <c r="T9" i="36"/>
  <c r="T21" i="36"/>
  <c r="T36" i="36"/>
  <c r="T41" i="36"/>
  <c r="T24" i="36"/>
  <c r="T20" i="36"/>
  <c r="T26" i="36"/>
  <c r="T27" i="36"/>
  <c r="T14" i="36"/>
  <c r="T39" i="36"/>
  <c r="T44" i="36"/>
  <c r="T35" i="36"/>
  <c r="T11" i="36"/>
  <c r="T28" i="36"/>
  <c r="T8" i="36"/>
  <c r="T38" i="36"/>
  <c r="T10" i="36"/>
  <c r="T46" i="36"/>
  <c r="T37" i="36"/>
  <c r="T13" i="36"/>
  <c r="T30" i="36"/>
  <c r="T12" i="36"/>
  <c r="T51" i="36"/>
  <c r="H52" i="33"/>
  <c r="P11" i="33"/>
  <c r="P53" i="33"/>
  <c r="P54" i="33"/>
  <c r="P50" i="33"/>
  <c r="P19" i="33"/>
  <c r="K44" i="32"/>
  <c r="K35" i="32"/>
  <c r="K18" i="32"/>
  <c r="K21" i="32"/>
  <c r="K37" i="32"/>
  <c r="K12" i="32"/>
  <c r="K29" i="32"/>
  <c r="K46" i="32"/>
  <c r="K16" i="32"/>
  <c r="K33" i="32"/>
  <c r="K50" i="32"/>
  <c r="K36" i="32"/>
  <c r="K22" i="32"/>
  <c r="U11" i="32"/>
  <c r="U56" i="32"/>
  <c r="K27" i="32"/>
  <c r="K28" i="32"/>
  <c r="K45" i="32"/>
  <c r="K19" i="32"/>
  <c r="K32" i="32"/>
  <c r="K49" i="32"/>
  <c r="K23" i="32"/>
  <c r="K52" i="32"/>
  <c r="K55" i="32"/>
  <c r="K56" i="32"/>
  <c r="U39" i="32"/>
  <c r="U55" i="32"/>
  <c r="K33" i="28"/>
  <c r="K41" i="28"/>
  <c r="K35" i="28"/>
  <c r="K49" i="28"/>
  <c r="K51" i="28"/>
  <c r="K31" i="28"/>
  <c r="K39" i="28"/>
  <c r="K47" i="28"/>
  <c r="K21" i="28"/>
  <c r="K25" i="28"/>
  <c r="K43" i="28"/>
  <c r="K29" i="28"/>
  <c r="K37" i="28"/>
  <c r="K45" i="28"/>
  <c r="K53" i="28"/>
  <c r="K23" i="28"/>
  <c r="K27" i="28"/>
  <c r="K42" i="28"/>
  <c r="K9" i="28"/>
  <c r="K14" i="28"/>
  <c r="K36" i="28"/>
  <c r="K13" i="28"/>
  <c r="K10" i="28"/>
  <c r="K32" i="28"/>
  <c r="K50" i="28"/>
  <c r="K15" i="28"/>
  <c r="K16" i="28"/>
  <c r="K44" i="28"/>
  <c r="K52" i="28"/>
  <c r="K46" i="28"/>
  <c r="K12" i="28"/>
  <c r="K48" i="28"/>
  <c r="K40" i="28"/>
  <c r="K11" i="28"/>
  <c r="K19" i="28"/>
  <c r="K28" i="28"/>
  <c r="K20" i="28"/>
  <c r="K24" i="28"/>
  <c r="K30" i="28"/>
  <c r="K26" i="28"/>
  <c r="K38" i="28"/>
  <c r="K18" i="28"/>
  <c r="K22" i="28"/>
  <c r="K17" i="28"/>
  <c r="K34" i="28"/>
  <c r="P46" i="33"/>
  <c r="P43" i="33"/>
  <c r="P31" i="33"/>
  <c r="U28" i="32"/>
  <c r="P18" i="33"/>
  <c r="T37" i="30"/>
  <c r="U22" i="32"/>
  <c r="P15" i="33"/>
  <c r="T25" i="30"/>
  <c r="P22" i="33"/>
  <c r="P10" i="33"/>
  <c r="T9" i="30"/>
  <c r="U8" i="32"/>
  <c r="P14" i="33"/>
  <c r="P47" i="33"/>
  <c r="P34" i="33"/>
  <c r="T41" i="30"/>
  <c r="J52" i="30"/>
  <c r="U23" i="32"/>
  <c r="H52" i="29"/>
  <c r="R52" i="30"/>
  <c r="U51" i="32"/>
  <c r="F54" i="32"/>
  <c r="M54" i="32"/>
  <c r="U36" i="32"/>
  <c r="U13" i="28"/>
  <c r="U15" i="32"/>
  <c r="P51" i="33"/>
  <c r="U50" i="32"/>
  <c r="F52" i="30"/>
  <c r="U14" i="28"/>
  <c r="V54" i="28"/>
  <c r="W39" i="28" s="1"/>
  <c r="F52" i="33"/>
  <c r="R52" i="36"/>
  <c r="U9" i="32"/>
  <c r="U27" i="32"/>
  <c r="U24" i="32"/>
  <c r="U31" i="32"/>
  <c r="U44" i="32"/>
  <c r="P35" i="33"/>
  <c r="U25" i="32"/>
  <c r="U13" i="32"/>
  <c r="U16" i="32"/>
  <c r="P38" i="33"/>
  <c r="P7" i="33"/>
  <c r="P26" i="33"/>
  <c r="U52" i="32"/>
  <c r="U9" i="28"/>
  <c r="U41" i="32"/>
  <c r="U10" i="32"/>
  <c r="U43" i="32"/>
  <c r="U40" i="32"/>
  <c r="U33" i="32"/>
  <c r="U47" i="32"/>
  <c r="U34" i="32"/>
  <c r="N52" i="30"/>
  <c r="U37" i="32"/>
  <c r="U19" i="32"/>
  <c r="U32" i="32"/>
  <c r="U42" i="32"/>
  <c r="P6" i="33"/>
  <c r="P23" i="33"/>
  <c r="K8" i="32"/>
  <c r="K41" i="32"/>
  <c r="K15" i="32"/>
  <c r="K10" i="32"/>
  <c r="K31" i="32"/>
  <c r="K9" i="32"/>
  <c r="K26" i="32"/>
  <c r="K47" i="32"/>
  <c r="K42" i="32"/>
  <c r="K25" i="32"/>
  <c r="P42" i="33"/>
  <c r="U17" i="32"/>
  <c r="U18" i="28"/>
  <c r="L52" i="33"/>
  <c r="N52" i="33"/>
  <c r="K8" i="28"/>
  <c r="U38" i="32"/>
  <c r="U29" i="32"/>
  <c r="U49" i="32"/>
  <c r="U30" i="32"/>
  <c r="U53" i="32"/>
  <c r="U21" i="32"/>
  <c r="U46" i="32"/>
  <c r="U45" i="32"/>
  <c r="U26" i="32"/>
  <c r="D52" i="29"/>
  <c r="U12" i="32"/>
  <c r="U14" i="32"/>
  <c r="U35" i="32"/>
  <c r="U48" i="32"/>
  <c r="O54" i="32"/>
  <c r="P36" i="33"/>
  <c r="P20" i="33"/>
  <c r="P16" i="33"/>
  <c r="P40" i="33"/>
  <c r="P9" i="33"/>
  <c r="P25" i="33"/>
  <c r="P41" i="33"/>
  <c r="P24" i="33"/>
  <c r="P44" i="33"/>
  <c r="P13" i="33"/>
  <c r="P29" i="33"/>
  <c r="P45" i="33"/>
  <c r="P8" i="33"/>
  <c r="P28" i="33"/>
  <c r="P48" i="33"/>
  <c r="P17" i="33"/>
  <c r="P33" i="33"/>
  <c r="P49" i="33"/>
  <c r="P37" i="33"/>
  <c r="P12" i="33"/>
  <c r="P32" i="33"/>
  <c r="P21" i="33"/>
  <c r="P39" i="33"/>
  <c r="V54" i="32"/>
  <c r="W56" i="32" s="1"/>
  <c r="S54" i="32"/>
  <c r="Q54" i="32"/>
  <c r="P27" i="33"/>
  <c r="D54" i="28"/>
  <c r="T46" i="30"/>
  <c r="T30" i="30"/>
  <c r="T14" i="30"/>
  <c r="T18" i="30"/>
  <c r="T38" i="30"/>
  <c r="T19" i="30"/>
  <c r="T35" i="30"/>
  <c r="T51" i="30"/>
  <c r="T29" i="30"/>
  <c r="T12" i="30"/>
  <c r="T28" i="30"/>
  <c r="T44" i="30"/>
  <c r="T17" i="30"/>
  <c r="T22" i="30"/>
  <c r="T42" i="30"/>
  <c r="T23" i="30"/>
  <c r="T39" i="30"/>
  <c r="T45" i="30"/>
  <c r="T16" i="30"/>
  <c r="T32" i="30"/>
  <c r="T48" i="30"/>
  <c r="T33" i="30"/>
  <c r="T6" i="30"/>
  <c r="T26" i="30"/>
  <c r="T50" i="30"/>
  <c r="T11" i="30"/>
  <c r="T27" i="30"/>
  <c r="T43" i="30"/>
  <c r="T20" i="30"/>
  <c r="T36" i="30"/>
  <c r="T15" i="30"/>
  <c r="T8" i="30"/>
  <c r="T10" i="30"/>
  <c r="T31" i="30"/>
  <c r="T24" i="30"/>
  <c r="T49" i="30"/>
  <c r="T34" i="30"/>
  <c r="T47" i="30"/>
  <c r="T40" i="30"/>
  <c r="T13" i="30"/>
  <c r="U20" i="32"/>
  <c r="L52" i="36"/>
  <c r="N52" i="36"/>
  <c r="J52" i="36"/>
  <c r="H52" i="36"/>
  <c r="P52" i="36"/>
  <c r="D52" i="33"/>
  <c r="H54" i="32"/>
  <c r="D54" i="32"/>
  <c r="U45" i="28"/>
  <c r="U26" i="28"/>
  <c r="U37" i="28"/>
  <c r="U51" i="28"/>
  <c r="U10" i="28"/>
  <c r="U52" i="28"/>
  <c r="O54" i="28"/>
  <c r="U29" i="28"/>
  <c r="U46" i="28"/>
  <c r="U25" i="28"/>
  <c r="U41" i="28"/>
  <c r="W15" i="28"/>
  <c r="W20" i="28"/>
  <c r="Q54" i="28"/>
  <c r="U8" i="28"/>
  <c r="U49" i="28"/>
  <c r="U47" i="28"/>
  <c r="U43" i="28"/>
  <c r="U24" i="28"/>
  <c r="U19" i="28"/>
  <c r="U15" i="28"/>
  <c r="U23" i="28"/>
  <c r="U44" i="28"/>
  <c r="U36" i="28"/>
  <c r="U20" i="28"/>
  <c r="U32" i="28"/>
  <c r="U53" i="28"/>
  <c r="U28" i="28"/>
  <c r="U35" i="28"/>
  <c r="U31" i="28"/>
  <c r="U11" i="28"/>
  <c r="U39" i="28"/>
  <c r="U40" i="28"/>
  <c r="U16" i="28"/>
  <c r="U27" i="28"/>
  <c r="U12" i="28"/>
  <c r="S54" i="28"/>
  <c r="U38" i="28"/>
  <c r="U17" i="28"/>
  <c r="M54" i="28"/>
  <c r="U30" i="28"/>
  <c r="U50" i="28"/>
  <c r="U48" i="28"/>
  <c r="U42" i="28"/>
  <c r="U33" i="28"/>
  <c r="U21" i="28"/>
  <c r="U34" i="28"/>
  <c r="W53" i="28" l="1"/>
  <c r="W36" i="28"/>
  <c r="W49" i="28"/>
  <c r="W16" i="28"/>
  <c r="W24" i="28"/>
  <c r="W48" i="28"/>
  <c r="T52" i="36"/>
  <c r="W10" i="32"/>
  <c r="W55" i="32"/>
  <c r="W50" i="32"/>
  <c r="K54" i="32"/>
  <c r="W23" i="32"/>
  <c r="W14" i="28"/>
  <c r="W8" i="28"/>
  <c r="W12" i="28"/>
  <c r="W31" i="28"/>
  <c r="W38" i="28"/>
  <c r="W19" i="28"/>
  <c r="W40" i="28"/>
  <c r="W23" i="28"/>
  <c r="W18" i="28"/>
  <c r="W44" i="28"/>
  <c r="W35" i="28"/>
  <c r="W28" i="28"/>
  <c r="W17" i="32"/>
  <c r="U54" i="32"/>
  <c r="T52" i="30"/>
  <c r="W45" i="32"/>
  <c r="W49" i="32"/>
  <c r="W30" i="32"/>
  <c r="W46" i="32"/>
  <c r="W38" i="32"/>
  <c r="W43" i="32"/>
  <c r="W33" i="32"/>
  <c r="W14" i="32"/>
  <c r="W48" i="32"/>
  <c r="W35" i="32"/>
  <c r="W25" i="32"/>
  <c r="W13" i="32"/>
  <c r="W22" i="32"/>
  <c r="W11" i="32"/>
  <c r="W32" i="32"/>
  <c r="W19" i="32"/>
  <c r="W53" i="32"/>
  <c r="W51" i="32"/>
  <c r="W21" i="32"/>
  <c r="W37" i="32"/>
  <c r="W40" i="32"/>
  <c r="W29" i="32"/>
  <c r="W16" i="32"/>
  <c r="W42" i="32"/>
  <c r="W18" i="32"/>
  <c r="W34" i="32"/>
  <c r="W24" i="32"/>
  <c r="W27" i="32"/>
  <c r="W31" i="32"/>
  <c r="K54" i="28"/>
  <c r="W41" i="32"/>
  <c r="W9" i="32"/>
  <c r="W28" i="32"/>
  <c r="W25" i="28"/>
  <c r="W45" i="28"/>
  <c r="W37" i="28"/>
  <c r="W9" i="28"/>
  <c r="W42" i="28"/>
  <c r="W29" i="28"/>
  <c r="W51" i="28"/>
  <c r="W46" i="28"/>
  <c r="W50" i="28"/>
  <c r="W10" i="28"/>
  <c r="W52" i="28"/>
  <c r="W30" i="28"/>
  <c r="W17" i="28"/>
  <c r="W41" i="28"/>
  <c r="W26" i="28"/>
  <c r="W21" i="28"/>
  <c r="W22" i="28"/>
  <c r="W13" i="28"/>
  <c r="W26" i="32"/>
  <c r="W33" i="28"/>
  <c r="W27" i="28"/>
  <c r="W32" i="28"/>
  <c r="W43" i="28"/>
  <c r="W11" i="28"/>
  <c r="W47" i="28"/>
  <c r="W8" i="32"/>
  <c r="W15" i="32"/>
  <c r="W44" i="32"/>
  <c r="W47" i="32"/>
  <c r="P52" i="33"/>
  <c r="W39" i="32"/>
  <c r="W36" i="32"/>
  <c r="W20" i="32"/>
  <c r="W12" i="32"/>
  <c r="W52" i="32"/>
  <c r="W34" i="28"/>
  <c r="U54" i="28"/>
  <c r="W54" i="28" l="1"/>
  <c r="W54" i="32"/>
</calcChain>
</file>

<file path=xl/sharedStrings.xml><?xml version="1.0" encoding="utf-8"?>
<sst xmlns="http://schemas.openxmlformats.org/spreadsheetml/2006/main" count="635" uniqueCount="165">
  <si>
    <t>L'arrondissement administratif de la victime</t>
  </si>
  <si>
    <t>N</t>
  </si>
  <si>
    <t>%</t>
  </si>
  <si>
    <t>01 Anvers</t>
  </si>
  <si>
    <t>02 Malines</t>
  </si>
  <si>
    <t>03 Turnhout</t>
  </si>
  <si>
    <t>04 Bruxelles-Capitale</t>
  </si>
  <si>
    <t>05 Hal-Vilvorde</t>
  </si>
  <si>
    <t>06 Louvain</t>
  </si>
  <si>
    <t>07 Nivelles</t>
  </si>
  <si>
    <t>08 Bruges</t>
  </si>
  <si>
    <t>09 Dixmude</t>
  </si>
  <si>
    <t>10 Ypres</t>
  </si>
  <si>
    <t>11 Courtrai</t>
  </si>
  <si>
    <t>12 Ostende</t>
  </si>
  <si>
    <t>13 Roulers</t>
  </si>
  <si>
    <t>14 Tielt</t>
  </si>
  <si>
    <t>15 Furnes</t>
  </si>
  <si>
    <t>16 Alost</t>
  </si>
  <si>
    <t>17 Termonde</t>
  </si>
  <si>
    <t>18 Eeklo</t>
  </si>
  <si>
    <t>19 Gand</t>
  </si>
  <si>
    <t>20 Audenarde</t>
  </si>
  <si>
    <t>21 Saint-Nicolas</t>
  </si>
  <si>
    <t>22 Ath</t>
  </si>
  <si>
    <t>23 Charlerloi</t>
  </si>
  <si>
    <t>24 Mons</t>
  </si>
  <si>
    <t>26 Soignies</t>
  </si>
  <si>
    <t>27 Thuin</t>
  </si>
  <si>
    <t>29 Huy</t>
  </si>
  <si>
    <t>30 Liège</t>
  </si>
  <si>
    <t>31 Verviers</t>
  </si>
  <si>
    <t>32 Waremme</t>
  </si>
  <si>
    <t>33 Hasselt</t>
  </si>
  <si>
    <t>34 Maaseik</t>
  </si>
  <si>
    <t>35 Tongres</t>
  </si>
  <si>
    <t>36 Arlon</t>
  </si>
  <si>
    <t>37 Bastogne</t>
  </si>
  <si>
    <t>38 Marche-en-Famenne</t>
  </si>
  <si>
    <t>39 Neufchâteau</t>
  </si>
  <si>
    <t>40 Virton</t>
  </si>
  <si>
    <t>41 Dinant</t>
  </si>
  <si>
    <t>42 Namur</t>
  </si>
  <si>
    <t>43 Philippeville</t>
  </si>
  <si>
    <t>Autre</t>
  </si>
  <si>
    <t>Résidence inconnue- nationalité belge</t>
  </si>
  <si>
    <t>Résidence inconnue- nationalité étrangère</t>
  </si>
  <si>
    <t>Suite de l'accident</t>
  </si>
  <si>
    <t>TOTAL</t>
  </si>
  <si>
    <t>CSS</t>
  </si>
  <si>
    <t>IT</t>
  </si>
  <si>
    <t>IP</t>
  </si>
  <si>
    <t>Mortels</t>
  </si>
  <si>
    <t>Genre de la victime</t>
  </si>
  <si>
    <t>Femmes</t>
  </si>
  <si>
    <t>Hommes</t>
  </si>
  <si>
    <t>Inconnus</t>
  </si>
  <si>
    <t>Total Femmes</t>
  </si>
  <si>
    <t>Total Hommes</t>
  </si>
  <si>
    <t>Age de la vitime</t>
  </si>
  <si>
    <t>15-19 ans</t>
  </si>
  <si>
    <t>20-29 ans</t>
  </si>
  <si>
    <t>30-39 ans</t>
  </si>
  <si>
    <t>40-49 ans</t>
  </si>
  <si>
    <t>50-59 ans</t>
  </si>
  <si>
    <t>60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</si>
  <si>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</si>
  <si>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</si>
  <si>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</si>
  <si>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</si>
  <si>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</si>
  <si>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</si>
  <si>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</si>
  <si>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</si>
  <si>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</si>
  <si>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</si>
  <si>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</si>
  <si>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</si>
  <si>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</si>
  <si>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</si>
  <si>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</si>
  <si>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</si>
  <si>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</si>
  <si>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</si>
  <si>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</si>
  <si>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</si>
  <si>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</si>
  <si>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</si>
  <si>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</si>
  <si>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</si>
  <si>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</si>
  <si>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</si>
  <si>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</si>
  <si>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</si>
  <si>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</si>
  <si>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</si>
  <si>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</si>
  <si>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</si>
  <si>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</si>
  <si>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</si>
  <si>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</si>
  <si>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</si>
  <si>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</si>
  <si>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</si>
  <si>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</si>
  <si>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</si>
  <si>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</si>
  <si>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</si>
  <si>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</si>
  <si>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</si>
  <si>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</si>
  <si>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</si>
  <si>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</si>
  <si>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</si>
  <si>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</si>
  <si>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</si>
  <si>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</si>
  <si>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</si>
  <si>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Etranger</t>
  </si>
  <si>
    <t>15.2.  L'arrondissement administratif du lieu de l'accident</t>
  </si>
  <si>
    <t>28 Tournai-Mouscron</t>
  </si>
  <si>
    <t>25 La Louvière</t>
  </si>
  <si>
    <t>44 Mouscron</t>
  </si>
  <si>
    <t>BE329 Arr. La Louvière</t>
  </si>
  <si>
    <t>BE327 Arr. Tournai-Mouscron</t>
  </si>
  <si>
    <t>15.1. L'ARRONDISSEMENT ADMINISTRATIF DE LA VICTIME</t>
  </si>
  <si>
    <t>ARRONDISSEMENT ADMINISTRATIF DE LA VICTIME</t>
  </si>
  <si>
    <t>IT &lt;= 6 mois</t>
  </si>
  <si>
    <t>ARRONDISSEMENT ADMINISTRATIF DU LIEU DE L'ACCIDENT</t>
  </si>
  <si>
    <t>Année</t>
  </si>
  <si>
    <t>Inconnus 1</t>
  </si>
  <si>
    <t>Age de la victime</t>
  </si>
  <si>
    <t>inconnus</t>
  </si>
  <si>
    <t>inconnus 1</t>
  </si>
  <si>
    <t>L'arrondissement administratif du chemin de l'accident</t>
  </si>
  <si>
    <t>Accidents sur le chemin de travail selon l'arrondissement administratif de la victime :  évolution 2015 - 2020</t>
  </si>
  <si>
    <t>Accidents sur le chemin de travail selon l'arrondissement administratif de la victime : distribution distribution selon le genre - 2020</t>
  </si>
  <si>
    <t>Accidents sur le chemin de travail selon l'arrondissement administratif de la victime : distribution selon la catégorie d'âge - 2020</t>
  </si>
  <si>
    <t>Accidents sur le chemin de travail selon l'arrondissement administratif de la victime : distribution selon la durée de l’incapacité temporaire - 2020</t>
  </si>
  <si>
    <t>Accidents sur le chemin de travail selon l'arrondissement administratif du chemin de l'accident : évolution 2015-2020</t>
  </si>
  <si>
    <t>Accidents sur le chemin de travail selon l'arrondissement administratif du chemin de l'accident : distribution distribution selon le genre - 2020</t>
  </si>
  <si>
    <t>Accidents sur le chemin de travail selon l'arrondissement administratif du chemin de l'accident : distribution selon la catégorie d'âge - hommes et femmes - 2020</t>
  </si>
  <si>
    <t>Accidents sur le chemin de travail selon l'arrondissement administratif du chemin de l'accident : distribution selon la catégorie d'âge - femmes - 2020</t>
  </si>
  <si>
    <t>Accidents sur le chemin de travail selon l'arrondissement administratif du chemin de l'accident : distribution selon la catégorie d'âge - hommes - 2020</t>
  </si>
  <si>
    <t>Accidents sur le chemin de travail selon l'arrondissement administratif du chemin de l'accident : distribution selon la durée de l’incapacité temporaire - 2020</t>
  </si>
  <si>
    <t>15.1.1. Accidents sur le chemin de travail selon l'arrondissement administratif de la victime :  évolution 2015 - 2020</t>
  </si>
  <si>
    <t>15.1.2. Accidents sur le chemin de travail selon l'arrondissement administratif de la victime : distribution distribution selon le genre - 2020</t>
  </si>
  <si>
    <t>15.1.3. Accidents sur le chemin de travail selon l'arrondissement administratif de la victime : distribution selon la catégorie d'âge - 2020</t>
  </si>
  <si>
    <t>15.1.4.  Accidents sur le chemin de travail selon l'arrondissement administratif de la victime : distribution selon la durée de l’incapacité temporaire - 2020</t>
  </si>
  <si>
    <t>15.2.1. Accidents sur le chemin de travail selon l'arrondissement administratif du lieu de l'accident : évolution 2015 - 2020</t>
  </si>
  <si>
    <t>15.2.2. Accidents sur le chemin de travail selon l'arrondissement administratif du lieu de l'accident : distribution distribution selon le genre - 2020</t>
  </si>
  <si>
    <t>15.2.3.  Accidents sur le chemin de travail selon l'arrondissement administratif du lieu de l'accident : distribution selon la catégorie d'âge - 2020 - hommes et femmes</t>
  </si>
  <si>
    <t>15.2.4. Accidents sur le lieu de travail selon l'arrondissement administratif du lieu de l'accident : distribution selon la durée de l’incapacité temporaire - 2020</t>
  </si>
  <si>
    <t>32. CARACTERISTIQUES DES ACCIDENTS SUR LE CHEMIN DU TRAVAIL DANS LE SECTEUR PUBLIC SELON L'ARRONDISSEMENT ADMINISTRATIF - 2020</t>
  </si>
  <si>
    <t>32.1</t>
  </si>
  <si>
    <t>32.1.1.</t>
  </si>
  <si>
    <t>32.1.2.</t>
  </si>
  <si>
    <t>32.1.4.</t>
  </si>
  <si>
    <t>32.2.</t>
  </si>
  <si>
    <t>32.2.1.</t>
  </si>
  <si>
    <t>32.2.2.</t>
  </si>
  <si>
    <t>32.2.3.</t>
  </si>
  <si>
    <t>32.2.3.1.</t>
  </si>
  <si>
    <t>32.2.3.2.</t>
  </si>
  <si>
    <t>32.2.4.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</si>
</sst>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3" fontId="2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/>
    </xf>
    <xf numFmtId="0" fontId="0" fillId="0" borderId="0" xfId="0" applyFont="1"/>
    <xf numFmtId="3" fontId="2" fillId="0" borderId="2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0" fontId="6" fillId="3" borderId="31" xfId="1" applyFont="1" applyFill="1" applyBorder="1" applyAlignment="1">
      <alignment vertical="center"/>
    </xf>
    <xf numFmtId="0" fontId="7" fillId="3" borderId="32" xfId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6" fillId="3" borderId="33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/>
    <xf numFmtId="0" fontId="10" fillId="3" borderId="4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left" vertical="center" wrapText="1"/>
    </xf>
    <xf numFmtId="0" fontId="4" fillId="7" borderId="42" xfId="0" applyFont="1" applyFill="1" applyBorder="1" applyAlignment="1">
      <alignment horizontal="center" vertical="center" wrapText="1"/>
    </xf>
    <xf numFmtId="3" fontId="0" fillId="4" borderId="0" xfId="0" applyNumberFormat="1" applyFont="1" applyFill="1"/>
    <xf numFmtId="0" fontId="12" fillId="3" borderId="35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3" fontId="10" fillId="3" borderId="35" xfId="0" applyNumberFormat="1" applyFont="1" applyFill="1" applyBorder="1" applyAlignment="1">
      <alignment horizontal="center" vertical="center"/>
    </xf>
    <xf numFmtId="9" fontId="10" fillId="3" borderId="35" xfId="0" applyNumberFormat="1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left" vertical="center" wrapText="1"/>
    </xf>
    <xf numFmtId="0" fontId="15" fillId="4" borderId="0" xfId="0" applyFont="1" applyFill="1"/>
    <xf numFmtId="9" fontId="0" fillId="4" borderId="0" xfId="0" applyNumberFormat="1" applyFont="1" applyFill="1"/>
    <xf numFmtId="3" fontId="15" fillId="4" borderId="0" xfId="0" applyNumberFormat="1" applyFont="1" applyFill="1"/>
    <xf numFmtId="0" fontId="10" fillId="3" borderId="30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" fillId="3" borderId="32" xfId="1" applyFill="1" applyBorder="1" applyAlignment="1">
      <alignment vertical="center"/>
    </xf>
    <xf numFmtId="0" fontId="3" fillId="3" borderId="34" xfId="1" applyFill="1" applyBorder="1" applyAlignment="1">
      <alignment vertical="center"/>
    </xf>
    <xf numFmtId="9" fontId="15" fillId="4" borderId="0" xfId="0" applyNumberFormat="1" applyFont="1" applyFill="1"/>
    <xf numFmtId="0" fontId="8" fillId="5" borderId="29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32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6">
          <cell r="A106" t="str">
            <v>01 Anvers</v>
          </cell>
          <cell r="B106">
            <v>138</v>
          </cell>
          <cell r="C106">
            <v>10.095098756400878</v>
          </cell>
          <cell r="D106">
            <v>291</v>
          </cell>
          <cell r="E106">
            <v>10.153524075366365</v>
          </cell>
          <cell r="F106">
            <v>14</v>
          </cell>
          <cell r="G106">
            <v>8.0924855491329488</v>
          </cell>
          <cell r="H106">
            <v>0</v>
          </cell>
          <cell r="I106">
            <v>0</v>
          </cell>
          <cell r="J106">
            <v>443</v>
          </cell>
          <cell r="K106">
            <v>10.047629848038103</v>
          </cell>
          <cell r="L106">
            <v>75</v>
          </cell>
          <cell r="M106">
            <v>11.503067484662576</v>
          </cell>
          <cell r="N106">
            <v>231</v>
          </cell>
          <cell r="O106">
            <v>12.254641909814323</v>
          </cell>
          <cell r="P106">
            <v>11</v>
          </cell>
          <cell r="Q106">
            <v>8.870967741935484</v>
          </cell>
          <cell r="R106">
            <v>1</v>
          </cell>
          <cell r="S106">
            <v>33.333333333333329</v>
          </cell>
          <cell r="T106">
            <v>318</v>
          </cell>
          <cell r="U106">
            <v>11.936936936936938</v>
          </cell>
          <cell r="V106">
            <v>761</v>
          </cell>
          <cell r="W106">
            <v>10.759225222677788</v>
          </cell>
        </row>
        <row r="107">
          <cell r="A107" t="str">
            <v>02 Malines</v>
          </cell>
          <cell r="B107">
            <v>51</v>
          </cell>
          <cell r="C107">
            <v>3.730797366495977</v>
          </cell>
          <cell r="D107">
            <v>98</v>
          </cell>
          <cell r="E107">
            <v>3.4193998604326583</v>
          </cell>
          <cell r="F107">
            <v>9</v>
          </cell>
          <cell r="G107">
            <v>5.202312138728324</v>
          </cell>
          <cell r="H107">
            <v>0</v>
          </cell>
          <cell r="I107">
            <v>0</v>
          </cell>
          <cell r="J107">
            <v>158</v>
          </cell>
          <cell r="K107">
            <v>3.5835790428668632</v>
          </cell>
          <cell r="L107">
            <v>24</v>
          </cell>
          <cell r="M107">
            <v>3.6809815950920246</v>
          </cell>
          <cell r="N107">
            <v>49</v>
          </cell>
          <cell r="O107">
            <v>2.5994694960212201</v>
          </cell>
          <cell r="P107">
            <v>1</v>
          </cell>
          <cell r="Q107">
            <v>0.80645161290322576</v>
          </cell>
          <cell r="R107">
            <v>0</v>
          </cell>
          <cell r="S107">
            <v>0</v>
          </cell>
          <cell r="T107">
            <v>74</v>
          </cell>
          <cell r="U107">
            <v>2.7777777777777777</v>
          </cell>
          <cell r="V107">
            <v>232</v>
          </cell>
          <cell r="W107">
            <v>3.2800791743248978</v>
          </cell>
        </row>
        <row r="108">
          <cell r="A108" t="str">
            <v>03 Turnhout</v>
          </cell>
          <cell r="B108">
            <v>57</v>
          </cell>
          <cell r="C108">
            <v>4.1697147037307971</v>
          </cell>
          <cell r="D108">
            <v>112</v>
          </cell>
          <cell r="E108">
            <v>3.9078855547801812</v>
          </cell>
          <cell r="F108">
            <v>9</v>
          </cell>
          <cell r="G108">
            <v>5.202312138728324</v>
          </cell>
          <cell r="H108">
            <v>0</v>
          </cell>
          <cell r="I108">
            <v>0</v>
          </cell>
          <cell r="J108">
            <v>178</v>
          </cell>
          <cell r="K108">
            <v>4.0371966432297572</v>
          </cell>
          <cell r="L108">
            <v>23</v>
          </cell>
          <cell r="M108">
            <v>3.5276073619631898</v>
          </cell>
          <cell r="N108">
            <v>71</v>
          </cell>
          <cell r="O108">
            <v>3.7665782493368702</v>
          </cell>
          <cell r="P108">
            <v>4</v>
          </cell>
          <cell r="Q108">
            <v>3.225806451612903</v>
          </cell>
          <cell r="R108">
            <v>0</v>
          </cell>
          <cell r="S108">
            <v>0</v>
          </cell>
          <cell r="T108">
            <v>98</v>
          </cell>
          <cell r="U108">
            <v>3.6786786786786778</v>
          </cell>
          <cell r="V108">
            <v>276</v>
          </cell>
          <cell r="W108">
            <v>3.9021631556623784</v>
          </cell>
        </row>
        <row r="109">
          <cell r="A109" t="str">
            <v>04 Bruxelles-Capitale</v>
          </cell>
          <cell r="B109">
            <v>118</v>
          </cell>
          <cell r="C109">
            <v>8.6320409656181418</v>
          </cell>
          <cell r="D109">
            <v>273</v>
          </cell>
          <cell r="E109">
            <v>9.5254710397766917</v>
          </cell>
          <cell r="F109">
            <v>13</v>
          </cell>
          <cell r="G109">
            <v>7.5144508670520231</v>
          </cell>
          <cell r="H109">
            <v>0</v>
          </cell>
          <cell r="I109">
            <v>0</v>
          </cell>
          <cell r="J109">
            <v>404</v>
          </cell>
          <cell r="K109">
            <v>9.1630755273304612</v>
          </cell>
          <cell r="L109">
            <v>49</v>
          </cell>
          <cell r="M109">
            <v>7.5153374233128831</v>
          </cell>
          <cell r="N109">
            <v>171</v>
          </cell>
          <cell r="O109">
            <v>9.0716180371352788</v>
          </cell>
          <cell r="P109">
            <v>20</v>
          </cell>
          <cell r="Q109">
            <v>16.129032258064516</v>
          </cell>
          <cell r="R109">
            <v>0</v>
          </cell>
          <cell r="S109">
            <v>0</v>
          </cell>
          <cell r="T109">
            <v>240</v>
          </cell>
          <cell r="U109">
            <v>9.0090090090090094</v>
          </cell>
          <cell r="V109">
            <v>644</v>
          </cell>
          <cell r="W109">
            <v>9.1050473632122149</v>
          </cell>
        </row>
        <row r="110">
          <cell r="A110" t="str">
            <v>05 Hal-Vilvorde</v>
          </cell>
          <cell r="B110">
            <v>104</v>
          </cell>
          <cell r="C110">
            <v>7.607900512070227</v>
          </cell>
          <cell r="D110">
            <v>183</v>
          </cell>
          <cell r="E110">
            <v>6.3852058618283305</v>
          </cell>
          <cell r="F110">
            <v>14</v>
          </cell>
          <cell r="G110">
            <v>8.0924855491329488</v>
          </cell>
          <cell r="H110">
            <v>0</v>
          </cell>
          <cell r="I110">
            <v>0</v>
          </cell>
          <cell r="J110">
            <v>301</v>
          </cell>
          <cell r="K110">
            <v>6.8269448854615549</v>
          </cell>
          <cell r="L110">
            <v>34</v>
          </cell>
          <cell r="M110">
            <v>5.2147239263803682</v>
          </cell>
          <cell r="N110">
            <v>109</v>
          </cell>
          <cell r="O110">
            <v>5.7824933687002655</v>
          </cell>
          <cell r="P110">
            <v>11</v>
          </cell>
          <cell r="Q110">
            <v>8.870967741935484</v>
          </cell>
          <cell r="R110">
            <v>0</v>
          </cell>
          <cell r="S110">
            <v>0</v>
          </cell>
          <cell r="T110">
            <v>154</v>
          </cell>
          <cell r="U110">
            <v>5.7807807807807805</v>
          </cell>
          <cell r="V110">
            <v>455</v>
          </cell>
          <cell r="W110">
            <v>6.432913897921674</v>
          </cell>
        </row>
        <row r="111">
          <cell r="A111" t="str">
            <v>06 Louvain</v>
          </cell>
          <cell r="B111">
            <v>80</v>
          </cell>
          <cell r="C111">
            <v>5.8522311631309432</v>
          </cell>
          <cell r="D111">
            <v>110</v>
          </cell>
          <cell r="E111">
            <v>3.8381018841591072</v>
          </cell>
          <cell r="F111">
            <v>4</v>
          </cell>
          <cell r="G111">
            <v>2.3121387283236992</v>
          </cell>
          <cell r="H111">
            <v>0</v>
          </cell>
          <cell r="I111">
            <v>0</v>
          </cell>
          <cell r="J111">
            <v>194</v>
          </cell>
          <cell r="K111">
            <v>4.4000907235200728</v>
          </cell>
          <cell r="L111">
            <v>35</v>
          </cell>
          <cell r="M111">
            <v>5.368098159509203</v>
          </cell>
          <cell r="N111">
            <v>81</v>
          </cell>
          <cell r="O111">
            <v>4.2970822281167109</v>
          </cell>
          <cell r="P111">
            <v>1</v>
          </cell>
          <cell r="Q111">
            <v>0.80645161290322576</v>
          </cell>
          <cell r="R111">
            <v>0</v>
          </cell>
          <cell r="S111">
            <v>0</v>
          </cell>
          <cell r="T111">
            <v>117</v>
          </cell>
          <cell r="U111">
            <v>4.3918918918918921</v>
          </cell>
          <cell r="V111">
            <v>311</v>
          </cell>
          <cell r="W111">
            <v>4.3970026862717377</v>
          </cell>
        </row>
        <row r="112">
          <cell r="A112" t="str">
            <v>07 Nivelles</v>
          </cell>
          <cell r="B112">
            <v>39</v>
          </cell>
          <cell r="C112">
            <v>2.8529626920263356</v>
          </cell>
          <cell r="D112">
            <v>85</v>
          </cell>
          <cell r="E112">
            <v>2.9658060013956735</v>
          </cell>
          <cell r="F112">
            <v>6</v>
          </cell>
          <cell r="G112">
            <v>3.4682080924855487</v>
          </cell>
          <cell r="H112">
            <v>0</v>
          </cell>
          <cell r="I112">
            <v>0</v>
          </cell>
          <cell r="J112">
            <v>130</v>
          </cell>
          <cell r="K112">
            <v>2.9485144023588119</v>
          </cell>
          <cell r="L112">
            <v>11</v>
          </cell>
          <cell r="M112">
            <v>1.6871165644171779</v>
          </cell>
          <cell r="N112">
            <v>50</v>
          </cell>
          <cell r="O112">
            <v>2.6525198938992043</v>
          </cell>
          <cell r="P112">
            <v>5</v>
          </cell>
          <cell r="Q112">
            <v>4.032258064516129</v>
          </cell>
          <cell r="R112">
            <v>0</v>
          </cell>
          <cell r="S112">
            <v>0</v>
          </cell>
          <cell r="T112">
            <v>66</v>
          </cell>
          <cell r="U112">
            <v>2.4774774774774775</v>
          </cell>
          <cell r="V112">
            <v>196</v>
          </cell>
          <cell r="W112">
            <v>2.7711013714124135</v>
          </cell>
        </row>
        <row r="113">
          <cell r="A113" t="str">
            <v>08 Bruges</v>
          </cell>
          <cell r="B113">
            <v>38</v>
          </cell>
          <cell r="C113">
            <v>2.7798098024871987</v>
          </cell>
          <cell r="D113">
            <v>72</v>
          </cell>
          <cell r="E113">
            <v>2.5122121423586883</v>
          </cell>
          <cell r="F113">
            <v>1</v>
          </cell>
          <cell r="G113">
            <v>0.57803468208092479</v>
          </cell>
          <cell r="H113">
            <v>0</v>
          </cell>
          <cell r="I113">
            <v>0</v>
          </cell>
          <cell r="J113">
            <v>111</v>
          </cell>
          <cell r="K113">
            <v>2.5175776820140623</v>
          </cell>
          <cell r="L113">
            <v>32</v>
          </cell>
          <cell r="M113">
            <v>4.9079754601226995</v>
          </cell>
          <cell r="N113">
            <v>57</v>
          </cell>
          <cell r="O113">
            <v>3.0238726790450929</v>
          </cell>
          <cell r="P113">
            <v>1</v>
          </cell>
          <cell r="Q113">
            <v>0.80645161290322576</v>
          </cell>
          <cell r="R113">
            <v>0</v>
          </cell>
          <cell r="S113">
            <v>0</v>
          </cell>
          <cell r="T113">
            <v>90</v>
          </cell>
          <cell r="U113">
            <v>3.3783783783783785</v>
          </cell>
          <cell r="V113">
            <v>201</v>
          </cell>
          <cell r="W113">
            <v>2.8417927329280364</v>
          </cell>
        </row>
        <row r="114">
          <cell r="A114" t="str">
            <v>09 Dixmude</v>
          </cell>
          <cell r="B114">
            <v>9</v>
          </cell>
          <cell r="C114">
            <v>0.65837600585223111</v>
          </cell>
          <cell r="D114">
            <v>6</v>
          </cell>
          <cell r="E114">
            <v>0.20935101186322402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15</v>
          </cell>
          <cell r="K114">
            <v>0.34021320027217056</v>
          </cell>
          <cell r="L114">
            <v>5</v>
          </cell>
          <cell r="M114">
            <v>0.76687116564417179</v>
          </cell>
          <cell r="N114">
            <v>8</v>
          </cell>
          <cell r="O114">
            <v>0.42440318302387259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13</v>
          </cell>
          <cell r="U114">
            <v>0.48798798798798798</v>
          </cell>
          <cell r="V114">
            <v>28</v>
          </cell>
          <cell r="W114">
            <v>0.39587162448748764</v>
          </cell>
        </row>
        <row r="115">
          <cell r="A115" t="str">
            <v>10 Ypres</v>
          </cell>
          <cell r="B115">
            <v>7</v>
          </cell>
          <cell r="C115">
            <v>0.51207022677395753</v>
          </cell>
          <cell r="D115">
            <v>15</v>
          </cell>
          <cell r="E115">
            <v>0.52337752965805995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22</v>
          </cell>
          <cell r="K115">
            <v>0.4989793603991835</v>
          </cell>
          <cell r="L115">
            <v>5</v>
          </cell>
          <cell r="M115">
            <v>0.76687116564417179</v>
          </cell>
          <cell r="N115">
            <v>9</v>
          </cell>
          <cell r="O115">
            <v>0.47745358090185674</v>
          </cell>
          <cell r="P115">
            <v>1</v>
          </cell>
          <cell r="Q115">
            <v>0.80645161290322576</v>
          </cell>
          <cell r="R115">
            <v>0</v>
          </cell>
          <cell r="S115">
            <v>0</v>
          </cell>
          <cell r="T115">
            <v>15</v>
          </cell>
          <cell r="U115">
            <v>0.56306306306306309</v>
          </cell>
          <cell r="V115">
            <v>37</v>
          </cell>
          <cell r="W115">
            <v>0.52311607521560866</v>
          </cell>
        </row>
        <row r="116">
          <cell r="A116" t="str">
            <v>11 Courtrai</v>
          </cell>
          <cell r="B116">
            <v>44</v>
          </cell>
          <cell r="C116">
            <v>3.2187271397220187</v>
          </cell>
          <cell r="D116">
            <v>68</v>
          </cell>
          <cell r="E116">
            <v>2.3726448011165391</v>
          </cell>
          <cell r="F116">
            <v>2</v>
          </cell>
          <cell r="G116">
            <v>1.1560693641618496</v>
          </cell>
          <cell r="H116">
            <v>0</v>
          </cell>
          <cell r="I116">
            <v>0</v>
          </cell>
          <cell r="J116">
            <v>114</v>
          </cell>
          <cell r="K116">
            <v>2.5856203220684959</v>
          </cell>
          <cell r="L116">
            <v>16</v>
          </cell>
          <cell r="M116">
            <v>2.4539877300613497</v>
          </cell>
          <cell r="N116">
            <v>35</v>
          </cell>
          <cell r="O116">
            <v>1.8567639257294428</v>
          </cell>
          <cell r="P116">
            <v>1</v>
          </cell>
          <cell r="Q116">
            <v>0.80645161290322576</v>
          </cell>
          <cell r="R116">
            <v>0</v>
          </cell>
          <cell r="S116">
            <v>0</v>
          </cell>
          <cell r="T116">
            <v>52</v>
          </cell>
          <cell r="U116">
            <v>1.9519519519519519</v>
          </cell>
          <cell r="V116">
            <v>166</v>
          </cell>
          <cell r="W116">
            <v>2.3469532023186765</v>
          </cell>
        </row>
        <row r="117">
          <cell r="A117" t="str">
            <v>12 Ostende</v>
          </cell>
          <cell r="B117">
            <v>24</v>
          </cell>
          <cell r="C117">
            <v>1.7556693489392829</v>
          </cell>
          <cell r="D117">
            <v>36</v>
          </cell>
          <cell r="E117">
            <v>1.2561060711793441</v>
          </cell>
          <cell r="F117">
            <v>2</v>
          </cell>
          <cell r="G117">
            <v>1.1560693641618496</v>
          </cell>
          <cell r="H117">
            <v>0</v>
          </cell>
          <cell r="I117">
            <v>0</v>
          </cell>
          <cell r="J117">
            <v>62</v>
          </cell>
          <cell r="K117">
            <v>1.4062145611249717</v>
          </cell>
          <cell r="L117">
            <v>18</v>
          </cell>
          <cell r="M117">
            <v>2.7607361963190185</v>
          </cell>
          <cell r="N117">
            <v>31</v>
          </cell>
          <cell r="O117">
            <v>1.6445623342175066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49</v>
          </cell>
          <cell r="U117">
            <v>1.8393393393393389</v>
          </cell>
          <cell r="V117">
            <v>111</v>
          </cell>
          <cell r="W117">
            <v>1.5693482256468259</v>
          </cell>
        </row>
        <row r="118">
          <cell r="A118" t="str">
            <v>13 Roulers</v>
          </cell>
          <cell r="B118">
            <v>18</v>
          </cell>
          <cell r="C118">
            <v>1.3167520117044622</v>
          </cell>
          <cell r="D118">
            <v>37</v>
          </cell>
          <cell r="E118">
            <v>1.2909979064898811</v>
          </cell>
          <cell r="F118">
            <v>2</v>
          </cell>
          <cell r="G118">
            <v>1.1560693641618496</v>
          </cell>
          <cell r="H118">
            <v>0</v>
          </cell>
          <cell r="I118">
            <v>0</v>
          </cell>
          <cell r="J118">
            <v>57</v>
          </cell>
          <cell r="K118">
            <v>1.292810161034248</v>
          </cell>
          <cell r="L118">
            <v>14</v>
          </cell>
          <cell r="M118">
            <v>2.147239263803681</v>
          </cell>
          <cell r="N118">
            <v>22</v>
          </cell>
          <cell r="O118">
            <v>1.1671087533156499</v>
          </cell>
          <cell r="P118">
            <v>1</v>
          </cell>
          <cell r="Q118">
            <v>0.80645161290322576</v>
          </cell>
          <cell r="R118">
            <v>0</v>
          </cell>
          <cell r="S118">
            <v>0</v>
          </cell>
          <cell r="T118">
            <v>37</v>
          </cell>
          <cell r="U118">
            <v>1.3888888888888888</v>
          </cell>
          <cell r="V118">
            <v>94</v>
          </cell>
          <cell r="W118">
            <v>1.3289975964937084</v>
          </cell>
        </row>
        <row r="119">
          <cell r="A119" t="str">
            <v>14 Tielt</v>
          </cell>
          <cell r="B119">
            <v>7</v>
          </cell>
          <cell r="C119">
            <v>0.51207022677395753</v>
          </cell>
          <cell r="D119">
            <v>13</v>
          </cell>
          <cell r="E119">
            <v>0.4535938590369854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20</v>
          </cell>
          <cell r="K119">
            <v>0.45361760036289411</v>
          </cell>
          <cell r="L119">
            <v>4</v>
          </cell>
          <cell r="M119">
            <v>0.61349693251533743</v>
          </cell>
          <cell r="N119">
            <v>10</v>
          </cell>
          <cell r="O119">
            <v>0.53050397877984079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</v>
          </cell>
          <cell r="U119">
            <v>0.52552552552552556</v>
          </cell>
          <cell r="V119">
            <v>34</v>
          </cell>
          <cell r="W119">
            <v>0.48070125830623495</v>
          </cell>
        </row>
        <row r="120">
          <cell r="A120" t="str">
            <v>15 Furnes</v>
          </cell>
          <cell r="B120">
            <v>6</v>
          </cell>
          <cell r="C120">
            <v>0.43891733723482074</v>
          </cell>
          <cell r="D120">
            <v>12</v>
          </cell>
          <cell r="E120">
            <v>0.41870202372644805</v>
          </cell>
          <cell r="F120">
            <v>1</v>
          </cell>
          <cell r="G120">
            <v>0.57803468208092479</v>
          </cell>
          <cell r="H120">
            <v>0</v>
          </cell>
          <cell r="I120">
            <v>0</v>
          </cell>
          <cell r="J120">
            <v>19</v>
          </cell>
          <cell r="K120">
            <v>0.43093672034474939</v>
          </cell>
          <cell r="L120">
            <v>3</v>
          </cell>
          <cell r="M120">
            <v>0.46012269938650308</v>
          </cell>
          <cell r="N120">
            <v>17</v>
          </cell>
          <cell r="O120">
            <v>0.90185676392572944</v>
          </cell>
          <cell r="P120">
            <v>1</v>
          </cell>
          <cell r="Q120">
            <v>0.80645161290322576</v>
          </cell>
          <cell r="R120">
            <v>0</v>
          </cell>
          <cell r="S120">
            <v>0</v>
          </cell>
          <cell r="T120">
            <v>21</v>
          </cell>
          <cell r="U120">
            <v>0.78828828828828823</v>
          </cell>
          <cell r="V120">
            <v>40</v>
          </cell>
          <cell r="W120">
            <v>0.56553089212498231</v>
          </cell>
        </row>
        <row r="121">
          <cell r="A121" t="str">
            <v>16 Alost</v>
          </cell>
          <cell r="B121">
            <v>42</v>
          </cell>
          <cell r="C121">
            <v>3.0724213606437458</v>
          </cell>
          <cell r="D121">
            <v>95</v>
          </cell>
          <cell r="E121">
            <v>3.3147243545010467</v>
          </cell>
          <cell r="F121">
            <v>2</v>
          </cell>
          <cell r="G121">
            <v>1.1560693641618496</v>
          </cell>
          <cell r="H121">
            <v>1</v>
          </cell>
          <cell r="I121">
            <v>33.333333333333329</v>
          </cell>
          <cell r="J121">
            <v>140</v>
          </cell>
          <cell r="K121">
            <v>3.1753232025402589</v>
          </cell>
          <cell r="L121">
            <v>26</v>
          </cell>
          <cell r="M121">
            <v>3.9877300613496929</v>
          </cell>
          <cell r="N121">
            <v>46</v>
          </cell>
          <cell r="O121">
            <v>2.4403183023872681</v>
          </cell>
          <cell r="P121">
            <v>1</v>
          </cell>
          <cell r="Q121">
            <v>0.80645161290322576</v>
          </cell>
          <cell r="R121">
            <v>1</v>
          </cell>
          <cell r="S121">
            <v>33.333333333333329</v>
          </cell>
          <cell r="T121">
            <v>74</v>
          </cell>
          <cell r="U121">
            <v>2.7777777777777777</v>
          </cell>
          <cell r="V121">
            <v>214</v>
          </cell>
          <cell r="W121">
            <v>3.0255902728686555</v>
          </cell>
        </row>
        <row r="122">
          <cell r="A122" t="str">
            <v>17 Termonde</v>
          </cell>
          <cell r="B122">
            <v>32</v>
          </cell>
          <cell r="C122">
            <v>2.3408924652523777</v>
          </cell>
          <cell r="D122">
            <v>55</v>
          </cell>
          <cell r="E122">
            <v>1.9190509420795536</v>
          </cell>
          <cell r="F122">
            <v>2</v>
          </cell>
          <cell r="G122">
            <v>1.1560693641618496</v>
          </cell>
          <cell r="H122">
            <v>0</v>
          </cell>
          <cell r="I122">
            <v>0</v>
          </cell>
          <cell r="J122">
            <v>89</v>
          </cell>
          <cell r="K122">
            <v>2.0185983216148786</v>
          </cell>
          <cell r="L122">
            <v>14</v>
          </cell>
          <cell r="M122">
            <v>2.147239263803681</v>
          </cell>
          <cell r="N122">
            <v>42</v>
          </cell>
          <cell r="O122">
            <v>2.2281167108753315</v>
          </cell>
          <cell r="P122">
            <v>2</v>
          </cell>
          <cell r="Q122">
            <v>1.6129032258064515</v>
          </cell>
          <cell r="R122">
            <v>0</v>
          </cell>
          <cell r="S122">
            <v>0</v>
          </cell>
          <cell r="T122">
            <v>58</v>
          </cell>
          <cell r="U122">
            <v>2.1771771771771768</v>
          </cell>
          <cell r="V122">
            <v>147</v>
          </cell>
          <cell r="W122">
            <v>2.0783260285593097</v>
          </cell>
        </row>
        <row r="123">
          <cell r="A123" t="str">
            <v>18 Eeklo</v>
          </cell>
          <cell r="B123">
            <v>6</v>
          </cell>
          <cell r="C123">
            <v>0.43891733723482074</v>
          </cell>
          <cell r="D123">
            <v>18</v>
          </cell>
          <cell r="E123">
            <v>0.62805303558967207</v>
          </cell>
          <cell r="F123">
            <v>1</v>
          </cell>
          <cell r="G123">
            <v>0.57803468208092479</v>
          </cell>
          <cell r="H123">
            <v>0</v>
          </cell>
          <cell r="I123">
            <v>0</v>
          </cell>
          <cell r="J123">
            <v>25</v>
          </cell>
          <cell r="K123">
            <v>0.56702200045361761</v>
          </cell>
          <cell r="L123">
            <v>6</v>
          </cell>
          <cell r="M123">
            <v>0.92024539877300615</v>
          </cell>
          <cell r="N123">
            <v>14</v>
          </cell>
          <cell r="O123">
            <v>0.7427055702917772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</v>
          </cell>
          <cell r="U123">
            <v>0.75075075075075082</v>
          </cell>
          <cell r="V123">
            <v>45</v>
          </cell>
          <cell r="W123">
            <v>0.63622225364060514</v>
          </cell>
        </row>
        <row r="124">
          <cell r="A124" t="str">
            <v>19 Gand</v>
          </cell>
          <cell r="B124">
            <v>98</v>
          </cell>
          <cell r="C124">
            <v>7.1689831748354065</v>
          </cell>
          <cell r="D124">
            <v>168</v>
          </cell>
          <cell r="E124">
            <v>5.8618283321702727</v>
          </cell>
          <cell r="F124">
            <v>12</v>
          </cell>
          <cell r="G124">
            <v>6.9364161849710975</v>
          </cell>
          <cell r="H124">
            <v>0</v>
          </cell>
          <cell r="I124">
            <v>0</v>
          </cell>
          <cell r="J124">
            <v>278</v>
          </cell>
          <cell r="K124">
            <v>6.3052846450442273</v>
          </cell>
          <cell r="L124">
            <v>47</v>
          </cell>
          <cell r="M124">
            <v>7.2085889570552153</v>
          </cell>
          <cell r="N124">
            <v>111</v>
          </cell>
          <cell r="O124">
            <v>5.888594164456233</v>
          </cell>
          <cell r="P124">
            <v>7</v>
          </cell>
          <cell r="Q124">
            <v>5.6451612903225801</v>
          </cell>
          <cell r="R124">
            <v>0</v>
          </cell>
          <cell r="S124">
            <v>0</v>
          </cell>
          <cell r="T124">
            <v>165</v>
          </cell>
          <cell r="U124">
            <v>6.1936936936936933</v>
          </cell>
          <cell r="V124">
            <v>443</v>
          </cell>
          <cell r="W124">
            <v>6.2632546302841794</v>
          </cell>
        </row>
        <row r="125">
          <cell r="A125" t="str">
            <v>20 Audenarde</v>
          </cell>
          <cell r="B125">
            <v>17</v>
          </cell>
          <cell r="C125">
            <v>1.2435991221653255</v>
          </cell>
          <cell r="D125">
            <v>33</v>
          </cell>
          <cell r="E125">
            <v>1.1514305652477321</v>
          </cell>
          <cell r="F125">
            <v>1</v>
          </cell>
          <cell r="G125">
            <v>0.57803468208092479</v>
          </cell>
          <cell r="H125">
            <v>0</v>
          </cell>
          <cell r="I125">
            <v>0</v>
          </cell>
          <cell r="J125">
            <v>51</v>
          </cell>
          <cell r="K125">
            <v>1.1567248809253801</v>
          </cell>
          <cell r="L125">
            <v>8</v>
          </cell>
          <cell r="M125">
            <v>1.2269938650306749</v>
          </cell>
          <cell r="N125">
            <v>17</v>
          </cell>
          <cell r="O125">
            <v>0.90185676392572944</v>
          </cell>
          <cell r="P125">
            <v>2</v>
          </cell>
          <cell r="Q125">
            <v>1.6129032258064515</v>
          </cell>
          <cell r="R125">
            <v>0</v>
          </cell>
          <cell r="S125">
            <v>0</v>
          </cell>
          <cell r="T125">
            <v>27</v>
          </cell>
          <cell r="U125">
            <v>1.0135135135135136</v>
          </cell>
          <cell r="V125">
            <v>78</v>
          </cell>
          <cell r="W125">
            <v>1.1027852396437154</v>
          </cell>
        </row>
        <row r="126">
          <cell r="A126" t="str">
            <v>21 Saint-Nicolas</v>
          </cell>
          <cell r="B126">
            <v>50</v>
          </cell>
          <cell r="C126">
            <v>3.6576444769568401</v>
          </cell>
          <cell r="D126">
            <v>85</v>
          </cell>
          <cell r="E126">
            <v>2.9658060013956735</v>
          </cell>
          <cell r="F126">
            <v>3</v>
          </cell>
          <cell r="G126">
            <v>1.7341040462427744</v>
          </cell>
          <cell r="H126">
            <v>0</v>
          </cell>
          <cell r="I126">
            <v>0</v>
          </cell>
          <cell r="J126">
            <v>138</v>
          </cell>
          <cell r="K126">
            <v>3.1299614425039692</v>
          </cell>
          <cell r="L126">
            <v>13</v>
          </cell>
          <cell r="M126">
            <v>1.9938650306748464</v>
          </cell>
          <cell r="N126">
            <v>35</v>
          </cell>
          <cell r="O126">
            <v>1.8567639257294428</v>
          </cell>
          <cell r="P126">
            <v>1</v>
          </cell>
          <cell r="Q126">
            <v>0.80645161290322576</v>
          </cell>
          <cell r="R126">
            <v>0</v>
          </cell>
          <cell r="S126">
            <v>0</v>
          </cell>
          <cell r="T126">
            <v>49</v>
          </cell>
          <cell r="U126">
            <v>1.8393393393393389</v>
          </cell>
          <cell r="V126">
            <v>187</v>
          </cell>
          <cell r="W126">
            <v>2.6438569206842923</v>
          </cell>
        </row>
        <row r="127">
          <cell r="A127" t="str">
            <v>22 Ath</v>
          </cell>
          <cell r="B127">
            <v>17</v>
          </cell>
          <cell r="C127">
            <v>1.2435991221653255</v>
          </cell>
          <cell r="D127">
            <v>34</v>
          </cell>
          <cell r="E127">
            <v>1.1863224005582695</v>
          </cell>
          <cell r="F127">
            <v>3</v>
          </cell>
          <cell r="G127">
            <v>1.7341040462427744</v>
          </cell>
          <cell r="H127">
            <v>0</v>
          </cell>
          <cell r="I127">
            <v>0</v>
          </cell>
          <cell r="J127">
            <v>54</v>
          </cell>
          <cell r="K127">
            <v>1.2247675209798141</v>
          </cell>
          <cell r="L127">
            <v>5</v>
          </cell>
          <cell r="M127">
            <v>0.76687116564417179</v>
          </cell>
          <cell r="N127">
            <v>19</v>
          </cell>
          <cell r="O127">
            <v>1.0079575596816976</v>
          </cell>
          <cell r="P127">
            <v>3</v>
          </cell>
          <cell r="Q127">
            <v>2.4193548387096775</v>
          </cell>
          <cell r="R127">
            <v>0</v>
          </cell>
          <cell r="S127">
            <v>0</v>
          </cell>
          <cell r="T127">
            <v>27</v>
          </cell>
          <cell r="U127">
            <v>1.0135135135135136</v>
          </cell>
          <cell r="V127">
            <v>81</v>
          </cell>
          <cell r="W127">
            <v>1.1452000565530891</v>
          </cell>
        </row>
        <row r="128">
          <cell r="A128" t="str">
            <v>23 Charlerloi</v>
          </cell>
          <cell r="B128">
            <v>26</v>
          </cell>
          <cell r="C128">
            <v>1.9019751280175567</v>
          </cell>
          <cell r="D128">
            <v>98</v>
          </cell>
          <cell r="E128">
            <v>3.4193998604326583</v>
          </cell>
          <cell r="F128">
            <v>8</v>
          </cell>
          <cell r="G128">
            <v>4.6242774566473983</v>
          </cell>
          <cell r="H128">
            <v>0</v>
          </cell>
          <cell r="I128">
            <v>0</v>
          </cell>
          <cell r="J128">
            <v>132</v>
          </cell>
          <cell r="K128">
            <v>2.9938761623951011</v>
          </cell>
          <cell r="L128">
            <v>10</v>
          </cell>
          <cell r="M128">
            <v>1.5337423312883436</v>
          </cell>
          <cell r="N128">
            <v>46</v>
          </cell>
          <cell r="O128">
            <v>2.4403183023872681</v>
          </cell>
          <cell r="P128">
            <v>7</v>
          </cell>
          <cell r="Q128">
            <v>5.6451612903225801</v>
          </cell>
          <cell r="R128">
            <v>0</v>
          </cell>
          <cell r="S128">
            <v>0</v>
          </cell>
          <cell r="T128">
            <v>63</v>
          </cell>
          <cell r="U128">
            <v>2.3648648648648649</v>
          </cell>
          <cell r="V128">
            <v>195</v>
          </cell>
          <cell r="W128">
            <v>2.7569630991092891</v>
          </cell>
        </row>
        <row r="129">
          <cell r="A129" t="str">
            <v>24 Mons</v>
          </cell>
          <cell r="B129">
            <v>16</v>
          </cell>
          <cell r="C129">
            <v>1.1704462326261889</v>
          </cell>
          <cell r="D129">
            <v>51</v>
          </cell>
          <cell r="E129">
            <v>1.779483600837404</v>
          </cell>
          <cell r="F129">
            <v>9</v>
          </cell>
          <cell r="G129">
            <v>5.202312138728324</v>
          </cell>
          <cell r="H129">
            <v>0</v>
          </cell>
          <cell r="I129">
            <v>0</v>
          </cell>
          <cell r="J129">
            <v>76</v>
          </cell>
          <cell r="K129">
            <v>1.7237468813789976</v>
          </cell>
          <cell r="L129">
            <v>4</v>
          </cell>
          <cell r="M129">
            <v>0.61349693251533743</v>
          </cell>
          <cell r="N129">
            <v>36</v>
          </cell>
          <cell r="O129">
            <v>1.909814323607427</v>
          </cell>
          <cell r="P129">
            <v>4</v>
          </cell>
          <cell r="Q129">
            <v>3.225806451612903</v>
          </cell>
          <cell r="R129">
            <v>0</v>
          </cell>
          <cell r="S129">
            <v>0</v>
          </cell>
          <cell r="T129">
            <v>44</v>
          </cell>
          <cell r="U129">
            <v>1.6516516516516515</v>
          </cell>
          <cell r="V129">
            <v>120</v>
          </cell>
          <cell r="W129">
            <v>1.6965926763749468</v>
          </cell>
        </row>
        <row r="130">
          <cell r="A130" t="str">
            <v>25 La Louvière</v>
          </cell>
          <cell r="B130">
            <v>8</v>
          </cell>
          <cell r="C130">
            <v>0.58522311631309443</v>
          </cell>
          <cell r="D130">
            <v>26</v>
          </cell>
          <cell r="E130">
            <v>0.90718771807397081</v>
          </cell>
          <cell r="F130">
            <v>2</v>
          </cell>
          <cell r="G130">
            <v>1.1560693641618496</v>
          </cell>
          <cell r="H130">
            <v>0</v>
          </cell>
          <cell r="I130">
            <v>0</v>
          </cell>
          <cell r="J130">
            <v>36</v>
          </cell>
          <cell r="K130">
            <v>0.81651168065320934</v>
          </cell>
          <cell r="L130">
            <v>5</v>
          </cell>
          <cell r="M130">
            <v>0.76687116564417179</v>
          </cell>
          <cell r="N130">
            <v>16</v>
          </cell>
          <cell r="O130">
            <v>0.84880636604774518</v>
          </cell>
          <cell r="P130">
            <v>1</v>
          </cell>
          <cell r="Q130">
            <v>0.80645161290322576</v>
          </cell>
          <cell r="R130">
            <v>0</v>
          </cell>
          <cell r="S130">
            <v>0</v>
          </cell>
          <cell r="T130">
            <v>22</v>
          </cell>
          <cell r="U130">
            <v>0.82582582582582575</v>
          </cell>
          <cell r="V130">
            <v>58</v>
          </cell>
          <cell r="W130">
            <v>0.82001979358122445</v>
          </cell>
        </row>
        <row r="131">
          <cell r="A131" t="str">
            <v>26 Soignies</v>
          </cell>
          <cell r="B131">
            <v>10</v>
          </cell>
          <cell r="C131">
            <v>0.73152889539136789</v>
          </cell>
          <cell r="D131">
            <v>34</v>
          </cell>
          <cell r="E131">
            <v>1.1863224005582695</v>
          </cell>
          <cell r="F131">
            <v>2</v>
          </cell>
          <cell r="G131">
            <v>1.1560693641618496</v>
          </cell>
          <cell r="H131">
            <v>0</v>
          </cell>
          <cell r="I131">
            <v>0</v>
          </cell>
          <cell r="J131">
            <v>46</v>
          </cell>
          <cell r="K131">
            <v>1.0433204808346563</v>
          </cell>
          <cell r="L131">
            <v>2</v>
          </cell>
          <cell r="M131">
            <v>0.30674846625766872</v>
          </cell>
          <cell r="N131">
            <v>17</v>
          </cell>
          <cell r="O131">
            <v>0.90185676392572944</v>
          </cell>
          <cell r="P131">
            <v>1</v>
          </cell>
          <cell r="Q131">
            <v>0.80645161290322576</v>
          </cell>
          <cell r="R131">
            <v>0</v>
          </cell>
          <cell r="S131">
            <v>0</v>
          </cell>
          <cell r="T131">
            <v>20</v>
          </cell>
          <cell r="U131">
            <v>0.75075075075075082</v>
          </cell>
          <cell r="V131">
            <v>66</v>
          </cell>
          <cell r="W131">
            <v>0.93312597200622094</v>
          </cell>
        </row>
        <row r="132">
          <cell r="A132" t="str">
            <v>27 Thuin</v>
          </cell>
          <cell r="B132">
            <v>11</v>
          </cell>
          <cell r="C132">
            <v>0.80468178493050468</v>
          </cell>
          <cell r="D132">
            <v>31</v>
          </cell>
          <cell r="E132">
            <v>1.0816468946266573</v>
          </cell>
          <cell r="F132">
            <v>2</v>
          </cell>
          <cell r="G132">
            <v>1.1560693641618496</v>
          </cell>
          <cell r="H132">
            <v>0</v>
          </cell>
          <cell r="I132">
            <v>0</v>
          </cell>
          <cell r="J132">
            <v>44</v>
          </cell>
          <cell r="K132">
            <v>0.997958720798367</v>
          </cell>
          <cell r="L132">
            <v>2</v>
          </cell>
          <cell r="M132">
            <v>0.30674846625766872</v>
          </cell>
          <cell r="N132">
            <v>13</v>
          </cell>
          <cell r="O132">
            <v>0.68965517241379315</v>
          </cell>
          <cell r="P132">
            <v>0</v>
          </cell>
          <cell r="Q132">
            <v>0</v>
          </cell>
          <cell r="R132">
            <v>1</v>
          </cell>
          <cell r="S132">
            <v>33.333333333333329</v>
          </cell>
          <cell r="T132">
            <v>16</v>
          </cell>
          <cell r="U132">
            <v>0.60060060060060061</v>
          </cell>
          <cell r="V132">
            <v>60</v>
          </cell>
          <cell r="W132">
            <v>0.84829633818747341</v>
          </cell>
        </row>
        <row r="133">
          <cell r="A133" t="str">
            <v>28 Tournai-Mouscron</v>
          </cell>
          <cell r="B133">
            <v>14</v>
          </cell>
          <cell r="C133">
            <v>1.0241404535479151</v>
          </cell>
          <cell r="D133">
            <v>41</v>
          </cell>
          <cell r="E133">
            <v>1.4305652477320308</v>
          </cell>
          <cell r="F133">
            <v>4</v>
          </cell>
          <cell r="G133">
            <v>2.3121387283236992</v>
          </cell>
          <cell r="H133">
            <v>0</v>
          </cell>
          <cell r="I133">
            <v>0</v>
          </cell>
          <cell r="J133">
            <v>59</v>
          </cell>
          <cell r="K133">
            <v>1.3381719210705376</v>
          </cell>
          <cell r="L133">
            <v>8</v>
          </cell>
          <cell r="M133">
            <v>1.2269938650306749</v>
          </cell>
          <cell r="N133">
            <v>25</v>
          </cell>
          <cell r="O133">
            <v>1.3262599469496021</v>
          </cell>
          <cell r="P133">
            <v>2</v>
          </cell>
          <cell r="Q133">
            <v>1.6129032258064515</v>
          </cell>
          <cell r="R133">
            <v>0</v>
          </cell>
          <cell r="S133">
            <v>0</v>
          </cell>
          <cell r="T133">
            <v>35</v>
          </cell>
          <cell r="U133">
            <v>1.3138138138138138</v>
          </cell>
          <cell r="V133">
            <v>94</v>
          </cell>
          <cell r="W133">
            <v>1.3289975964937084</v>
          </cell>
        </row>
        <row r="134">
          <cell r="A134" t="str">
            <v>29 Huy</v>
          </cell>
          <cell r="B134">
            <v>9</v>
          </cell>
          <cell r="C134">
            <v>0.65837600585223111</v>
          </cell>
          <cell r="D134">
            <v>30</v>
          </cell>
          <cell r="E134">
            <v>1.0467550593161199</v>
          </cell>
          <cell r="F134">
            <v>3</v>
          </cell>
          <cell r="G134">
            <v>1.7341040462427744</v>
          </cell>
          <cell r="H134">
            <v>0</v>
          </cell>
          <cell r="I134">
            <v>0</v>
          </cell>
          <cell r="J134">
            <v>42</v>
          </cell>
          <cell r="K134">
            <v>0.95259696076207756</v>
          </cell>
          <cell r="L134">
            <v>2</v>
          </cell>
          <cell r="M134">
            <v>0.30674846625766872</v>
          </cell>
          <cell r="N134">
            <v>22</v>
          </cell>
          <cell r="O134">
            <v>1.1671087533156499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24</v>
          </cell>
          <cell r="U134">
            <v>0.90090090090090091</v>
          </cell>
          <cell r="V134">
            <v>66</v>
          </cell>
          <cell r="W134">
            <v>0.93312597200622094</v>
          </cell>
        </row>
        <row r="135">
          <cell r="A135" t="str">
            <v>30 Liège</v>
          </cell>
          <cell r="B135">
            <v>51</v>
          </cell>
          <cell r="C135">
            <v>3.730797366495977</v>
          </cell>
          <cell r="D135">
            <v>172</v>
          </cell>
          <cell r="E135">
            <v>6.0013956734124214</v>
          </cell>
          <cell r="F135">
            <v>16</v>
          </cell>
          <cell r="G135">
            <v>9.2485549132947966</v>
          </cell>
          <cell r="H135">
            <v>0</v>
          </cell>
          <cell r="I135">
            <v>0</v>
          </cell>
          <cell r="J135">
            <v>239</v>
          </cell>
          <cell r="K135">
            <v>5.420730324336585</v>
          </cell>
          <cell r="L135">
            <v>18</v>
          </cell>
          <cell r="M135">
            <v>2.7607361963190185</v>
          </cell>
          <cell r="N135">
            <v>89</v>
          </cell>
          <cell r="O135">
            <v>4.7214854111405833</v>
          </cell>
          <cell r="P135">
            <v>9</v>
          </cell>
          <cell r="Q135">
            <v>7.2580645161290329</v>
          </cell>
          <cell r="R135">
            <v>0</v>
          </cell>
          <cell r="S135">
            <v>0</v>
          </cell>
          <cell r="T135">
            <v>116</v>
          </cell>
          <cell r="U135">
            <v>4.3543543543543537</v>
          </cell>
          <cell r="V135">
            <v>355</v>
          </cell>
          <cell r="W135">
            <v>5.0190866676092183</v>
          </cell>
        </row>
        <row r="136">
          <cell r="A136" t="str">
            <v>31 Verviers</v>
          </cell>
          <cell r="B136">
            <v>17</v>
          </cell>
          <cell r="C136">
            <v>1.2435991221653255</v>
          </cell>
          <cell r="D136">
            <v>57</v>
          </cell>
          <cell r="E136">
            <v>1.988834612700628</v>
          </cell>
          <cell r="F136">
            <v>1</v>
          </cell>
          <cell r="G136">
            <v>0.57803468208092479</v>
          </cell>
          <cell r="H136">
            <v>0</v>
          </cell>
          <cell r="I136">
            <v>0</v>
          </cell>
          <cell r="J136">
            <v>75</v>
          </cell>
          <cell r="K136">
            <v>1.7010660013608527</v>
          </cell>
          <cell r="L136">
            <v>9</v>
          </cell>
          <cell r="M136">
            <v>1.3803680981595092</v>
          </cell>
          <cell r="N136">
            <v>27</v>
          </cell>
          <cell r="O136">
            <v>1.4323607427055705</v>
          </cell>
          <cell r="P136">
            <v>2</v>
          </cell>
          <cell r="Q136">
            <v>1.6129032258064515</v>
          </cell>
          <cell r="R136">
            <v>0</v>
          </cell>
          <cell r="S136">
            <v>0</v>
          </cell>
          <cell r="T136">
            <v>38</v>
          </cell>
          <cell r="U136">
            <v>1.4264264264264264</v>
          </cell>
          <cell r="V136">
            <v>113</v>
          </cell>
          <cell r="W136">
            <v>1.597624770253075</v>
          </cell>
        </row>
        <row r="137">
          <cell r="A137" t="str">
            <v>32 Waremme</v>
          </cell>
          <cell r="B137">
            <v>9</v>
          </cell>
          <cell r="C137">
            <v>0.65837600585223111</v>
          </cell>
          <cell r="D137">
            <v>23</v>
          </cell>
          <cell r="E137">
            <v>0.80251221214235868</v>
          </cell>
          <cell r="F137">
            <v>3</v>
          </cell>
          <cell r="G137">
            <v>1.7341040462427744</v>
          </cell>
          <cell r="H137">
            <v>0</v>
          </cell>
          <cell r="I137">
            <v>0</v>
          </cell>
          <cell r="J137">
            <v>35</v>
          </cell>
          <cell r="K137">
            <v>0.79383080063506473</v>
          </cell>
          <cell r="L137">
            <v>3</v>
          </cell>
          <cell r="M137">
            <v>0.46012269938650308</v>
          </cell>
          <cell r="N137">
            <v>7</v>
          </cell>
          <cell r="O137">
            <v>0.3713527851458886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10</v>
          </cell>
          <cell r="U137">
            <v>0.37537537537537541</v>
          </cell>
          <cell r="V137">
            <v>45</v>
          </cell>
          <cell r="W137">
            <v>0.63622225364060514</v>
          </cell>
        </row>
        <row r="138">
          <cell r="A138" t="str">
            <v>33 Hasselt</v>
          </cell>
          <cell r="B138">
            <v>45</v>
          </cell>
          <cell r="C138">
            <v>3.2918800292611561</v>
          </cell>
          <cell r="D138">
            <v>107</v>
          </cell>
          <cell r="E138">
            <v>3.7334263782274943</v>
          </cell>
          <cell r="F138">
            <v>5</v>
          </cell>
          <cell r="G138">
            <v>2.8901734104046244</v>
          </cell>
          <cell r="H138">
            <v>1</v>
          </cell>
          <cell r="I138">
            <v>33.333333333333329</v>
          </cell>
          <cell r="J138">
            <v>158</v>
          </cell>
          <cell r="K138">
            <v>3.5835790428668632</v>
          </cell>
          <cell r="L138">
            <v>22</v>
          </cell>
          <cell r="M138">
            <v>3.3742331288343559</v>
          </cell>
          <cell r="N138">
            <v>64</v>
          </cell>
          <cell r="O138">
            <v>3.3952254641909807</v>
          </cell>
          <cell r="P138">
            <v>3</v>
          </cell>
          <cell r="Q138">
            <v>2.4193548387096775</v>
          </cell>
          <cell r="R138">
            <v>0</v>
          </cell>
          <cell r="S138">
            <v>0</v>
          </cell>
          <cell r="T138">
            <v>89</v>
          </cell>
          <cell r="U138">
            <v>3.340840840840841</v>
          </cell>
          <cell r="V138">
            <v>247</v>
          </cell>
          <cell r="W138">
            <v>3.4921532588717654</v>
          </cell>
        </row>
        <row r="139">
          <cell r="A139" t="str">
            <v>34 Maaseik</v>
          </cell>
          <cell r="B139">
            <v>17</v>
          </cell>
          <cell r="C139">
            <v>1.2435991221653255</v>
          </cell>
          <cell r="D139">
            <v>36</v>
          </cell>
          <cell r="E139">
            <v>1.2561060711793441</v>
          </cell>
          <cell r="F139">
            <v>1</v>
          </cell>
          <cell r="G139">
            <v>0.57803468208092479</v>
          </cell>
          <cell r="H139">
            <v>0</v>
          </cell>
          <cell r="I139">
            <v>0</v>
          </cell>
          <cell r="J139">
            <v>54</v>
          </cell>
          <cell r="K139">
            <v>1.2247675209798141</v>
          </cell>
          <cell r="L139">
            <v>11</v>
          </cell>
          <cell r="M139">
            <v>1.6871165644171779</v>
          </cell>
          <cell r="N139">
            <v>19</v>
          </cell>
          <cell r="O139">
            <v>1.0079575596816976</v>
          </cell>
          <cell r="P139">
            <v>3</v>
          </cell>
          <cell r="Q139">
            <v>2.4193548387096775</v>
          </cell>
          <cell r="R139">
            <v>0</v>
          </cell>
          <cell r="S139">
            <v>0</v>
          </cell>
          <cell r="T139">
            <v>33</v>
          </cell>
          <cell r="U139">
            <v>1.2387387387387387</v>
          </cell>
          <cell r="V139">
            <v>87</v>
          </cell>
          <cell r="W139">
            <v>1.2300296903718366</v>
          </cell>
        </row>
        <row r="140">
          <cell r="A140" t="str">
            <v>35 Tongres</v>
          </cell>
          <cell r="B140">
            <v>22</v>
          </cell>
          <cell r="C140">
            <v>1.6093635698610094</v>
          </cell>
          <cell r="D140">
            <v>28</v>
          </cell>
          <cell r="E140">
            <v>0.9769713886950453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50</v>
          </cell>
          <cell r="K140">
            <v>1.1340440009072352</v>
          </cell>
          <cell r="L140">
            <v>8</v>
          </cell>
          <cell r="M140">
            <v>1.2269938650306749</v>
          </cell>
          <cell r="N140">
            <v>24</v>
          </cell>
          <cell r="O140">
            <v>1.273209549071618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32</v>
          </cell>
          <cell r="U140">
            <v>1.2012012012012012</v>
          </cell>
          <cell r="V140">
            <v>82</v>
          </cell>
          <cell r="W140">
            <v>1.1593383288562138</v>
          </cell>
        </row>
        <row r="141">
          <cell r="A141" t="str">
            <v>36 Arlon</v>
          </cell>
          <cell r="B141">
            <v>2</v>
          </cell>
          <cell r="C141">
            <v>0.14630577907827361</v>
          </cell>
          <cell r="D141">
            <v>3</v>
          </cell>
          <cell r="E141">
            <v>0.10467550593161201</v>
          </cell>
          <cell r="F141">
            <v>1</v>
          </cell>
          <cell r="G141">
            <v>0.57803468208092479</v>
          </cell>
          <cell r="H141">
            <v>0</v>
          </cell>
          <cell r="I141">
            <v>0</v>
          </cell>
          <cell r="J141">
            <v>6</v>
          </cell>
          <cell r="K141">
            <v>0.13608528010886822</v>
          </cell>
          <cell r="L141">
            <v>1</v>
          </cell>
          <cell r="M141">
            <v>0.15337423312883436</v>
          </cell>
          <cell r="N141">
            <v>4</v>
          </cell>
          <cell r="O141">
            <v>0.21220159151193629</v>
          </cell>
          <cell r="P141">
            <v>1</v>
          </cell>
          <cell r="Q141">
            <v>0.80645161290322576</v>
          </cell>
          <cell r="R141">
            <v>0</v>
          </cell>
          <cell r="S141">
            <v>0</v>
          </cell>
          <cell r="T141">
            <v>6</v>
          </cell>
          <cell r="U141">
            <v>0.22522522522522523</v>
          </cell>
          <cell r="V141">
            <v>12</v>
          </cell>
          <cell r="W141">
            <v>0.1696592676374947</v>
          </cell>
        </row>
        <row r="142">
          <cell r="A142" t="str">
            <v>37 Bastogne</v>
          </cell>
          <cell r="B142">
            <v>2</v>
          </cell>
          <cell r="C142">
            <v>0.14630577907827361</v>
          </cell>
          <cell r="D142">
            <v>7</v>
          </cell>
          <cell r="E142">
            <v>0.24424284717376132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9</v>
          </cell>
          <cell r="K142">
            <v>0.20412792016330233</v>
          </cell>
          <cell r="L142">
            <v>1</v>
          </cell>
          <cell r="M142">
            <v>0.15337423312883436</v>
          </cell>
          <cell r="N142">
            <v>4</v>
          </cell>
          <cell r="O142">
            <v>0.21220159151193629</v>
          </cell>
          <cell r="P142">
            <v>1</v>
          </cell>
          <cell r="Q142">
            <v>0.80645161290322576</v>
          </cell>
          <cell r="R142">
            <v>0</v>
          </cell>
          <cell r="S142">
            <v>0</v>
          </cell>
          <cell r="T142">
            <v>6</v>
          </cell>
          <cell r="U142">
            <v>0.22522522522522523</v>
          </cell>
          <cell r="V142">
            <v>15</v>
          </cell>
          <cell r="W142">
            <v>0.21207408454686835</v>
          </cell>
        </row>
        <row r="143">
          <cell r="A143" t="str">
            <v>38 Marche-en-Famenne</v>
          </cell>
          <cell r="B143">
            <v>3</v>
          </cell>
          <cell r="C143">
            <v>0.21945866861741037</v>
          </cell>
          <cell r="D143">
            <v>16</v>
          </cell>
          <cell r="E143">
            <v>0.55826936496859736</v>
          </cell>
          <cell r="F143">
            <v>2</v>
          </cell>
          <cell r="G143">
            <v>1.1560693641618496</v>
          </cell>
          <cell r="H143">
            <v>0</v>
          </cell>
          <cell r="I143">
            <v>0</v>
          </cell>
          <cell r="J143">
            <v>21</v>
          </cell>
          <cell r="K143">
            <v>0.47629848038103878</v>
          </cell>
          <cell r="L143">
            <v>0</v>
          </cell>
          <cell r="M143">
            <v>0</v>
          </cell>
          <cell r="N143">
            <v>3</v>
          </cell>
          <cell r="O143">
            <v>0.15915119363395225</v>
          </cell>
          <cell r="P143">
            <v>2</v>
          </cell>
          <cell r="Q143">
            <v>1.6129032258064515</v>
          </cell>
          <cell r="R143">
            <v>0</v>
          </cell>
          <cell r="S143">
            <v>0</v>
          </cell>
          <cell r="T143">
            <v>5</v>
          </cell>
          <cell r="U143">
            <v>0.1876876876876877</v>
          </cell>
          <cell r="V143">
            <v>26</v>
          </cell>
          <cell r="W143">
            <v>0.36759507988123852</v>
          </cell>
        </row>
        <row r="144">
          <cell r="A144" t="str">
            <v>39 Neufchâteau</v>
          </cell>
          <cell r="B144">
            <v>2</v>
          </cell>
          <cell r="C144">
            <v>0.14630577907827361</v>
          </cell>
          <cell r="D144">
            <v>11</v>
          </cell>
          <cell r="E144">
            <v>0.38381018841591064</v>
          </cell>
          <cell r="F144">
            <v>4</v>
          </cell>
          <cell r="G144">
            <v>2.3121387283236992</v>
          </cell>
          <cell r="H144">
            <v>1</v>
          </cell>
          <cell r="I144">
            <v>33.333333333333329</v>
          </cell>
          <cell r="J144">
            <v>18</v>
          </cell>
          <cell r="K144">
            <v>0.40825584032660467</v>
          </cell>
          <cell r="L144">
            <v>1</v>
          </cell>
          <cell r="M144">
            <v>0.15337423312883436</v>
          </cell>
          <cell r="N144">
            <v>4</v>
          </cell>
          <cell r="O144">
            <v>0.21220159151193629</v>
          </cell>
          <cell r="P144">
            <v>1</v>
          </cell>
          <cell r="Q144">
            <v>0.80645161290322576</v>
          </cell>
          <cell r="R144">
            <v>0</v>
          </cell>
          <cell r="S144">
            <v>0</v>
          </cell>
          <cell r="T144">
            <v>6</v>
          </cell>
          <cell r="U144">
            <v>0.22522522522522523</v>
          </cell>
          <cell r="V144">
            <v>24</v>
          </cell>
          <cell r="W144">
            <v>0.3393185352749894</v>
          </cell>
        </row>
        <row r="145">
          <cell r="A145" t="str">
            <v>40 Virton</v>
          </cell>
          <cell r="B145">
            <v>7</v>
          </cell>
          <cell r="C145">
            <v>0.51207022677395753</v>
          </cell>
          <cell r="D145">
            <v>7</v>
          </cell>
          <cell r="E145">
            <v>0.24424284717376132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0.31753232025402589</v>
          </cell>
          <cell r="L145">
            <v>3</v>
          </cell>
          <cell r="M145">
            <v>0.46012269938650308</v>
          </cell>
          <cell r="N145">
            <v>4</v>
          </cell>
          <cell r="O145">
            <v>0.21220159151193629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0.26276276276276278</v>
          </cell>
          <cell r="V145">
            <v>21</v>
          </cell>
          <cell r="W145">
            <v>0.29690371836561569</v>
          </cell>
        </row>
        <row r="146">
          <cell r="A146" t="str">
            <v>41 Dinant</v>
          </cell>
          <cell r="B146">
            <v>10</v>
          </cell>
          <cell r="C146">
            <v>0.73152889539136789</v>
          </cell>
          <cell r="D146">
            <v>14</v>
          </cell>
          <cell r="E146">
            <v>0.48848569434752265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24</v>
          </cell>
          <cell r="K146">
            <v>0.54434112043547289</v>
          </cell>
          <cell r="L146">
            <v>3</v>
          </cell>
          <cell r="M146">
            <v>0.46012269938650308</v>
          </cell>
          <cell r="N146">
            <v>14</v>
          </cell>
          <cell r="O146">
            <v>0.7427055702917772</v>
          </cell>
          <cell r="P146">
            <v>1</v>
          </cell>
          <cell r="Q146">
            <v>0.80645161290322576</v>
          </cell>
          <cell r="R146">
            <v>0</v>
          </cell>
          <cell r="S146">
            <v>0</v>
          </cell>
          <cell r="T146">
            <v>18</v>
          </cell>
          <cell r="U146">
            <v>0.67567567567567566</v>
          </cell>
          <cell r="V146">
            <v>42</v>
          </cell>
          <cell r="W146">
            <v>0.59380743673123138</v>
          </cell>
        </row>
        <row r="147">
          <cell r="A147" t="str">
            <v>42 Namur</v>
          </cell>
          <cell r="B147">
            <v>37</v>
          </cell>
          <cell r="C147">
            <v>2.7066569129480613</v>
          </cell>
          <cell r="D147">
            <v>74</v>
          </cell>
          <cell r="E147">
            <v>2.5819958129797622</v>
          </cell>
          <cell r="F147">
            <v>6</v>
          </cell>
          <cell r="G147">
            <v>3.4682080924855487</v>
          </cell>
          <cell r="H147">
            <v>0</v>
          </cell>
          <cell r="I147">
            <v>0</v>
          </cell>
          <cell r="J147">
            <v>117</v>
          </cell>
          <cell r="K147">
            <v>2.6536629621229304</v>
          </cell>
          <cell r="L147">
            <v>13</v>
          </cell>
          <cell r="M147">
            <v>1.9938650306748464</v>
          </cell>
          <cell r="N147">
            <v>36</v>
          </cell>
          <cell r="O147">
            <v>1.909814323607427</v>
          </cell>
          <cell r="P147">
            <v>4</v>
          </cell>
          <cell r="Q147">
            <v>3.225806451612903</v>
          </cell>
          <cell r="R147">
            <v>0</v>
          </cell>
          <cell r="S147">
            <v>0</v>
          </cell>
          <cell r="T147">
            <v>53</v>
          </cell>
          <cell r="U147">
            <v>1.9894894894894894</v>
          </cell>
          <cell r="V147">
            <v>170</v>
          </cell>
          <cell r="W147">
            <v>2.4035062915311749</v>
          </cell>
        </row>
        <row r="148">
          <cell r="A148" t="str">
            <v>43 Philippeville</v>
          </cell>
          <cell r="B148">
            <v>2</v>
          </cell>
          <cell r="C148">
            <v>0.14630577907827361</v>
          </cell>
          <cell r="D148">
            <v>19</v>
          </cell>
          <cell r="E148">
            <v>0.66294487090020937</v>
          </cell>
          <cell r="F148">
            <v>1</v>
          </cell>
          <cell r="G148">
            <v>0.57803468208092479</v>
          </cell>
          <cell r="H148">
            <v>0</v>
          </cell>
          <cell r="I148">
            <v>0</v>
          </cell>
          <cell r="J148">
            <v>22</v>
          </cell>
          <cell r="K148">
            <v>0.4989793603991835</v>
          </cell>
          <cell r="L148">
            <v>1</v>
          </cell>
          <cell r="M148">
            <v>0.15337423312883436</v>
          </cell>
          <cell r="N148">
            <v>8</v>
          </cell>
          <cell r="O148">
            <v>0.42440318302387259</v>
          </cell>
          <cell r="P148">
            <v>1</v>
          </cell>
          <cell r="Q148">
            <v>0.80645161290322576</v>
          </cell>
          <cell r="R148">
            <v>0</v>
          </cell>
          <cell r="S148">
            <v>0</v>
          </cell>
          <cell r="T148">
            <v>10</v>
          </cell>
          <cell r="U148">
            <v>0.37537537537537541</v>
          </cell>
          <cell r="V148">
            <v>32</v>
          </cell>
          <cell r="W148">
            <v>0.45242471369998588</v>
          </cell>
        </row>
        <row r="149">
          <cell r="A149" t="str">
            <v>Autre</v>
          </cell>
          <cell r="B149">
            <v>25</v>
          </cell>
          <cell r="C149">
            <v>1.8288222384784201</v>
          </cell>
          <cell r="D149">
            <v>39</v>
          </cell>
          <cell r="E149">
            <v>1.3607815771109564</v>
          </cell>
          <cell r="F149">
            <v>2</v>
          </cell>
          <cell r="G149">
            <v>1.1560693641618496</v>
          </cell>
          <cell r="H149">
            <v>0</v>
          </cell>
          <cell r="I149">
            <v>0</v>
          </cell>
          <cell r="J149">
            <v>66</v>
          </cell>
          <cell r="K149">
            <v>1.4969380811975506</v>
          </cell>
          <cell r="L149">
            <v>16</v>
          </cell>
          <cell r="M149">
            <v>2.4539877300613497</v>
          </cell>
          <cell r="N149">
            <v>42</v>
          </cell>
          <cell r="O149">
            <v>2.2281167108753315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58</v>
          </cell>
          <cell r="U149">
            <v>2.1771771771771768</v>
          </cell>
          <cell r="V149">
            <v>124</v>
          </cell>
          <cell r="W149">
            <v>1.7531457655874449</v>
          </cell>
        </row>
        <row r="150">
          <cell r="A150" t="str">
            <v>Résidence inconnue- nationalité belge</v>
          </cell>
          <cell r="B150">
            <v>20</v>
          </cell>
          <cell r="C150">
            <v>1.4630577907827358</v>
          </cell>
          <cell r="D150">
            <v>35</v>
          </cell>
          <cell r="E150">
            <v>1.2212142358688067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55</v>
          </cell>
          <cell r="K150">
            <v>1.2474484009979587</v>
          </cell>
          <cell r="L150">
            <v>42</v>
          </cell>
          <cell r="M150">
            <v>6.4417177914110422</v>
          </cell>
          <cell r="N150">
            <v>124</v>
          </cell>
          <cell r="O150">
            <v>6.5782493368700266</v>
          </cell>
          <cell r="P150">
            <v>7</v>
          </cell>
          <cell r="Q150">
            <v>5.6451612903225801</v>
          </cell>
          <cell r="R150">
            <v>0</v>
          </cell>
          <cell r="S150">
            <v>0</v>
          </cell>
          <cell r="T150">
            <v>173</v>
          </cell>
          <cell r="U150">
            <v>6.4939939939939935</v>
          </cell>
          <cell r="V150">
            <v>228</v>
          </cell>
          <cell r="W150">
            <v>3.2235260851123995</v>
          </cell>
        </row>
        <row r="151">
          <cell r="A151" t="str">
            <v>Résidence inconnue- nationalité étrangère</v>
          </cell>
          <cell r="B151">
            <v>0</v>
          </cell>
          <cell r="C151">
            <v>0</v>
          </cell>
          <cell r="D151">
            <v>8</v>
          </cell>
          <cell r="E151">
            <v>0.27913468248429868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</v>
          </cell>
          <cell r="K151">
            <v>0.18144704014515764</v>
          </cell>
          <cell r="L151">
            <v>0</v>
          </cell>
          <cell r="M151">
            <v>0</v>
          </cell>
          <cell r="N151">
            <v>2</v>
          </cell>
          <cell r="O151">
            <v>0.10610079575596815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2</v>
          </cell>
          <cell r="U151">
            <v>7.5075075075075076E-2</v>
          </cell>
          <cell r="V151">
            <v>10</v>
          </cell>
          <cell r="W151">
            <v>0.14138272303124558</v>
          </cell>
        </row>
        <row r="152">
          <cell r="A152" t="str">
            <v>Total</v>
          </cell>
          <cell r="B152">
            <v>1367</v>
          </cell>
          <cell r="C152">
            <v>100</v>
          </cell>
          <cell r="D152">
            <v>2866</v>
          </cell>
          <cell r="E152">
            <v>100</v>
          </cell>
          <cell r="F152">
            <v>173</v>
          </cell>
          <cell r="G152">
            <v>100</v>
          </cell>
          <cell r="H152">
            <v>3</v>
          </cell>
          <cell r="I152">
            <v>100</v>
          </cell>
          <cell r="J152">
            <v>4409</v>
          </cell>
          <cell r="K152">
            <v>100</v>
          </cell>
          <cell r="L152">
            <v>652</v>
          </cell>
          <cell r="M152">
            <v>100</v>
          </cell>
          <cell r="N152">
            <v>1885</v>
          </cell>
          <cell r="O152">
            <v>100</v>
          </cell>
          <cell r="P152">
            <v>124</v>
          </cell>
          <cell r="Q152">
            <v>100</v>
          </cell>
          <cell r="R152">
            <v>3</v>
          </cell>
          <cell r="S152">
            <v>100</v>
          </cell>
          <cell r="T152">
            <v>2664</v>
          </cell>
          <cell r="U152">
            <v>100</v>
          </cell>
          <cell r="V152">
            <v>7073</v>
          </cell>
          <cell r="W152">
            <v>100</v>
          </cell>
        </row>
        <row r="157">
          <cell r="A157" t="str">
            <v>01 Anvers</v>
          </cell>
          <cell r="B157">
            <v>1</v>
          </cell>
          <cell r="C157">
            <v>2.3809523809523809</v>
          </cell>
          <cell r="D157">
            <v>130</v>
          </cell>
          <cell r="E157">
            <v>12.845849802371543</v>
          </cell>
          <cell r="F157">
            <v>180</v>
          </cell>
          <cell r="G157">
            <v>10.727056019070321</v>
          </cell>
          <cell r="H157">
            <v>194</v>
          </cell>
          <cell r="I157">
            <v>10.286320254506894</v>
          </cell>
          <cell r="J157">
            <v>207</v>
          </cell>
          <cell r="K157">
            <v>10.048543689320388</v>
          </cell>
          <cell r="L157">
            <v>49</v>
          </cell>
          <cell r="M157">
            <v>12.405063291139237</v>
          </cell>
          <cell r="N157">
            <v>761</v>
          </cell>
          <cell r="O157">
            <v>10.759225222677788</v>
          </cell>
        </row>
        <row r="158">
          <cell r="A158" t="str">
            <v>02 Malines</v>
          </cell>
          <cell r="B158">
            <v>0</v>
          </cell>
          <cell r="C158">
            <v>0</v>
          </cell>
          <cell r="D158">
            <v>31</v>
          </cell>
          <cell r="E158">
            <v>3.0632411067193677</v>
          </cell>
          <cell r="F158">
            <v>54</v>
          </cell>
          <cell r="G158">
            <v>3.2181168057210967</v>
          </cell>
          <cell r="H158">
            <v>68</v>
          </cell>
          <cell r="I158">
            <v>3.6055143160127257</v>
          </cell>
          <cell r="J158">
            <v>64</v>
          </cell>
          <cell r="K158">
            <v>3.1067961165048543</v>
          </cell>
          <cell r="L158">
            <v>15</v>
          </cell>
          <cell r="M158">
            <v>3.79746835443038</v>
          </cell>
          <cell r="N158">
            <v>232</v>
          </cell>
          <cell r="O158">
            <v>3.2800791743248978</v>
          </cell>
        </row>
        <row r="159">
          <cell r="A159" t="str">
            <v>03 Turnhout</v>
          </cell>
          <cell r="B159">
            <v>0</v>
          </cell>
          <cell r="C159">
            <v>0</v>
          </cell>
          <cell r="D159">
            <v>34</v>
          </cell>
          <cell r="E159">
            <v>3.3596837944664033</v>
          </cell>
          <cell r="F159">
            <v>76</v>
          </cell>
          <cell r="G159">
            <v>4.5292014302741359</v>
          </cell>
          <cell r="H159">
            <v>76</v>
          </cell>
          <cell r="I159">
            <v>4.0296924708377517</v>
          </cell>
          <cell r="J159">
            <v>82</v>
          </cell>
          <cell r="K159">
            <v>3.9805825242718447</v>
          </cell>
          <cell r="L159">
            <v>8</v>
          </cell>
          <cell r="M159">
            <v>2.0253164556962027</v>
          </cell>
          <cell r="N159">
            <v>276</v>
          </cell>
          <cell r="O159">
            <v>3.9021631556623784</v>
          </cell>
        </row>
        <row r="160">
          <cell r="A160" t="str">
            <v>04 Bruxelles-Capitale</v>
          </cell>
          <cell r="B160">
            <v>5</v>
          </cell>
          <cell r="C160">
            <v>11.904761904761903</v>
          </cell>
          <cell r="D160">
            <v>113</v>
          </cell>
          <cell r="E160">
            <v>11.16600790513834</v>
          </cell>
          <cell r="F160">
            <v>182</v>
          </cell>
          <cell r="G160">
            <v>10.846245530393325</v>
          </cell>
          <cell r="H160">
            <v>153</v>
          </cell>
          <cell r="I160">
            <v>8.112407211028632</v>
          </cell>
          <cell r="J160">
            <v>140</v>
          </cell>
          <cell r="K160">
            <v>6.7961165048543686</v>
          </cell>
          <cell r="L160">
            <v>51</v>
          </cell>
          <cell r="M160">
            <v>12.911392405063291</v>
          </cell>
          <cell r="N160">
            <v>644</v>
          </cell>
          <cell r="O160">
            <v>9.1050473632122149</v>
          </cell>
        </row>
        <row r="161">
          <cell r="A161" t="str">
            <v>05 Hal-Vilvorde</v>
          </cell>
          <cell r="B161">
            <v>3</v>
          </cell>
          <cell r="C161">
            <v>7.1428571428571423</v>
          </cell>
          <cell r="D161">
            <v>59</v>
          </cell>
          <cell r="E161">
            <v>5.8300395256917001</v>
          </cell>
          <cell r="F161">
            <v>102</v>
          </cell>
          <cell r="G161">
            <v>6.0786650774731825</v>
          </cell>
          <cell r="H161">
            <v>115</v>
          </cell>
          <cell r="I161">
            <v>6.0975609756097562</v>
          </cell>
          <cell r="J161">
            <v>144</v>
          </cell>
          <cell r="K161">
            <v>6.9902912621359228</v>
          </cell>
          <cell r="L161">
            <v>32</v>
          </cell>
          <cell r="M161">
            <v>8.1012658227848107</v>
          </cell>
          <cell r="N161">
            <v>455</v>
          </cell>
          <cell r="O161">
            <v>6.432913897921674</v>
          </cell>
        </row>
        <row r="162">
          <cell r="A162" t="str">
            <v>06 Louvain</v>
          </cell>
          <cell r="B162">
            <v>2</v>
          </cell>
          <cell r="C162">
            <v>4.7619047619047619</v>
          </cell>
          <cell r="D162">
            <v>36</v>
          </cell>
          <cell r="E162">
            <v>3.5573122529644277</v>
          </cell>
          <cell r="F162">
            <v>63</v>
          </cell>
          <cell r="G162">
            <v>3.7544696066746126</v>
          </cell>
          <cell r="H162">
            <v>84</v>
          </cell>
          <cell r="I162">
            <v>4.4538706256627787</v>
          </cell>
          <cell r="J162">
            <v>108</v>
          </cell>
          <cell r="K162">
            <v>5.2427184466019421</v>
          </cell>
          <cell r="L162">
            <v>18</v>
          </cell>
          <cell r="M162">
            <v>4.556962025316456</v>
          </cell>
          <cell r="N162">
            <v>311</v>
          </cell>
          <cell r="O162">
            <v>4.3970026862717377</v>
          </cell>
        </row>
        <row r="163">
          <cell r="A163" t="str">
            <v>07 Nivelles</v>
          </cell>
          <cell r="B163">
            <v>0</v>
          </cell>
          <cell r="C163">
            <v>0</v>
          </cell>
          <cell r="D163">
            <v>20</v>
          </cell>
          <cell r="E163">
            <v>1.9762845849802373</v>
          </cell>
          <cell r="F163">
            <v>51</v>
          </cell>
          <cell r="G163">
            <v>3.0393325387365913</v>
          </cell>
          <cell r="H163">
            <v>50</v>
          </cell>
          <cell r="I163">
            <v>2.6511134676564159</v>
          </cell>
          <cell r="J163">
            <v>66</v>
          </cell>
          <cell r="K163">
            <v>3.203883495145631</v>
          </cell>
          <cell r="L163">
            <v>9</v>
          </cell>
          <cell r="M163">
            <v>2.278481012658228</v>
          </cell>
          <cell r="N163">
            <v>196</v>
          </cell>
          <cell r="O163">
            <v>2.7711013714124135</v>
          </cell>
        </row>
        <row r="164">
          <cell r="A164" t="str">
            <v>08 Bruges</v>
          </cell>
          <cell r="B164">
            <v>2</v>
          </cell>
          <cell r="C164">
            <v>4.7619047619047619</v>
          </cell>
          <cell r="D164">
            <v>21</v>
          </cell>
          <cell r="E164">
            <v>2.075098814229249</v>
          </cell>
          <cell r="F164">
            <v>45</v>
          </cell>
          <cell r="G164">
            <v>2.6817640047675804</v>
          </cell>
          <cell r="H164">
            <v>50</v>
          </cell>
          <cell r="I164">
            <v>2.6511134676564159</v>
          </cell>
          <cell r="J164">
            <v>70</v>
          </cell>
          <cell r="K164">
            <v>3.3980582524271843</v>
          </cell>
          <cell r="L164">
            <v>13</v>
          </cell>
          <cell r="M164">
            <v>3.2911392405063293</v>
          </cell>
          <cell r="N164">
            <v>201</v>
          </cell>
          <cell r="O164">
            <v>2.8417927329280364</v>
          </cell>
        </row>
        <row r="165">
          <cell r="A165" t="str">
            <v>09 Dixmude</v>
          </cell>
          <cell r="B165">
            <v>2</v>
          </cell>
          <cell r="C165">
            <v>4.7619047619047619</v>
          </cell>
          <cell r="D165">
            <v>4</v>
          </cell>
          <cell r="E165">
            <v>0.39525691699604742</v>
          </cell>
          <cell r="F165">
            <v>2</v>
          </cell>
          <cell r="G165">
            <v>0.11918951132300357</v>
          </cell>
          <cell r="H165">
            <v>8</v>
          </cell>
          <cell r="I165">
            <v>0.42417815482502663</v>
          </cell>
          <cell r="J165">
            <v>11</v>
          </cell>
          <cell r="K165">
            <v>0.53398058252427183</v>
          </cell>
          <cell r="L165">
            <v>1</v>
          </cell>
          <cell r="M165">
            <v>0.25316455696202533</v>
          </cell>
          <cell r="N165">
            <v>28</v>
          </cell>
          <cell r="O165">
            <v>0.39587162448748764</v>
          </cell>
        </row>
        <row r="166">
          <cell r="A166" t="str">
            <v>10 Ypres</v>
          </cell>
          <cell r="B166">
            <v>2</v>
          </cell>
          <cell r="C166">
            <v>4.7619047619047619</v>
          </cell>
          <cell r="D166">
            <v>4</v>
          </cell>
          <cell r="E166">
            <v>0.39525691699604742</v>
          </cell>
          <cell r="F166">
            <v>8</v>
          </cell>
          <cell r="G166">
            <v>0.47675804529201427</v>
          </cell>
          <cell r="H166">
            <v>7</v>
          </cell>
          <cell r="I166">
            <v>0.37115588547189821</v>
          </cell>
          <cell r="J166">
            <v>14</v>
          </cell>
          <cell r="K166">
            <v>0.67961165048543692</v>
          </cell>
          <cell r="L166">
            <v>2</v>
          </cell>
          <cell r="M166">
            <v>0.50632911392405067</v>
          </cell>
          <cell r="N166">
            <v>37</v>
          </cell>
          <cell r="O166">
            <v>0.52311607521560866</v>
          </cell>
        </row>
        <row r="167">
          <cell r="A167" t="str">
            <v>11 Courtrai</v>
          </cell>
          <cell r="B167">
            <v>2</v>
          </cell>
          <cell r="C167">
            <v>4.7619047619047619</v>
          </cell>
          <cell r="D167">
            <v>20</v>
          </cell>
          <cell r="E167">
            <v>1.9762845849802373</v>
          </cell>
          <cell r="F167">
            <v>41</v>
          </cell>
          <cell r="G167">
            <v>2.443384982121573</v>
          </cell>
          <cell r="H167">
            <v>42</v>
          </cell>
          <cell r="I167">
            <v>2.2269353128313893</v>
          </cell>
          <cell r="J167">
            <v>53</v>
          </cell>
          <cell r="K167">
            <v>2.5728155339805827</v>
          </cell>
          <cell r="L167">
            <v>8</v>
          </cell>
          <cell r="M167">
            <v>2.0253164556962027</v>
          </cell>
          <cell r="N167">
            <v>166</v>
          </cell>
          <cell r="O167">
            <v>2.3469532023186765</v>
          </cell>
        </row>
        <row r="168">
          <cell r="A168" t="str">
            <v>12 Ostende</v>
          </cell>
          <cell r="B168">
            <v>3</v>
          </cell>
          <cell r="C168">
            <v>7.1428571428571423</v>
          </cell>
          <cell r="D168">
            <v>22</v>
          </cell>
          <cell r="E168">
            <v>2.1739130434782608</v>
          </cell>
          <cell r="F168">
            <v>16</v>
          </cell>
          <cell r="G168">
            <v>0.95351609058402853</v>
          </cell>
          <cell r="H168">
            <v>31</v>
          </cell>
          <cell r="I168">
            <v>1.6436903499469779</v>
          </cell>
          <cell r="J168">
            <v>35</v>
          </cell>
          <cell r="K168">
            <v>1.6990291262135921</v>
          </cell>
          <cell r="L168">
            <v>4</v>
          </cell>
          <cell r="M168">
            <v>1.0126582278481013</v>
          </cell>
          <cell r="N168">
            <v>111</v>
          </cell>
          <cell r="O168">
            <v>1.5693482256468259</v>
          </cell>
        </row>
        <row r="169">
          <cell r="A169" t="str">
            <v>13 Roulers</v>
          </cell>
          <cell r="B169">
            <v>1</v>
          </cell>
          <cell r="C169">
            <v>2.3809523809523809</v>
          </cell>
          <cell r="D169">
            <v>9</v>
          </cell>
          <cell r="E169">
            <v>0.88932806324110691</v>
          </cell>
          <cell r="F169">
            <v>18</v>
          </cell>
          <cell r="G169">
            <v>1.0727056019070322</v>
          </cell>
          <cell r="H169">
            <v>28</v>
          </cell>
          <cell r="I169">
            <v>1.4846235418875928</v>
          </cell>
          <cell r="J169">
            <v>32</v>
          </cell>
          <cell r="K169">
            <v>1.5533980582524272</v>
          </cell>
          <cell r="L169">
            <v>6</v>
          </cell>
          <cell r="M169">
            <v>1.5189873417721518</v>
          </cell>
          <cell r="N169">
            <v>94</v>
          </cell>
          <cell r="O169">
            <v>1.3289975964937084</v>
          </cell>
        </row>
        <row r="170">
          <cell r="A170" t="str">
            <v>14 Tielt</v>
          </cell>
          <cell r="B170">
            <v>0</v>
          </cell>
          <cell r="C170">
            <v>0</v>
          </cell>
          <cell r="D170">
            <v>7</v>
          </cell>
          <cell r="E170">
            <v>0.69169960474308301</v>
          </cell>
          <cell r="F170">
            <v>18</v>
          </cell>
          <cell r="G170">
            <v>1.0727056019070322</v>
          </cell>
          <cell r="H170">
            <v>6</v>
          </cell>
          <cell r="I170">
            <v>0.31813361611876989</v>
          </cell>
          <cell r="J170">
            <v>3</v>
          </cell>
          <cell r="K170">
            <v>0.14563106796116504</v>
          </cell>
          <cell r="L170">
            <v>0</v>
          </cell>
          <cell r="M170">
            <v>0</v>
          </cell>
          <cell r="N170">
            <v>34</v>
          </cell>
          <cell r="O170">
            <v>0.48070125830623495</v>
          </cell>
        </row>
        <row r="171">
          <cell r="A171" t="str">
            <v>15 Furnes</v>
          </cell>
          <cell r="B171">
            <v>1</v>
          </cell>
          <cell r="C171">
            <v>2.3809523809523809</v>
          </cell>
          <cell r="D171">
            <v>4</v>
          </cell>
          <cell r="E171">
            <v>0.39525691699604742</v>
          </cell>
          <cell r="F171">
            <v>9</v>
          </cell>
          <cell r="G171">
            <v>0.53635280095351612</v>
          </cell>
          <cell r="H171">
            <v>10</v>
          </cell>
          <cell r="I171">
            <v>0.53022269353128315</v>
          </cell>
          <cell r="J171">
            <v>8</v>
          </cell>
          <cell r="K171">
            <v>0.38834951456310679</v>
          </cell>
          <cell r="L171">
            <v>8</v>
          </cell>
          <cell r="M171">
            <v>2.0253164556962027</v>
          </cell>
          <cell r="N171">
            <v>40</v>
          </cell>
          <cell r="O171">
            <v>0.56553089212498231</v>
          </cell>
        </row>
        <row r="172">
          <cell r="A172" t="str">
            <v>16 Alost</v>
          </cell>
          <cell r="B172">
            <v>1</v>
          </cell>
          <cell r="C172">
            <v>2.3809523809523809</v>
          </cell>
          <cell r="D172">
            <v>29</v>
          </cell>
          <cell r="E172">
            <v>2.8656126482213438</v>
          </cell>
          <cell r="F172">
            <v>53</v>
          </cell>
          <cell r="G172">
            <v>3.1585220500595947</v>
          </cell>
          <cell r="H172">
            <v>57</v>
          </cell>
          <cell r="I172">
            <v>3.0222693531283138</v>
          </cell>
          <cell r="J172">
            <v>62</v>
          </cell>
          <cell r="K172">
            <v>3.0097087378640777</v>
          </cell>
          <cell r="L172">
            <v>12</v>
          </cell>
          <cell r="M172">
            <v>3.0379746835443036</v>
          </cell>
          <cell r="N172">
            <v>214</v>
          </cell>
          <cell r="O172">
            <v>3.0255902728686555</v>
          </cell>
        </row>
        <row r="173">
          <cell r="A173" t="str">
            <v>17 Termonde</v>
          </cell>
          <cell r="B173">
            <v>1</v>
          </cell>
          <cell r="C173">
            <v>2.3809523809523809</v>
          </cell>
          <cell r="D173">
            <v>23</v>
          </cell>
          <cell r="E173">
            <v>2.2727272727272729</v>
          </cell>
          <cell r="F173">
            <v>29</v>
          </cell>
          <cell r="G173">
            <v>1.7282479141835518</v>
          </cell>
          <cell r="H173">
            <v>45</v>
          </cell>
          <cell r="I173">
            <v>2.3860021208907742</v>
          </cell>
          <cell r="J173">
            <v>43</v>
          </cell>
          <cell r="K173">
            <v>2.087378640776699</v>
          </cell>
          <cell r="L173">
            <v>6</v>
          </cell>
          <cell r="M173">
            <v>1.5189873417721518</v>
          </cell>
          <cell r="N173">
            <v>147</v>
          </cell>
          <cell r="O173">
            <v>2.0783260285593097</v>
          </cell>
        </row>
        <row r="174">
          <cell r="A174" t="str">
            <v>18 Eeklo</v>
          </cell>
          <cell r="B174">
            <v>0</v>
          </cell>
          <cell r="C174">
            <v>0</v>
          </cell>
          <cell r="D174">
            <v>5</v>
          </cell>
          <cell r="E174">
            <v>0.49407114624505932</v>
          </cell>
          <cell r="F174">
            <v>3</v>
          </cell>
          <cell r="G174">
            <v>0.17878426698450536</v>
          </cell>
          <cell r="H174">
            <v>16</v>
          </cell>
          <cell r="I174">
            <v>0.84835630965005326</v>
          </cell>
          <cell r="J174">
            <v>19</v>
          </cell>
          <cell r="K174">
            <v>0.92233009708737856</v>
          </cell>
          <cell r="L174">
            <v>2</v>
          </cell>
          <cell r="M174">
            <v>0.50632911392405067</v>
          </cell>
          <cell r="N174">
            <v>45</v>
          </cell>
          <cell r="O174">
            <v>0.63622225364060514</v>
          </cell>
        </row>
        <row r="175">
          <cell r="A175" t="str">
            <v>19 Gand</v>
          </cell>
          <cell r="B175">
            <v>1</v>
          </cell>
          <cell r="C175">
            <v>2.3809523809523809</v>
          </cell>
          <cell r="D175">
            <v>55</v>
          </cell>
          <cell r="E175">
            <v>5.4347826086956523</v>
          </cell>
          <cell r="F175">
            <v>114</v>
          </cell>
          <cell r="G175">
            <v>6.7938021454112034</v>
          </cell>
          <cell r="H175">
            <v>127</v>
          </cell>
          <cell r="I175">
            <v>6.7338282078472966</v>
          </cell>
          <cell r="J175">
            <v>127</v>
          </cell>
          <cell r="K175">
            <v>6.1650485436893208</v>
          </cell>
          <cell r="L175">
            <v>19</v>
          </cell>
          <cell r="M175">
            <v>4.8101265822784809</v>
          </cell>
          <cell r="N175">
            <v>443</v>
          </cell>
          <cell r="O175">
            <v>6.2632546302841794</v>
          </cell>
        </row>
        <row r="176">
          <cell r="A176" t="str">
            <v>20 Audenarde</v>
          </cell>
          <cell r="B176">
            <v>0</v>
          </cell>
          <cell r="C176">
            <v>0</v>
          </cell>
          <cell r="D176">
            <v>8</v>
          </cell>
          <cell r="E176">
            <v>0.79051383399209485</v>
          </cell>
          <cell r="F176">
            <v>18</v>
          </cell>
          <cell r="G176">
            <v>1.0727056019070322</v>
          </cell>
          <cell r="H176">
            <v>22</v>
          </cell>
          <cell r="I176">
            <v>1.166489925768823</v>
          </cell>
          <cell r="J176">
            <v>27</v>
          </cell>
          <cell r="K176">
            <v>1.3106796116504855</v>
          </cell>
          <cell r="L176">
            <v>3</v>
          </cell>
          <cell r="M176">
            <v>0.75949367088607589</v>
          </cell>
          <cell r="N176">
            <v>78</v>
          </cell>
          <cell r="O176">
            <v>1.1027852396437154</v>
          </cell>
        </row>
        <row r="177">
          <cell r="A177" t="str">
            <v>21 Saint-Nicolas</v>
          </cell>
          <cell r="B177">
            <v>2</v>
          </cell>
          <cell r="C177">
            <v>4.7619047619047619</v>
          </cell>
          <cell r="D177">
            <v>36</v>
          </cell>
          <cell r="E177">
            <v>3.5573122529644277</v>
          </cell>
          <cell r="F177">
            <v>39</v>
          </cell>
          <cell r="G177">
            <v>2.3241954707985695</v>
          </cell>
          <cell r="H177">
            <v>44</v>
          </cell>
          <cell r="I177">
            <v>2.3329798515376461</v>
          </cell>
          <cell r="J177">
            <v>61</v>
          </cell>
          <cell r="K177">
            <v>2.9611650485436893</v>
          </cell>
          <cell r="L177">
            <v>5</v>
          </cell>
          <cell r="M177">
            <v>1.2658227848101267</v>
          </cell>
          <cell r="N177">
            <v>187</v>
          </cell>
          <cell r="O177">
            <v>2.6438569206842923</v>
          </cell>
        </row>
        <row r="178">
          <cell r="A178" t="str">
            <v>22 Ath</v>
          </cell>
          <cell r="B178">
            <v>1</v>
          </cell>
          <cell r="C178">
            <v>2.3809523809523809</v>
          </cell>
          <cell r="D178">
            <v>12</v>
          </cell>
          <cell r="E178">
            <v>1.1857707509881421</v>
          </cell>
          <cell r="F178">
            <v>23</v>
          </cell>
          <cell r="G178">
            <v>1.3706793802145412</v>
          </cell>
          <cell r="H178">
            <v>22</v>
          </cell>
          <cell r="I178">
            <v>1.166489925768823</v>
          </cell>
          <cell r="J178">
            <v>19</v>
          </cell>
          <cell r="K178">
            <v>0.92233009708737856</v>
          </cell>
          <cell r="L178">
            <v>4</v>
          </cell>
          <cell r="M178">
            <v>1.0126582278481013</v>
          </cell>
          <cell r="N178">
            <v>81</v>
          </cell>
          <cell r="O178">
            <v>1.1452000565530891</v>
          </cell>
        </row>
        <row r="179">
          <cell r="A179" t="str">
            <v>23 Charlerloi</v>
          </cell>
          <cell r="B179">
            <v>0</v>
          </cell>
          <cell r="C179">
            <v>0</v>
          </cell>
          <cell r="D179">
            <v>32</v>
          </cell>
          <cell r="E179">
            <v>3.1620553359683794</v>
          </cell>
          <cell r="F179">
            <v>52</v>
          </cell>
          <cell r="G179">
            <v>3.0989272943980928</v>
          </cell>
          <cell r="H179">
            <v>46</v>
          </cell>
          <cell r="I179">
            <v>2.4390243902439024</v>
          </cell>
          <cell r="J179">
            <v>54</v>
          </cell>
          <cell r="K179">
            <v>2.621359223300971</v>
          </cell>
          <cell r="L179">
            <v>11</v>
          </cell>
          <cell r="M179">
            <v>2.7848101265822782</v>
          </cell>
          <cell r="N179">
            <v>195</v>
          </cell>
          <cell r="O179">
            <v>2.7569630991092891</v>
          </cell>
        </row>
        <row r="180">
          <cell r="A180" t="str">
            <v>24 Mons</v>
          </cell>
          <cell r="B180">
            <v>1</v>
          </cell>
          <cell r="C180">
            <v>2.3809523809523809</v>
          </cell>
          <cell r="D180">
            <v>16</v>
          </cell>
          <cell r="E180">
            <v>1.5810276679841897</v>
          </cell>
          <cell r="F180">
            <v>34</v>
          </cell>
          <cell r="G180">
            <v>2.026221692491061</v>
          </cell>
          <cell r="H180">
            <v>29</v>
          </cell>
          <cell r="I180">
            <v>1.5376458112407212</v>
          </cell>
          <cell r="J180">
            <v>33</v>
          </cell>
          <cell r="K180">
            <v>1.6019417475728155</v>
          </cell>
          <cell r="L180">
            <v>7</v>
          </cell>
          <cell r="M180">
            <v>1.7721518987341773</v>
          </cell>
          <cell r="N180">
            <v>120</v>
          </cell>
          <cell r="O180">
            <v>1.6965926763749468</v>
          </cell>
        </row>
        <row r="181">
          <cell r="A181" t="str">
            <v>25 La Louvière</v>
          </cell>
          <cell r="B181">
            <v>0</v>
          </cell>
          <cell r="C181">
            <v>0</v>
          </cell>
          <cell r="D181">
            <v>13</v>
          </cell>
          <cell r="E181">
            <v>1.2845849802371543</v>
          </cell>
          <cell r="F181">
            <v>10</v>
          </cell>
          <cell r="G181">
            <v>0.59594755661501786</v>
          </cell>
          <cell r="H181">
            <v>13</v>
          </cell>
          <cell r="I181">
            <v>0.68928950159066804</v>
          </cell>
          <cell r="J181">
            <v>19</v>
          </cell>
          <cell r="K181">
            <v>0.92233009708737856</v>
          </cell>
          <cell r="L181">
            <v>3</v>
          </cell>
          <cell r="M181">
            <v>0.75949367088607589</v>
          </cell>
          <cell r="N181">
            <v>58</v>
          </cell>
          <cell r="O181">
            <v>0.82001979358122445</v>
          </cell>
        </row>
        <row r="182">
          <cell r="A182" t="str">
            <v>26 Soignies</v>
          </cell>
          <cell r="B182">
            <v>0</v>
          </cell>
          <cell r="C182">
            <v>0</v>
          </cell>
          <cell r="D182">
            <v>6</v>
          </cell>
          <cell r="E182">
            <v>0.59288537549407105</v>
          </cell>
          <cell r="F182">
            <v>15</v>
          </cell>
          <cell r="G182">
            <v>0.89392133492252679</v>
          </cell>
          <cell r="H182">
            <v>20</v>
          </cell>
          <cell r="I182">
            <v>1.0604453870625663</v>
          </cell>
          <cell r="J182">
            <v>21</v>
          </cell>
          <cell r="K182">
            <v>1.0194174757281553</v>
          </cell>
          <cell r="L182">
            <v>4</v>
          </cell>
          <cell r="M182">
            <v>1.0126582278481013</v>
          </cell>
          <cell r="N182">
            <v>66</v>
          </cell>
          <cell r="O182">
            <v>0.93312597200622094</v>
          </cell>
        </row>
        <row r="183">
          <cell r="A183" t="str">
            <v>27 Thuin</v>
          </cell>
          <cell r="B183">
            <v>0</v>
          </cell>
          <cell r="C183">
            <v>0</v>
          </cell>
          <cell r="D183">
            <v>12</v>
          </cell>
          <cell r="E183">
            <v>1.1857707509881421</v>
          </cell>
          <cell r="F183">
            <v>10</v>
          </cell>
          <cell r="G183">
            <v>0.59594755661501786</v>
          </cell>
          <cell r="H183">
            <v>16</v>
          </cell>
          <cell r="I183">
            <v>0.84835630965005326</v>
          </cell>
          <cell r="J183">
            <v>21</v>
          </cell>
          <cell r="K183">
            <v>1.0194174757281553</v>
          </cell>
          <cell r="L183">
            <v>1</v>
          </cell>
          <cell r="M183">
            <v>0.25316455696202533</v>
          </cell>
          <cell r="N183">
            <v>60</v>
          </cell>
          <cell r="O183">
            <v>0.84829633818747341</v>
          </cell>
        </row>
        <row r="184">
          <cell r="A184" t="str">
            <v>28 Tournai-Mouscron</v>
          </cell>
          <cell r="B184">
            <v>1</v>
          </cell>
          <cell r="C184">
            <v>2.3809523809523809</v>
          </cell>
          <cell r="D184">
            <v>12</v>
          </cell>
          <cell r="E184">
            <v>1.1857707509881421</v>
          </cell>
          <cell r="F184">
            <v>27</v>
          </cell>
          <cell r="G184">
            <v>1.6090584028605484</v>
          </cell>
          <cell r="H184">
            <v>19</v>
          </cell>
          <cell r="I184">
            <v>1.0074231177094379</v>
          </cell>
          <cell r="J184">
            <v>28</v>
          </cell>
          <cell r="K184">
            <v>1.3592233009708738</v>
          </cell>
          <cell r="L184">
            <v>7</v>
          </cell>
          <cell r="M184">
            <v>1.7721518987341773</v>
          </cell>
          <cell r="N184">
            <v>94</v>
          </cell>
          <cell r="O184">
            <v>1.3289975964937084</v>
          </cell>
        </row>
        <row r="185">
          <cell r="A185" t="str">
            <v>29 Huy</v>
          </cell>
          <cell r="B185">
            <v>0</v>
          </cell>
          <cell r="C185">
            <v>0</v>
          </cell>
          <cell r="D185">
            <v>3</v>
          </cell>
          <cell r="E185">
            <v>0.29644268774703553</v>
          </cell>
          <cell r="F185">
            <v>22</v>
          </cell>
          <cell r="G185">
            <v>1.3110846245530394</v>
          </cell>
          <cell r="H185">
            <v>24</v>
          </cell>
          <cell r="I185">
            <v>1.2725344644750796</v>
          </cell>
          <cell r="J185">
            <v>16</v>
          </cell>
          <cell r="K185">
            <v>0.77669902912621358</v>
          </cell>
          <cell r="L185">
            <v>1</v>
          </cell>
          <cell r="M185">
            <v>0.25316455696202533</v>
          </cell>
          <cell r="N185">
            <v>66</v>
          </cell>
          <cell r="O185">
            <v>0.93312597200622094</v>
          </cell>
        </row>
        <row r="186">
          <cell r="A186" t="str">
            <v>30 Liège</v>
          </cell>
          <cell r="B186">
            <v>2</v>
          </cell>
          <cell r="C186">
            <v>4.7619047619047619</v>
          </cell>
          <cell r="D186">
            <v>54</v>
          </cell>
          <cell r="E186">
            <v>5.3359683794466397</v>
          </cell>
          <cell r="F186">
            <v>72</v>
          </cell>
          <cell r="G186">
            <v>4.2908224076281289</v>
          </cell>
          <cell r="H186">
            <v>108</v>
          </cell>
          <cell r="I186">
            <v>5.7264050901378569</v>
          </cell>
          <cell r="J186">
            <v>102</v>
          </cell>
          <cell r="K186">
            <v>4.9514563106796121</v>
          </cell>
          <cell r="L186">
            <v>17</v>
          </cell>
          <cell r="M186">
            <v>4.3037974683544302</v>
          </cell>
          <cell r="N186">
            <v>355</v>
          </cell>
          <cell r="O186">
            <v>5.0190866676092183</v>
          </cell>
        </row>
        <row r="187">
          <cell r="A187" t="str">
            <v>31 Verviers</v>
          </cell>
          <cell r="B187">
            <v>1</v>
          </cell>
          <cell r="C187">
            <v>2.3809523809523809</v>
          </cell>
          <cell r="D187">
            <v>16</v>
          </cell>
          <cell r="E187">
            <v>1.5810276679841897</v>
          </cell>
          <cell r="F187">
            <v>28</v>
          </cell>
          <cell r="G187">
            <v>1.6686531585220501</v>
          </cell>
          <cell r="H187">
            <v>31</v>
          </cell>
          <cell r="I187">
            <v>1.6436903499469779</v>
          </cell>
          <cell r="J187">
            <v>31</v>
          </cell>
          <cell r="K187">
            <v>1.5048543689320388</v>
          </cell>
          <cell r="L187">
            <v>6</v>
          </cell>
          <cell r="M187">
            <v>1.5189873417721518</v>
          </cell>
          <cell r="N187">
            <v>113</v>
          </cell>
          <cell r="O187">
            <v>1.597624770253075</v>
          </cell>
        </row>
        <row r="188">
          <cell r="A188" t="str">
            <v>32 Waremme</v>
          </cell>
          <cell r="B188">
            <v>0</v>
          </cell>
          <cell r="C188">
            <v>0</v>
          </cell>
          <cell r="D188">
            <v>6</v>
          </cell>
          <cell r="E188">
            <v>0.59288537549407105</v>
          </cell>
          <cell r="F188">
            <v>7</v>
          </cell>
          <cell r="G188">
            <v>0.41716328963051252</v>
          </cell>
          <cell r="H188">
            <v>15</v>
          </cell>
          <cell r="I188">
            <v>0.79533404029692467</v>
          </cell>
          <cell r="J188">
            <v>17</v>
          </cell>
          <cell r="K188">
            <v>0.82524271844660202</v>
          </cell>
          <cell r="L188">
            <v>0</v>
          </cell>
          <cell r="M188">
            <v>0</v>
          </cell>
          <cell r="N188">
            <v>45</v>
          </cell>
          <cell r="O188">
            <v>0.63622225364060514</v>
          </cell>
        </row>
        <row r="189">
          <cell r="A189" t="str">
            <v>33 Hasselt</v>
          </cell>
          <cell r="B189">
            <v>1</v>
          </cell>
          <cell r="C189">
            <v>2.3809523809523809</v>
          </cell>
          <cell r="D189">
            <v>35</v>
          </cell>
          <cell r="E189">
            <v>3.458498023715415</v>
          </cell>
          <cell r="F189">
            <v>51</v>
          </cell>
          <cell r="G189">
            <v>3.0393325387365913</v>
          </cell>
          <cell r="H189">
            <v>73</v>
          </cell>
          <cell r="I189">
            <v>3.8706256627783673</v>
          </cell>
          <cell r="J189">
            <v>71</v>
          </cell>
          <cell r="K189">
            <v>3.4466019417475722</v>
          </cell>
          <cell r="L189">
            <v>16</v>
          </cell>
          <cell r="M189">
            <v>4.0506329113924053</v>
          </cell>
          <cell r="N189">
            <v>247</v>
          </cell>
          <cell r="O189">
            <v>3.4921532588717654</v>
          </cell>
        </row>
        <row r="190">
          <cell r="A190" t="str">
            <v>34 Maaseik</v>
          </cell>
          <cell r="B190">
            <v>0</v>
          </cell>
          <cell r="C190">
            <v>0</v>
          </cell>
          <cell r="D190">
            <v>19</v>
          </cell>
          <cell r="E190">
            <v>1.8774703557312251</v>
          </cell>
          <cell r="F190">
            <v>16</v>
          </cell>
          <cell r="G190">
            <v>0.95351609058402853</v>
          </cell>
          <cell r="H190">
            <v>21</v>
          </cell>
          <cell r="I190">
            <v>1.1134676564156947</v>
          </cell>
          <cell r="J190">
            <v>25</v>
          </cell>
          <cell r="K190">
            <v>1.2135922330097086</v>
          </cell>
          <cell r="L190">
            <v>6</v>
          </cell>
          <cell r="M190">
            <v>1.5189873417721518</v>
          </cell>
          <cell r="N190">
            <v>87</v>
          </cell>
          <cell r="O190">
            <v>1.2300296903718366</v>
          </cell>
        </row>
        <row r="191">
          <cell r="A191" t="str">
            <v>35 Tongres</v>
          </cell>
          <cell r="B191">
            <v>1</v>
          </cell>
          <cell r="C191">
            <v>2.3809523809523809</v>
          </cell>
          <cell r="D191">
            <v>15</v>
          </cell>
          <cell r="E191">
            <v>1.4822134387351777</v>
          </cell>
          <cell r="F191">
            <v>14</v>
          </cell>
          <cell r="G191">
            <v>0.83432657926102505</v>
          </cell>
          <cell r="H191">
            <v>21</v>
          </cell>
          <cell r="I191">
            <v>1.1134676564156947</v>
          </cell>
          <cell r="J191">
            <v>26</v>
          </cell>
          <cell r="K191">
            <v>1.262135922330097</v>
          </cell>
          <cell r="L191">
            <v>5</v>
          </cell>
          <cell r="M191">
            <v>1.2658227848101267</v>
          </cell>
          <cell r="N191">
            <v>82</v>
          </cell>
          <cell r="O191">
            <v>1.1593383288562138</v>
          </cell>
        </row>
        <row r="192">
          <cell r="A192" t="str">
            <v>36 Arlon</v>
          </cell>
          <cell r="B192">
            <v>0</v>
          </cell>
          <cell r="C192">
            <v>0</v>
          </cell>
          <cell r="D192">
            <v>1</v>
          </cell>
          <cell r="E192">
            <v>9.8814229249011856E-2</v>
          </cell>
          <cell r="F192">
            <v>3</v>
          </cell>
          <cell r="G192">
            <v>0.17878426698450536</v>
          </cell>
          <cell r="H192">
            <v>3</v>
          </cell>
          <cell r="I192">
            <v>0.15906680805938495</v>
          </cell>
          <cell r="J192">
            <v>5</v>
          </cell>
          <cell r="K192">
            <v>0.24271844660194172</v>
          </cell>
          <cell r="L192">
            <v>0</v>
          </cell>
          <cell r="M192">
            <v>0</v>
          </cell>
          <cell r="N192">
            <v>12</v>
          </cell>
          <cell r="O192">
            <v>0.1696592676374947</v>
          </cell>
        </row>
        <row r="193">
          <cell r="A193" t="str">
            <v>37 Bastogne</v>
          </cell>
          <cell r="B193">
            <v>0</v>
          </cell>
          <cell r="C193">
            <v>0</v>
          </cell>
          <cell r="D193">
            <v>3</v>
          </cell>
          <cell r="E193">
            <v>0.29644268774703553</v>
          </cell>
          <cell r="F193">
            <v>7</v>
          </cell>
          <cell r="G193">
            <v>0.41716328963051252</v>
          </cell>
          <cell r="H193">
            <v>0</v>
          </cell>
          <cell r="I193">
            <v>0</v>
          </cell>
          <cell r="J193">
            <v>5</v>
          </cell>
          <cell r="K193">
            <v>0.24271844660194172</v>
          </cell>
          <cell r="L193">
            <v>0</v>
          </cell>
          <cell r="M193">
            <v>0</v>
          </cell>
          <cell r="N193">
            <v>15</v>
          </cell>
          <cell r="O193">
            <v>0.21207408454686835</v>
          </cell>
        </row>
        <row r="194">
          <cell r="A194" t="str">
            <v>38 Marche-en-Famenne</v>
          </cell>
          <cell r="B194">
            <v>0</v>
          </cell>
          <cell r="C194">
            <v>0</v>
          </cell>
          <cell r="D194">
            <v>5</v>
          </cell>
          <cell r="E194">
            <v>0.49407114624505932</v>
          </cell>
          <cell r="F194">
            <v>4</v>
          </cell>
          <cell r="G194">
            <v>0.23837902264600713</v>
          </cell>
          <cell r="H194">
            <v>6</v>
          </cell>
          <cell r="I194">
            <v>0.31813361611876989</v>
          </cell>
          <cell r="J194">
            <v>9</v>
          </cell>
          <cell r="K194">
            <v>0.43689320388349517</v>
          </cell>
          <cell r="L194">
            <v>2</v>
          </cell>
          <cell r="M194">
            <v>0.50632911392405067</v>
          </cell>
          <cell r="N194">
            <v>26</v>
          </cell>
          <cell r="O194">
            <v>0.36759507988123852</v>
          </cell>
        </row>
        <row r="195">
          <cell r="A195" t="str">
            <v>39 Neufchâteau</v>
          </cell>
          <cell r="B195">
            <v>0</v>
          </cell>
          <cell r="C195">
            <v>0</v>
          </cell>
          <cell r="D195">
            <v>4</v>
          </cell>
          <cell r="E195">
            <v>0.39525691699604742</v>
          </cell>
          <cell r="F195">
            <v>6</v>
          </cell>
          <cell r="G195">
            <v>0.35756853396901073</v>
          </cell>
          <cell r="H195">
            <v>5</v>
          </cell>
          <cell r="I195">
            <v>0.26511134676564158</v>
          </cell>
          <cell r="J195">
            <v>8</v>
          </cell>
          <cell r="K195">
            <v>0.38834951456310679</v>
          </cell>
          <cell r="L195">
            <v>1</v>
          </cell>
          <cell r="M195">
            <v>0.25316455696202533</v>
          </cell>
          <cell r="N195">
            <v>24</v>
          </cell>
          <cell r="O195">
            <v>0.3393185352749894</v>
          </cell>
        </row>
        <row r="196">
          <cell r="A196" t="str">
            <v>40 Virton</v>
          </cell>
          <cell r="B196">
            <v>1</v>
          </cell>
          <cell r="C196">
            <v>2.3809523809523809</v>
          </cell>
          <cell r="D196">
            <v>4</v>
          </cell>
          <cell r="E196">
            <v>0.39525691699604742</v>
          </cell>
          <cell r="F196">
            <v>3</v>
          </cell>
          <cell r="G196">
            <v>0.17878426698450536</v>
          </cell>
          <cell r="H196">
            <v>7</v>
          </cell>
          <cell r="I196">
            <v>0.37115588547189821</v>
          </cell>
          <cell r="J196">
            <v>4</v>
          </cell>
          <cell r="K196">
            <v>0.1941747572815534</v>
          </cell>
          <cell r="L196">
            <v>2</v>
          </cell>
          <cell r="M196">
            <v>0.50632911392405067</v>
          </cell>
          <cell r="N196">
            <v>21</v>
          </cell>
          <cell r="O196">
            <v>0.29690371836561569</v>
          </cell>
        </row>
        <row r="197">
          <cell r="A197" t="str">
            <v>41 Dinant</v>
          </cell>
          <cell r="B197">
            <v>0</v>
          </cell>
          <cell r="C197">
            <v>0</v>
          </cell>
          <cell r="D197">
            <v>2</v>
          </cell>
          <cell r="E197">
            <v>0.19762845849802371</v>
          </cell>
          <cell r="F197">
            <v>12</v>
          </cell>
          <cell r="G197">
            <v>0.71513706793802145</v>
          </cell>
          <cell r="H197">
            <v>9</v>
          </cell>
          <cell r="I197">
            <v>0.47720042417815484</v>
          </cell>
          <cell r="J197">
            <v>17</v>
          </cell>
          <cell r="K197">
            <v>0.82524271844660202</v>
          </cell>
          <cell r="L197">
            <v>2</v>
          </cell>
          <cell r="M197">
            <v>0.50632911392405067</v>
          </cell>
          <cell r="N197">
            <v>42</v>
          </cell>
          <cell r="O197">
            <v>0.59380743673123138</v>
          </cell>
        </row>
        <row r="198">
          <cell r="A198" t="str">
            <v>42 Namur</v>
          </cell>
          <cell r="B198">
            <v>1</v>
          </cell>
          <cell r="C198">
            <v>2.3809523809523809</v>
          </cell>
          <cell r="D198">
            <v>16</v>
          </cell>
          <cell r="E198">
            <v>1.5810276679841897</v>
          </cell>
          <cell r="F198">
            <v>39</v>
          </cell>
          <cell r="G198">
            <v>2.3241954707985695</v>
          </cell>
          <cell r="H198">
            <v>50</v>
          </cell>
          <cell r="I198">
            <v>2.6511134676564159</v>
          </cell>
          <cell r="J198">
            <v>51</v>
          </cell>
          <cell r="K198">
            <v>2.4757281553398061</v>
          </cell>
          <cell r="L198">
            <v>13</v>
          </cell>
          <cell r="M198">
            <v>3.2911392405063293</v>
          </cell>
          <cell r="N198">
            <v>170</v>
          </cell>
          <cell r="O198">
            <v>2.4035062915311749</v>
          </cell>
        </row>
        <row r="199">
          <cell r="A199" t="str">
            <v>43 Philippeville</v>
          </cell>
          <cell r="B199">
            <v>1</v>
          </cell>
          <cell r="C199">
            <v>2.3809523809523809</v>
          </cell>
          <cell r="D199">
            <v>4</v>
          </cell>
          <cell r="E199">
            <v>0.39525691699604742</v>
          </cell>
          <cell r="F199">
            <v>13</v>
          </cell>
          <cell r="G199">
            <v>0.77473182359952319</v>
          </cell>
          <cell r="H199">
            <v>10</v>
          </cell>
          <cell r="I199">
            <v>0.53022269353128315</v>
          </cell>
          <cell r="J199">
            <v>4</v>
          </cell>
          <cell r="K199">
            <v>0.1941747572815534</v>
          </cell>
          <cell r="L199">
            <v>0</v>
          </cell>
          <cell r="M199">
            <v>0</v>
          </cell>
          <cell r="N199">
            <v>32</v>
          </cell>
          <cell r="O199">
            <v>0.45242471369998588</v>
          </cell>
        </row>
        <row r="200">
          <cell r="A200" t="str">
            <v>Autre</v>
          </cell>
          <cell r="B200">
            <v>2</v>
          </cell>
          <cell r="C200">
            <v>4.7619047619047619</v>
          </cell>
          <cell r="D200">
            <v>14</v>
          </cell>
          <cell r="E200">
            <v>1.383399209486166</v>
          </cell>
          <cell r="F200">
            <v>20</v>
          </cell>
          <cell r="G200">
            <v>1.1918951132300357</v>
          </cell>
          <cell r="H200">
            <v>44</v>
          </cell>
          <cell r="I200">
            <v>2.3329798515376461</v>
          </cell>
          <cell r="J200">
            <v>39</v>
          </cell>
          <cell r="K200">
            <v>1.8932038834951457</v>
          </cell>
          <cell r="L200">
            <v>5</v>
          </cell>
          <cell r="M200">
            <v>1.2658227848101267</v>
          </cell>
          <cell r="N200">
            <v>124</v>
          </cell>
          <cell r="O200">
            <v>1.7531457655874449</v>
          </cell>
        </row>
        <row r="201">
          <cell r="A201" t="str">
            <v>Résidence inconnue- nationalité belge</v>
          </cell>
          <cell r="B201">
            <v>0</v>
          </cell>
          <cell r="C201">
            <v>0</v>
          </cell>
          <cell r="D201">
            <v>33</v>
          </cell>
          <cell r="E201">
            <v>3.2608695652173911</v>
          </cell>
          <cell r="F201">
            <v>68</v>
          </cell>
          <cell r="G201">
            <v>4.052443384982122</v>
          </cell>
          <cell r="H201">
            <v>60</v>
          </cell>
          <cell r="I201">
            <v>3.1813361611876987</v>
          </cell>
          <cell r="J201">
            <v>57</v>
          </cell>
          <cell r="K201">
            <v>2.766990291262136</v>
          </cell>
          <cell r="L201">
            <v>10</v>
          </cell>
          <cell r="M201">
            <v>2.5316455696202533</v>
          </cell>
          <cell r="N201">
            <v>228</v>
          </cell>
          <cell r="O201">
            <v>3.2235260851123995</v>
          </cell>
        </row>
        <row r="202">
          <cell r="A202" t="str">
            <v>Résidence inconnue- nationalité étrangère</v>
          </cell>
          <cell r="B202">
            <v>0</v>
          </cell>
          <cell r="C202">
            <v>0</v>
          </cell>
          <cell r="D202">
            <v>5</v>
          </cell>
          <cell r="E202">
            <v>0.49407114624505932</v>
          </cell>
          <cell r="F202">
            <v>1</v>
          </cell>
          <cell r="G202">
            <v>5.9594755661501783E-2</v>
          </cell>
          <cell r="H202">
            <v>1</v>
          </cell>
          <cell r="I202">
            <v>5.3022269353128329E-2</v>
          </cell>
          <cell r="J202">
            <v>2</v>
          </cell>
          <cell r="K202">
            <v>9.7087378640776698E-2</v>
          </cell>
          <cell r="L202">
            <v>1</v>
          </cell>
          <cell r="M202">
            <v>0.25316455696202533</v>
          </cell>
          <cell r="N202">
            <v>10</v>
          </cell>
          <cell r="O202">
            <v>0.14138272303124558</v>
          </cell>
        </row>
        <row r="208">
          <cell r="A208" t="str">
            <v>01 Anvers</v>
          </cell>
          <cell r="B208">
            <v>214</v>
          </cell>
          <cell r="C208">
            <v>10.54706752094628</v>
          </cell>
          <cell r="D208">
            <v>153</v>
          </cell>
          <cell r="E208">
            <v>13.758992805755394</v>
          </cell>
          <cell r="F208">
            <v>108</v>
          </cell>
          <cell r="G208">
            <v>11.39240506329114</v>
          </cell>
          <cell r="H208">
            <v>99</v>
          </cell>
          <cell r="I208">
            <v>11.098654708520179</v>
          </cell>
          <cell r="J208">
            <v>50</v>
          </cell>
          <cell r="K208">
            <v>8.1300813008130071</v>
          </cell>
          <cell r="L208">
            <v>85</v>
          </cell>
          <cell r="M208">
            <v>9.9648300117233291</v>
          </cell>
          <cell r="N208">
            <v>27</v>
          </cell>
          <cell r="O208">
            <v>8.2568807339449553</v>
          </cell>
          <cell r="P208">
            <v>25</v>
          </cell>
          <cell r="Q208">
            <v>8.4175084175084187</v>
          </cell>
          <cell r="R208">
            <v>761</v>
          </cell>
          <cell r="S208">
            <v>10.759225222677788</v>
          </cell>
        </row>
        <row r="209">
          <cell r="A209" t="str">
            <v>02 Malines</v>
          </cell>
          <cell r="B209">
            <v>75</v>
          </cell>
          <cell r="C209">
            <v>3.6964021685559385</v>
          </cell>
          <cell r="D209">
            <v>42</v>
          </cell>
          <cell r="E209">
            <v>3.7769784172661871</v>
          </cell>
          <cell r="F209">
            <v>31</v>
          </cell>
          <cell r="G209">
            <v>3.2700421940928273</v>
          </cell>
          <cell r="H209">
            <v>27</v>
          </cell>
          <cell r="I209">
            <v>3.0269058295964131</v>
          </cell>
          <cell r="J209">
            <v>12</v>
          </cell>
          <cell r="K209">
            <v>1.9512195121951219</v>
          </cell>
          <cell r="L209">
            <v>28</v>
          </cell>
          <cell r="M209">
            <v>3.2825322391559206</v>
          </cell>
          <cell r="N209">
            <v>7</v>
          </cell>
          <cell r="O209">
            <v>2.1406727828746175</v>
          </cell>
          <cell r="P209">
            <v>10</v>
          </cell>
          <cell r="Q209">
            <v>3.3670033670033668</v>
          </cell>
          <cell r="R209">
            <v>232</v>
          </cell>
          <cell r="S209">
            <v>3.2800791743248978</v>
          </cell>
        </row>
        <row r="210">
          <cell r="A210" t="str">
            <v>03 Turnhout</v>
          </cell>
          <cell r="B210">
            <v>80</v>
          </cell>
          <cell r="C210">
            <v>3.942828979793001</v>
          </cell>
          <cell r="D210">
            <v>35</v>
          </cell>
          <cell r="E210">
            <v>3.1474820143884892</v>
          </cell>
          <cell r="F210">
            <v>32</v>
          </cell>
          <cell r="G210">
            <v>3.3755274261603372</v>
          </cell>
          <cell r="H210">
            <v>45</v>
          </cell>
          <cell r="I210">
            <v>5.0448430493273539</v>
          </cell>
          <cell r="J210">
            <v>24</v>
          </cell>
          <cell r="K210">
            <v>3.9024390243902438</v>
          </cell>
          <cell r="L210">
            <v>33</v>
          </cell>
          <cell r="M210">
            <v>3.8686987104337636</v>
          </cell>
          <cell r="N210">
            <v>14</v>
          </cell>
          <cell r="O210">
            <v>4.281345565749235</v>
          </cell>
          <cell r="P210">
            <v>13</v>
          </cell>
          <cell r="Q210">
            <v>4.3771043771043772</v>
          </cell>
          <cell r="R210">
            <v>276</v>
          </cell>
          <cell r="S210">
            <v>3.9021631556623784</v>
          </cell>
        </row>
        <row r="211">
          <cell r="A211" t="str">
            <v>04 Bruxelles-Capitale</v>
          </cell>
          <cell r="B211">
            <v>169</v>
          </cell>
          <cell r="C211">
            <v>8.3292262198127158</v>
          </cell>
          <cell r="D211">
            <v>90</v>
          </cell>
          <cell r="E211">
            <v>8.0935251798561154</v>
          </cell>
          <cell r="F211">
            <v>107</v>
          </cell>
          <cell r="G211">
            <v>11.286919831223626</v>
          </cell>
          <cell r="H211">
            <v>84</v>
          </cell>
          <cell r="I211">
            <v>9.4170403587443943</v>
          </cell>
          <cell r="J211">
            <v>56</v>
          </cell>
          <cell r="K211">
            <v>9.1056910569105689</v>
          </cell>
          <cell r="L211">
            <v>79</v>
          </cell>
          <cell r="M211">
            <v>9.2614302461899189</v>
          </cell>
          <cell r="N211">
            <v>26</v>
          </cell>
          <cell r="O211">
            <v>7.9510703363914361</v>
          </cell>
          <cell r="P211">
            <v>33</v>
          </cell>
          <cell r="Q211">
            <v>11.111111111111111</v>
          </cell>
          <cell r="R211">
            <v>644</v>
          </cell>
          <cell r="S211">
            <v>9.1050473632122149</v>
          </cell>
        </row>
        <row r="212">
          <cell r="A212" t="str">
            <v>05 Hal-Vilvorde</v>
          </cell>
          <cell r="B212">
            <v>139</v>
          </cell>
          <cell r="C212">
            <v>6.8506653523903411</v>
          </cell>
          <cell r="D212">
            <v>73</v>
          </cell>
          <cell r="E212">
            <v>6.5647482014388485</v>
          </cell>
          <cell r="F212">
            <v>59</v>
          </cell>
          <cell r="G212">
            <v>6.223628691983123</v>
          </cell>
          <cell r="H212">
            <v>49</v>
          </cell>
          <cell r="I212">
            <v>5.493273542600897</v>
          </cell>
          <cell r="J212">
            <v>33</v>
          </cell>
          <cell r="K212">
            <v>5.3658536585365857</v>
          </cell>
          <cell r="L212">
            <v>50</v>
          </cell>
          <cell r="M212">
            <v>5.8616647127784294</v>
          </cell>
          <cell r="N212">
            <v>27</v>
          </cell>
          <cell r="O212">
            <v>8.2568807339449553</v>
          </cell>
          <cell r="P212">
            <v>25</v>
          </cell>
          <cell r="Q212">
            <v>8.4175084175084187</v>
          </cell>
          <cell r="R212">
            <v>455</v>
          </cell>
          <cell r="S212">
            <v>6.432913897921674</v>
          </cell>
        </row>
        <row r="213">
          <cell r="A213" t="str">
            <v>06 Louvain</v>
          </cell>
          <cell r="B213">
            <v>115</v>
          </cell>
          <cell r="C213">
            <v>5.6678166584524403</v>
          </cell>
          <cell r="D213">
            <v>50</v>
          </cell>
          <cell r="E213">
            <v>4.4964028776978413</v>
          </cell>
          <cell r="F213">
            <v>42</v>
          </cell>
          <cell r="G213">
            <v>4.4303797468354427</v>
          </cell>
          <cell r="H213">
            <v>19</v>
          </cell>
          <cell r="I213">
            <v>2.1300448430493271</v>
          </cell>
          <cell r="J213">
            <v>22</v>
          </cell>
          <cell r="K213">
            <v>3.5772357723577239</v>
          </cell>
          <cell r="L213">
            <v>37</v>
          </cell>
          <cell r="M213">
            <v>4.3376318874560376</v>
          </cell>
          <cell r="N213">
            <v>21</v>
          </cell>
          <cell r="O213">
            <v>6.4220183486238538</v>
          </cell>
          <cell r="P213">
            <v>5</v>
          </cell>
          <cell r="Q213">
            <v>1.6835016835016834</v>
          </cell>
          <cell r="R213">
            <v>311</v>
          </cell>
          <cell r="S213">
            <v>4.3970026862717377</v>
          </cell>
        </row>
        <row r="214">
          <cell r="A214" t="str">
            <v>07 Nivelles</v>
          </cell>
          <cell r="B214">
            <v>50</v>
          </cell>
          <cell r="C214">
            <v>2.4642681123706258</v>
          </cell>
          <cell r="D214">
            <v>22</v>
          </cell>
          <cell r="E214">
            <v>1.9784172661870503</v>
          </cell>
          <cell r="F214">
            <v>30</v>
          </cell>
          <cell r="G214">
            <v>3.1645569620253169</v>
          </cell>
          <cell r="H214">
            <v>40</v>
          </cell>
          <cell r="I214">
            <v>4.4843049327354256</v>
          </cell>
          <cell r="J214">
            <v>21</v>
          </cell>
          <cell r="K214">
            <v>3.4146341463414638</v>
          </cell>
          <cell r="L214">
            <v>14</v>
          </cell>
          <cell r="M214">
            <v>1.6412661195779603</v>
          </cell>
          <cell r="N214">
            <v>8</v>
          </cell>
          <cell r="O214">
            <v>2.4464831804281344</v>
          </cell>
          <cell r="P214">
            <v>11</v>
          </cell>
          <cell r="Q214">
            <v>3.7037037037037033</v>
          </cell>
          <cell r="R214">
            <v>196</v>
          </cell>
          <cell r="S214">
            <v>2.7711013714124135</v>
          </cell>
        </row>
        <row r="215">
          <cell r="A215" t="str">
            <v>08 Bruges</v>
          </cell>
          <cell r="B215">
            <v>70</v>
          </cell>
          <cell r="C215">
            <v>3.4499753573188756</v>
          </cell>
          <cell r="D215">
            <v>34</v>
          </cell>
          <cell r="E215">
            <v>3.0575539568345325</v>
          </cell>
          <cell r="F215">
            <v>17</v>
          </cell>
          <cell r="G215">
            <v>1.7932489451476792</v>
          </cell>
          <cell r="H215">
            <v>23</v>
          </cell>
          <cell r="I215">
            <v>2.5784753363228701</v>
          </cell>
          <cell r="J215">
            <v>16</v>
          </cell>
          <cell r="K215">
            <v>2.6016260162601621</v>
          </cell>
          <cell r="L215">
            <v>26</v>
          </cell>
          <cell r="M215">
            <v>3.0480656506447832</v>
          </cell>
          <cell r="N215">
            <v>13</v>
          </cell>
          <cell r="O215">
            <v>3.9755351681957181</v>
          </cell>
          <cell r="P215">
            <v>2</v>
          </cell>
          <cell r="Q215">
            <v>0.67340067340067333</v>
          </cell>
          <cell r="R215">
            <v>201</v>
          </cell>
          <cell r="S215">
            <v>2.8417927329280364</v>
          </cell>
        </row>
        <row r="216">
          <cell r="A216" t="str">
            <v>09 Dixmude</v>
          </cell>
          <cell r="B216">
            <v>14</v>
          </cell>
          <cell r="C216">
            <v>0.68999507146377526</v>
          </cell>
          <cell r="D216">
            <v>4</v>
          </cell>
          <cell r="E216">
            <v>0.35971223021582738</v>
          </cell>
          <cell r="F216">
            <v>4</v>
          </cell>
          <cell r="G216">
            <v>0.42194092827004215</v>
          </cell>
          <cell r="H216">
            <v>0</v>
          </cell>
          <cell r="I216">
            <v>0</v>
          </cell>
          <cell r="J216">
            <v>3</v>
          </cell>
          <cell r="K216">
            <v>0.48780487804878048</v>
          </cell>
          <cell r="L216">
            <v>2</v>
          </cell>
          <cell r="M216">
            <v>0.23446658851113714</v>
          </cell>
          <cell r="N216">
            <v>1</v>
          </cell>
          <cell r="O216">
            <v>0.3058103975535168</v>
          </cell>
          <cell r="P216">
            <v>0</v>
          </cell>
          <cell r="Q216">
            <v>0</v>
          </cell>
          <cell r="R216">
            <v>28</v>
          </cell>
          <cell r="S216">
            <v>0.39587162448748764</v>
          </cell>
        </row>
        <row r="217">
          <cell r="A217" t="str">
            <v>10 Ypres</v>
          </cell>
          <cell r="B217">
            <v>12</v>
          </cell>
          <cell r="C217">
            <v>0.59142434696895019</v>
          </cell>
          <cell r="D217">
            <v>8</v>
          </cell>
          <cell r="E217">
            <v>0.71942446043165476</v>
          </cell>
          <cell r="F217">
            <v>5</v>
          </cell>
          <cell r="G217">
            <v>0.52742616033755274</v>
          </cell>
          <cell r="H217">
            <v>3</v>
          </cell>
          <cell r="I217">
            <v>0.33632286995515698</v>
          </cell>
          <cell r="J217">
            <v>2</v>
          </cell>
          <cell r="K217">
            <v>0.32520325203252026</v>
          </cell>
          <cell r="L217">
            <v>5</v>
          </cell>
          <cell r="M217">
            <v>0.58616647127784294</v>
          </cell>
          <cell r="N217">
            <v>1</v>
          </cell>
          <cell r="O217">
            <v>0.3058103975535168</v>
          </cell>
          <cell r="P217">
            <v>1</v>
          </cell>
          <cell r="Q217">
            <v>0.33670033670033667</v>
          </cell>
          <cell r="R217">
            <v>37</v>
          </cell>
          <cell r="S217">
            <v>0.52311607521560866</v>
          </cell>
        </row>
        <row r="218">
          <cell r="A218" t="str">
            <v>11 Courtrai</v>
          </cell>
          <cell r="B218">
            <v>60</v>
          </cell>
          <cell r="C218">
            <v>2.9571217348447512</v>
          </cell>
          <cell r="D218">
            <v>21</v>
          </cell>
          <cell r="E218">
            <v>1.8884892086330936</v>
          </cell>
          <cell r="F218">
            <v>24</v>
          </cell>
          <cell r="G218">
            <v>2.5316455696202533</v>
          </cell>
          <cell r="H218">
            <v>19</v>
          </cell>
          <cell r="I218">
            <v>2.1300448430493271</v>
          </cell>
          <cell r="J218">
            <v>11</v>
          </cell>
          <cell r="K218">
            <v>1.788617886178862</v>
          </cell>
          <cell r="L218">
            <v>20</v>
          </cell>
          <cell r="M218">
            <v>2.3446658851113718</v>
          </cell>
          <cell r="N218">
            <v>8</v>
          </cell>
          <cell r="O218">
            <v>2.4464831804281344</v>
          </cell>
          <cell r="P218">
            <v>3</v>
          </cell>
          <cell r="Q218">
            <v>1.0101010101010102</v>
          </cell>
          <cell r="R218">
            <v>166</v>
          </cell>
          <cell r="S218">
            <v>2.3469532023186765</v>
          </cell>
        </row>
        <row r="219">
          <cell r="A219" t="str">
            <v>12 Ostende</v>
          </cell>
          <cell r="B219">
            <v>42</v>
          </cell>
          <cell r="C219">
            <v>2.0699852143913255</v>
          </cell>
          <cell r="D219">
            <v>20</v>
          </cell>
          <cell r="E219">
            <v>1.7985611510791366</v>
          </cell>
          <cell r="F219">
            <v>9</v>
          </cell>
          <cell r="G219">
            <v>0.949367088607595</v>
          </cell>
          <cell r="H219">
            <v>19</v>
          </cell>
          <cell r="I219">
            <v>2.1300448430493271</v>
          </cell>
          <cell r="J219">
            <v>10</v>
          </cell>
          <cell r="K219">
            <v>1.6260162601626018</v>
          </cell>
          <cell r="L219">
            <v>8</v>
          </cell>
          <cell r="M219">
            <v>0.93786635404454854</v>
          </cell>
          <cell r="N219">
            <v>1</v>
          </cell>
          <cell r="O219">
            <v>0.3058103975535168</v>
          </cell>
          <cell r="P219">
            <v>2</v>
          </cell>
          <cell r="Q219">
            <v>0.67340067340067333</v>
          </cell>
          <cell r="R219">
            <v>111</v>
          </cell>
          <cell r="S219">
            <v>1.5693482256468259</v>
          </cell>
        </row>
        <row r="220">
          <cell r="A220" t="str">
            <v>13 Roulers</v>
          </cell>
          <cell r="B220">
            <v>32</v>
          </cell>
          <cell r="C220">
            <v>1.5771315919172004</v>
          </cell>
          <cell r="D220">
            <v>9</v>
          </cell>
          <cell r="E220">
            <v>0.80935251798561159</v>
          </cell>
          <cell r="F220">
            <v>10</v>
          </cell>
          <cell r="G220">
            <v>1.0548523206751055</v>
          </cell>
          <cell r="H220">
            <v>9</v>
          </cell>
          <cell r="I220">
            <v>1.0089686098654709</v>
          </cell>
          <cell r="J220">
            <v>6</v>
          </cell>
          <cell r="K220">
            <v>0.97560975609756095</v>
          </cell>
          <cell r="L220">
            <v>18</v>
          </cell>
          <cell r="M220">
            <v>2.1101992966002343</v>
          </cell>
          <cell r="N220">
            <v>7</v>
          </cell>
          <cell r="O220">
            <v>2.1406727828746175</v>
          </cell>
          <cell r="P220">
            <v>3</v>
          </cell>
          <cell r="Q220">
            <v>1.0101010101010102</v>
          </cell>
          <cell r="R220">
            <v>94</v>
          </cell>
          <cell r="S220">
            <v>1.3289975964937084</v>
          </cell>
        </row>
        <row r="221">
          <cell r="A221" t="str">
            <v>14 Tielt</v>
          </cell>
          <cell r="B221">
            <v>11</v>
          </cell>
          <cell r="C221">
            <v>0.54213898472153776</v>
          </cell>
          <cell r="D221">
            <v>8</v>
          </cell>
          <cell r="E221">
            <v>0.71942446043165476</v>
          </cell>
          <cell r="F221">
            <v>4</v>
          </cell>
          <cell r="G221">
            <v>0.42194092827004215</v>
          </cell>
          <cell r="H221">
            <v>4</v>
          </cell>
          <cell r="I221">
            <v>0.44843049327354267</v>
          </cell>
          <cell r="J221">
            <v>1</v>
          </cell>
          <cell r="K221">
            <v>0.16260162601626013</v>
          </cell>
          <cell r="L221">
            <v>2</v>
          </cell>
          <cell r="M221">
            <v>0.23446658851113714</v>
          </cell>
          <cell r="N221">
            <v>4</v>
          </cell>
          <cell r="O221">
            <v>1.2232415902140672</v>
          </cell>
          <cell r="P221">
            <v>0</v>
          </cell>
          <cell r="Q221">
            <v>0</v>
          </cell>
          <cell r="R221">
            <v>34</v>
          </cell>
          <cell r="S221">
            <v>0.48070125830623495</v>
          </cell>
        </row>
        <row r="222">
          <cell r="A222" t="str">
            <v>15 Furnes</v>
          </cell>
          <cell r="B222">
            <v>9</v>
          </cell>
          <cell r="C222">
            <v>0.44356826022671264</v>
          </cell>
          <cell r="D222">
            <v>9</v>
          </cell>
          <cell r="E222">
            <v>0.80935251798561159</v>
          </cell>
          <cell r="F222">
            <v>9</v>
          </cell>
          <cell r="G222">
            <v>0.949367088607595</v>
          </cell>
          <cell r="H222">
            <v>3</v>
          </cell>
          <cell r="I222">
            <v>0.33632286995515698</v>
          </cell>
          <cell r="J222">
            <v>3</v>
          </cell>
          <cell r="K222">
            <v>0.48780487804878048</v>
          </cell>
          <cell r="L222">
            <v>4</v>
          </cell>
          <cell r="M222">
            <v>0.46893317702227427</v>
          </cell>
          <cell r="N222">
            <v>1</v>
          </cell>
          <cell r="O222">
            <v>0.3058103975535168</v>
          </cell>
          <cell r="P222">
            <v>2</v>
          </cell>
          <cell r="Q222">
            <v>0.67340067340067333</v>
          </cell>
          <cell r="R222">
            <v>40</v>
          </cell>
          <cell r="S222">
            <v>0.56553089212498231</v>
          </cell>
        </row>
        <row r="223">
          <cell r="A223" t="str">
            <v>16 Alost</v>
          </cell>
          <cell r="B223">
            <v>69</v>
          </cell>
          <cell r="C223">
            <v>3.4006899950714637</v>
          </cell>
          <cell r="D223">
            <v>36</v>
          </cell>
          <cell r="E223">
            <v>3.2374100719424463</v>
          </cell>
          <cell r="F223">
            <v>28</v>
          </cell>
          <cell r="G223">
            <v>2.9535864978902953</v>
          </cell>
          <cell r="H223">
            <v>25</v>
          </cell>
          <cell r="I223">
            <v>2.8026905829596416</v>
          </cell>
          <cell r="J223">
            <v>23</v>
          </cell>
          <cell r="K223">
            <v>3.7398373983739841</v>
          </cell>
          <cell r="L223">
            <v>22</v>
          </cell>
          <cell r="M223">
            <v>2.5791324736225092</v>
          </cell>
          <cell r="N223">
            <v>8</v>
          </cell>
          <cell r="O223">
            <v>2.4464831804281344</v>
          </cell>
          <cell r="P223">
            <v>3</v>
          </cell>
          <cell r="Q223">
            <v>1.0101010101010102</v>
          </cell>
          <cell r="R223">
            <v>214</v>
          </cell>
          <cell r="S223">
            <v>3.0255902728686555</v>
          </cell>
        </row>
        <row r="224">
          <cell r="A224" t="str">
            <v>17 Termonde</v>
          </cell>
          <cell r="B224">
            <v>46</v>
          </cell>
          <cell r="C224">
            <v>2.2671266633809757</v>
          </cell>
          <cell r="D224">
            <v>22</v>
          </cell>
          <cell r="E224">
            <v>1.9784172661870503</v>
          </cell>
          <cell r="F224">
            <v>11</v>
          </cell>
          <cell r="G224">
            <v>1.1603375527426161</v>
          </cell>
          <cell r="H224">
            <v>23</v>
          </cell>
          <cell r="I224">
            <v>2.5784753363228701</v>
          </cell>
          <cell r="J224">
            <v>14</v>
          </cell>
          <cell r="K224">
            <v>2.2764227642276422</v>
          </cell>
          <cell r="L224">
            <v>23</v>
          </cell>
          <cell r="M224">
            <v>2.6963657678780772</v>
          </cell>
          <cell r="N224">
            <v>4</v>
          </cell>
          <cell r="O224">
            <v>1.2232415902140672</v>
          </cell>
          <cell r="P224">
            <v>4</v>
          </cell>
          <cell r="Q224">
            <v>1.3468013468013467</v>
          </cell>
          <cell r="R224">
            <v>147</v>
          </cell>
          <cell r="S224">
            <v>2.0783260285593097</v>
          </cell>
        </row>
        <row r="225">
          <cell r="A225" t="str">
            <v>18 Eeklo</v>
          </cell>
          <cell r="B225">
            <v>12</v>
          </cell>
          <cell r="C225">
            <v>0.59142434696895019</v>
          </cell>
          <cell r="D225">
            <v>7</v>
          </cell>
          <cell r="E225">
            <v>0.62949640287769781</v>
          </cell>
          <cell r="F225">
            <v>5</v>
          </cell>
          <cell r="G225">
            <v>0.52742616033755274</v>
          </cell>
          <cell r="H225">
            <v>4</v>
          </cell>
          <cell r="I225">
            <v>0.44843049327354267</v>
          </cell>
          <cell r="J225">
            <v>9</v>
          </cell>
          <cell r="K225">
            <v>1.4634146341463419</v>
          </cell>
          <cell r="L225">
            <v>7</v>
          </cell>
          <cell r="M225">
            <v>0.82063305978898016</v>
          </cell>
          <cell r="N225">
            <v>0</v>
          </cell>
          <cell r="O225">
            <v>0</v>
          </cell>
          <cell r="P225">
            <v>1</v>
          </cell>
          <cell r="Q225">
            <v>0.33670033670033667</v>
          </cell>
          <cell r="R225">
            <v>45</v>
          </cell>
          <cell r="S225">
            <v>0.63622225364060514</v>
          </cell>
        </row>
        <row r="226">
          <cell r="A226" t="str">
            <v>19 Gand</v>
          </cell>
          <cell r="B226">
            <v>145</v>
          </cell>
          <cell r="C226">
            <v>7.1463775258748159</v>
          </cell>
          <cell r="D226">
            <v>88</v>
          </cell>
          <cell r="E226">
            <v>7.9136690647482011</v>
          </cell>
          <cell r="F226">
            <v>54</v>
          </cell>
          <cell r="G226">
            <v>5.6962025316455698</v>
          </cell>
          <cell r="H226">
            <v>34</v>
          </cell>
          <cell r="I226">
            <v>3.811659192825112</v>
          </cell>
          <cell r="J226">
            <v>38</v>
          </cell>
          <cell r="K226">
            <v>6.178861788617886</v>
          </cell>
          <cell r="L226">
            <v>45</v>
          </cell>
          <cell r="M226">
            <v>5.2754982415005864</v>
          </cell>
          <cell r="N226">
            <v>20</v>
          </cell>
          <cell r="O226">
            <v>6.1162079510703373</v>
          </cell>
          <cell r="P226">
            <v>19</v>
          </cell>
          <cell r="Q226">
            <v>6.3973063973063971</v>
          </cell>
          <cell r="R226">
            <v>443</v>
          </cell>
          <cell r="S226">
            <v>6.2632546302841794</v>
          </cell>
        </row>
        <row r="227">
          <cell r="A227" t="str">
            <v>20 Audenarde</v>
          </cell>
          <cell r="B227">
            <v>25</v>
          </cell>
          <cell r="C227">
            <v>1.2321340561853129</v>
          </cell>
          <cell r="D227">
            <v>7</v>
          </cell>
          <cell r="E227">
            <v>0.62949640287769781</v>
          </cell>
          <cell r="F227">
            <v>10</v>
          </cell>
          <cell r="G227">
            <v>1.0548523206751055</v>
          </cell>
          <cell r="H227">
            <v>14</v>
          </cell>
          <cell r="I227">
            <v>1.5695067264573992</v>
          </cell>
          <cell r="J227">
            <v>8</v>
          </cell>
          <cell r="K227">
            <v>1.300813008130081</v>
          </cell>
          <cell r="L227">
            <v>11</v>
          </cell>
          <cell r="M227">
            <v>1.2895662368112546</v>
          </cell>
          <cell r="N227">
            <v>0</v>
          </cell>
          <cell r="O227">
            <v>0</v>
          </cell>
          <cell r="P227">
            <v>3</v>
          </cell>
          <cell r="Q227">
            <v>1.0101010101010102</v>
          </cell>
          <cell r="R227">
            <v>78</v>
          </cell>
          <cell r="S227">
            <v>1.1027852396437154</v>
          </cell>
        </row>
        <row r="228">
          <cell r="A228" t="str">
            <v>21 Saint-Nicolas</v>
          </cell>
          <cell r="B228">
            <v>63</v>
          </cell>
          <cell r="C228">
            <v>3.104977821586989</v>
          </cell>
          <cell r="D228">
            <v>33</v>
          </cell>
          <cell r="E228">
            <v>2.9676258992805753</v>
          </cell>
          <cell r="F228">
            <v>29</v>
          </cell>
          <cell r="G228">
            <v>3.0590717299578061</v>
          </cell>
          <cell r="H228">
            <v>21</v>
          </cell>
          <cell r="I228">
            <v>2.3542600896860986</v>
          </cell>
          <cell r="J228">
            <v>16</v>
          </cell>
          <cell r="K228">
            <v>2.6016260162601621</v>
          </cell>
          <cell r="L228">
            <v>18</v>
          </cell>
          <cell r="M228">
            <v>2.1101992966002343</v>
          </cell>
          <cell r="N228">
            <v>3</v>
          </cell>
          <cell r="O228">
            <v>0.91743119266055051</v>
          </cell>
          <cell r="P228">
            <v>4</v>
          </cell>
          <cell r="Q228">
            <v>1.3468013468013467</v>
          </cell>
          <cell r="R228">
            <v>187</v>
          </cell>
          <cell r="S228">
            <v>2.6438569206842923</v>
          </cell>
        </row>
        <row r="229">
          <cell r="A229" t="str">
            <v>22 Ath</v>
          </cell>
          <cell r="B229">
            <v>22</v>
          </cell>
          <cell r="C229">
            <v>1.0842779694430755</v>
          </cell>
          <cell r="D229">
            <v>7</v>
          </cell>
          <cell r="E229">
            <v>0.62949640287769781</v>
          </cell>
          <cell r="F229">
            <v>9</v>
          </cell>
          <cell r="G229">
            <v>0.949367088607595</v>
          </cell>
          <cell r="H229">
            <v>12</v>
          </cell>
          <cell r="I229">
            <v>1.3452914798206279</v>
          </cell>
          <cell r="J229">
            <v>8</v>
          </cell>
          <cell r="K229">
            <v>1.300813008130081</v>
          </cell>
          <cell r="L229">
            <v>11</v>
          </cell>
          <cell r="M229">
            <v>1.2895662368112546</v>
          </cell>
          <cell r="N229">
            <v>6</v>
          </cell>
          <cell r="O229">
            <v>1.834862385321101</v>
          </cell>
          <cell r="P229">
            <v>6</v>
          </cell>
          <cell r="Q229">
            <v>2.0202020202020203</v>
          </cell>
          <cell r="R229">
            <v>81</v>
          </cell>
          <cell r="S229">
            <v>1.1452000565530891</v>
          </cell>
        </row>
        <row r="230">
          <cell r="A230" t="str">
            <v>23 Charlerloi</v>
          </cell>
          <cell r="B230">
            <v>36</v>
          </cell>
          <cell r="C230">
            <v>1.7742730409068506</v>
          </cell>
          <cell r="D230">
            <v>28</v>
          </cell>
          <cell r="E230">
            <v>2.5179856115107913</v>
          </cell>
          <cell r="F230">
            <v>34</v>
          </cell>
          <cell r="G230">
            <v>3.5864978902953584</v>
          </cell>
          <cell r="H230">
            <v>25</v>
          </cell>
          <cell r="I230">
            <v>2.8026905829596416</v>
          </cell>
          <cell r="J230">
            <v>19</v>
          </cell>
          <cell r="K230">
            <v>3.089430894308943</v>
          </cell>
          <cell r="L230">
            <v>26</v>
          </cell>
          <cell r="M230">
            <v>3.0480656506447832</v>
          </cell>
          <cell r="N230">
            <v>12</v>
          </cell>
          <cell r="O230">
            <v>3.669724770642202</v>
          </cell>
          <cell r="P230">
            <v>15</v>
          </cell>
          <cell r="Q230">
            <v>5.0505050505050502</v>
          </cell>
          <cell r="R230">
            <v>195</v>
          </cell>
          <cell r="S230">
            <v>2.7569630991092891</v>
          </cell>
        </row>
        <row r="231">
          <cell r="A231" t="str">
            <v>24 Mons</v>
          </cell>
          <cell r="B231">
            <v>20</v>
          </cell>
          <cell r="C231">
            <v>0.98570724494825024</v>
          </cell>
          <cell r="D231">
            <v>21</v>
          </cell>
          <cell r="E231">
            <v>1.8884892086330936</v>
          </cell>
          <cell r="F231">
            <v>16</v>
          </cell>
          <cell r="G231">
            <v>1.6877637130801686</v>
          </cell>
          <cell r="H231">
            <v>16</v>
          </cell>
          <cell r="I231">
            <v>1.7937219730941707</v>
          </cell>
          <cell r="J231">
            <v>10</v>
          </cell>
          <cell r="K231">
            <v>1.6260162601626018</v>
          </cell>
          <cell r="L231">
            <v>16</v>
          </cell>
          <cell r="M231">
            <v>1.8757327080890971</v>
          </cell>
          <cell r="N231">
            <v>8</v>
          </cell>
          <cell r="O231">
            <v>2.4464831804281344</v>
          </cell>
          <cell r="P231">
            <v>13</v>
          </cell>
          <cell r="Q231">
            <v>4.3771043771043772</v>
          </cell>
          <cell r="R231">
            <v>120</v>
          </cell>
          <cell r="S231">
            <v>1.6965926763749468</v>
          </cell>
        </row>
        <row r="232">
          <cell r="A232" t="str">
            <v>25 La Louvière</v>
          </cell>
          <cell r="B232">
            <v>14</v>
          </cell>
          <cell r="C232">
            <v>0.68999507146377526</v>
          </cell>
          <cell r="D232">
            <v>7</v>
          </cell>
          <cell r="E232">
            <v>0.62949640287769781</v>
          </cell>
          <cell r="F232">
            <v>8</v>
          </cell>
          <cell r="G232">
            <v>0.8438818565400843</v>
          </cell>
          <cell r="H232">
            <v>10</v>
          </cell>
          <cell r="I232">
            <v>1.1210762331838564</v>
          </cell>
          <cell r="J232">
            <v>6</v>
          </cell>
          <cell r="K232">
            <v>0.97560975609756095</v>
          </cell>
          <cell r="L232">
            <v>8</v>
          </cell>
          <cell r="M232">
            <v>0.93786635404454854</v>
          </cell>
          <cell r="N232">
            <v>2</v>
          </cell>
          <cell r="O232">
            <v>0.6116207951070336</v>
          </cell>
          <cell r="P232">
            <v>3</v>
          </cell>
          <cell r="Q232">
            <v>1.0101010101010102</v>
          </cell>
          <cell r="R232">
            <v>58</v>
          </cell>
          <cell r="S232">
            <v>0.82001979358122445</v>
          </cell>
        </row>
        <row r="233">
          <cell r="A233" t="str">
            <v>26 Soignies</v>
          </cell>
          <cell r="B233">
            <v>12</v>
          </cell>
          <cell r="C233">
            <v>0.59142434696895019</v>
          </cell>
          <cell r="D233">
            <v>10</v>
          </cell>
          <cell r="E233">
            <v>0.89928057553956831</v>
          </cell>
          <cell r="F233">
            <v>13</v>
          </cell>
          <cell r="G233">
            <v>1.3713080168776373</v>
          </cell>
          <cell r="H233">
            <v>11</v>
          </cell>
          <cell r="I233">
            <v>1.2331838565022422</v>
          </cell>
          <cell r="J233">
            <v>8</v>
          </cell>
          <cell r="K233">
            <v>1.300813008130081</v>
          </cell>
          <cell r="L233">
            <v>5</v>
          </cell>
          <cell r="M233">
            <v>0.58616647127784294</v>
          </cell>
          <cell r="N233">
            <v>4</v>
          </cell>
          <cell r="O233">
            <v>1.2232415902140672</v>
          </cell>
          <cell r="P233">
            <v>3</v>
          </cell>
          <cell r="Q233">
            <v>1.0101010101010102</v>
          </cell>
          <cell r="R233">
            <v>66</v>
          </cell>
          <cell r="S233">
            <v>0.93312597200622094</v>
          </cell>
        </row>
        <row r="234">
          <cell r="A234" t="str">
            <v>27 Thuin</v>
          </cell>
          <cell r="B234">
            <v>14</v>
          </cell>
          <cell r="C234">
            <v>0.68999507146377526</v>
          </cell>
          <cell r="D234">
            <v>6</v>
          </cell>
          <cell r="E234">
            <v>0.53956834532374098</v>
          </cell>
          <cell r="F234">
            <v>8</v>
          </cell>
          <cell r="G234">
            <v>0.8438818565400843</v>
          </cell>
          <cell r="H234">
            <v>13</v>
          </cell>
          <cell r="I234">
            <v>1.4573991031390134</v>
          </cell>
          <cell r="J234">
            <v>9</v>
          </cell>
          <cell r="K234">
            <v>1.4634146341463419</v>
          </cell>
          <cell r="L234">
            <v>3</v>
          </cell>
          <cell r="M234">
            <v>0.35169988276670577</v>
          </cell>
          <cell r="N234">
            <v>5</v>
          </cell>
          <cell r="O234">
            <v>1.5290519877675843</v>
          </cell>
          <cell r="P234">
            <v>2</v>
          </cell>
          <cell r="Q234">
            <v>0.67340067340067333</v>
          </cell>
          <cell r="R234">
            <v>60</v>
          </cell>
          <cell r="S234">
            <v>0.84829633818747341</v>
          </cell>
        </row>
        <row r="235">
          <cell r="A235" t="str">
            <v>28 Tournai-Mouscron</v>
          </cell>
          <cell r="B235">
            <v>22</v>
          </cell>
          <cell r="C235">
            <v>1.0842779694430755</v>
          </cell>
          <cell r="D235">
            <v>14</v>
          </cell>
          <cell r="E235">
            <v>1.2589928057553956</v>
          </cell>
          <cell r="F235">
            <v>13</v>
          </cell>
          <cell r="G235">
            <v>1.3713080168776373</v>
          </cell>
          <cell r="H235">
            <v>12</v>
          </cell>
          <cell r="I235">
            <v>1.3452914798206279</v>
          </cell>
          <cell r="J235">
            <v>7</v>
          </cell>
          <cell r="K235">
            <v>1.1382113821138211</v>
          </cell>
          <cell r="L235">
            <v>13</v>
          </cell>
          <cell r="M235">
            <v>1.5240328253223916</v>
          </cell>
          <cell r="N235">
            <v>7</v>
          </cell>
          <cell r="O235">
            <v>2.1406727828746175</v>
          </cell>
          <cell r="P235">
            <v>6</v>
          </cell>
          <cell r="Q235">
            <v>2.0202020202020203</v>
          </cell>
          <cell r="R235">
            <v>94</v>
          </cell>
          <cell r="S235">
            <v>1.3289975964937084</v>
          </cell>
        </row>
        <row r="236">
          <cell r="A236" t="str">
            <v>29 Huy</v>
          </cell>
          <cell r="B236">
            <v>11</v>
          </cell>
          <cell r="C236">
            <v>0.54213898472153776</v>
          </cell>
          <cell r="D236">
            <v>11</v>
          </cell>
          <cell r="E236">
            <v>0.98920863309352514</v>
          </cell>
          <cell r="F236">
            <v>14</v>
          </cell>
          <cell r="G236">
            <v>1.4767932489451476</v>
          </cell>
          <cell r="H236">
            <v>10</v>
          </cell>
          <cell r="I236">
            <v>1.1210762331838564</v>
          </cell>
          <cell r="J236">
            <v>6</v>
          </cell>
          <cell r="K236">
            <v>0.97560975609756095</v>
          </cell>
          <cell r="L236">
            <v>10</v>
          </cell>
          <cell r="M236">
            <v>1.1723329425556859</v>
          </cell>
          <cell r="N236">
            <v>1</v>
          </cell>
          <cell r="O236">
            <v>0.3058103975535168</v>
          </cell>
          <cell r="P236">
            <v>3</v>
          </cell>
          <cell r="Q236">
            <v>1.0101010101010102</v>
          </cell>
          <cell r="R236">
            <v>66</v>
          </cell>
          <cell r="S236">
            <v>0.93312597200622094</v>
          </cell>
        </row>
        <row r="237">
          <cell r="A237" t="str">
            <v>30 Liège</v>
          </cell>
          <cell r="B237">
            <v>69</v>
          </cell>
          <cell r="C237">
            <v>3.4006899950714637</v>
          </cell>
          <cell r="D237">
            <v>44</v>
          </cell>
          <cell r="E237">
            <v>3.9568345323741005</v>
          </cell>
          <cell r="F237">
            <v>59</v>
          </cell>
          <cell r="G237">
            <v>6.223628691983123</v>
          </cell>
          <cell r="H237">
            <v>45</v>
          </cell>
          <cell r="I237">
            <v>5.0448430493273539</v>
          </cell>
          <cell r="J237">
            <v>42</v>
          </cell>
          <cell r="K237">
            <v>6.8292682926829276</v>
          </cell>
          <cell r="L237">
            <v>53</v>
          </cell>
          <cell r="M237">
            <v>6.2133645955451353</v>
          </cell>
          <cell r="N237">
            <v>18</v>
          </cell>
          <cell r="O237">
            <v>5.5045871559633035</v>
          </cell>
          <cell r="P237">
            <v>25</v>
          </cell>
          <cell r="Q237">
            <v>8.4175084175084187</v>
          </cell>
          <cell r="R237">
            <v>355</v>
          </cell>
          <cell r="S237">
            <v>5.0190866676092183</v>
          </cell>
        </row>
        <row r="238">
          <cell r="A238" t="str">
            <v>31 Verviers</v>
          </cell>
          <cell r="B238">
            <v>26</v>
          </cell>
          <cell r="C238">
            <v>1.2814194184327254</v>
          </cell>
          <cell r="D238">
            <v>12</v>
          </cell>
          <cell r="E238">
            <v>1.079136690647482</v>
          </cell>
          <cell r="F238">
            <v>16</v>
          </cell>
          <cell r="G238">
            <v>1.6877637130801686</v>
          </cell>
          <cell r="H238">
            <v>16</v>
          </cell>
          <cell r="I238">
            <v>1.7937219730941707</v>
          </cell>
          <cell r="J238">
            <v>13</v>
          </cell>
          <cell r="K238">
            <v>2.1138211382113821</v>
          </cell>
          <cell r="L238">
            <v>22</v>
          </cell>
          <cell r="M238">
            <v>2.5791324736225092</v>
          </cell>
          <cell r="N238">
            <v>5</v>
          </cell>
          <cell r="O238">
            <v>1.5290519877675843</v>
          </cell>
          <cell r="P238">
            <v>3</v>
          </cell>
          <cell r="Q238">
            <v>1.0101010101010102</v>
          </cell>
          <cell r="R238">
            <v>113</v>
          </cell>
          <cell r="S238">
            <v>1.597624770253075</v>
          </cell>
        </row>
        <row r="239">
          <cell r="A239" t="str">
            <v>32 Waremme</v>
          </cell>
          <cell r="B239">
            <v>12</v>
          </cell>
          <cell r="C239">
            <v>0.59142434696895019</v>
          </cell>
          <cell r="D239">
            <v>5</v>
          </cell>
          <cell r="E239">
            <v>0.44964028776978415</v>
          </cell>
          <cell r="F239">
            <v>9</v>
          </cell>
          <cell r="G239">
            <v>0.949367088607595</v>
          </cell>
          <cell r="H239">
            <v>6</v>
          </cell>
          <cell r="I239">
            <v>0.67264573991031396</v>
          </cell>
          <cell r="J239">
            <v>6</v>
          </cell>
          <cell r="K239">
            <v>0.97560975609756095</v>
          </cell>
          <cell r="L239">
            <v>3</v>
          </cell>
          <cell r="M239">
            <v>0.35169988276670577</v>
          </cell>
          <cell r="N239">
            <v>1</v>
          </cell>
          <cell r="O239">
            <v>0.3058103975535168</v>
          </cell>
          <cell r="P239">
            <v>3</v>
          </cell>
          <cell r="Q239">
            <v>1.0101010101010102</v>
          </cell>
          <cell r="R239">
            <v>45</v>
          </cell>
          <cell r="S239">
            <v>0.63622225364060514</v>
          </cell>
        </row>
        <row r="240">
          <cell r="A240" t="str">
            <v>33 Hasselt</v>
          </cell>
          <cell r="B240">
            <v>68</v>
          </cell>
          <cell r="C240">
            <v>3.351404632824051</v>
          </cell>
          <cell r="D240">
            <v>46</v>
          </cell>
          <cell r="E240">
            <v>4.1366906474820144</v>
          </cell>
          <cell r="F240">
            <v>27</v>
          </cell>
          <cell r="G240">
            <v>2.8481012658227849</v>
          </cell>
          <cell r="H240">
            <v>25</v>
          </cell>
          <cell r="I240">
            <v>2.8026905829596416</v>
          </cell>
          <cell r="J240">
            <v>18</v>
          </cell>
          <cell r="K240">
            <v>2.9268292682926838</v>
          </cell>
          <cell r="L240">
            <v>42</v>
          </cell>
          <cell r="M240">
            <v>4.9237983587338805</v>
          </cell>
          <cell r="N240">
            <v>13</v>
          </cell>
          <cell r="O240">
            <v>3.9755351681957181</v>
          </cell>
          <cell r="P240">
            <v>8</v>
          </cell>
          <cell r="Q240">
            <v>2.6936026936026933</v>
          </cell>
          <cell r="R240">
            <v>247</v>
          </cell>
          <cell r="S240">
            <v>3.4921532588717654</v>
          </cell>
        </row>
        <row r="241">
          <cell r="A241" t="str">
            <v>34 Maaseik</v>
          </cell>
          <cell r="B241">
            <v>29</v>
          </cell>
          <cell r="C241">
            <v>1.429275505174963</v>
          </cell>
          <cell r="D241">
            <v>13</v>
          </cell>
          <cell r="E241">
            <v>1.1690647482014389</v>
          </cell>
          <cell r="F241">
            <v>5</v>
          </cell>
          <cell r="G241">
            <v>0.52742616033755274</v>
          </cell>
          <cell r="H241">
            <v>15</v>
          </cell>
          <cell r="I241">
            <v>1.6816143497757847</v>
          </cell>
          <cell r="J241">
            <v>4</v>
          </cell>
          <cell r="K241">
            <v>0.65040650406504052</v>
          </cell>
          <cell r="L241">
            <v>14</v>
          </cell>
          <cell r="M241">
            <v>1.6412661195779603</v>
          </cell>
          <cell r="N241">
            <v>3</v>
          </cell>
          <cell r="O241">
            <v>0.91743119266055051</v>
          </cell>
          <cell r="P241">
            <v>4</v>
          </cell>
          <cell r="Q241">
            <v>1.3468013468013467</v>
          </cell>
          <cell r="R241">
            <v>87</v>
          </cell>
          <cell r="S241">
            <v>1.2300296903718366</v>
          </cell>
        </row>
        <row r="242">
          <cell r="A242" t="str">
            <v>35 Tongres</v>
          </cell>
          <cell r="B242">
            <v>30</v>
          </cell>
          <cell r="C242">
            <v>1.4785608674223756</v>
          </cell>
          <cell r="D242">
            <v>8</v>
          </cell>
          <cell r="E242">
            <v>0.71942446043165476</v>
          </cell>
          <cell r="F242">
            <v>9</v>
          </cell>
          <cell r="G242">
            <v>0.949367088607595</v>
          </cell>
          <cell r="H242">
            <v>14</v>
          </cell>
          <cell r="I242">
            <v>1.5695067264573992</v>
          </cell>
          <cell r="J242">
            <v>9</v>
          </cell>
          <cell r="K242">
            <v>1.4634146341463419</v>
          </cell>
          <cell r="L242">
            <v>6</v>
          </cell>
          <cell r="M242">
            <v>0.70339976553341155</v>
          </cell>
          <cell r="N242">
            <v>6</v>
          </cell>
          <cell r="O242">
            <v>1.834862385321101</v>
          </cell>
          <cell r="P242">
            <v>0</v>
          </cell>
          <cell r="Q242">
            <v>0</v>
          </cell>
          <cell r="R242">
            <v>82</v>
          </cell>
          <cell r="S242">
            <v>1.1593383288562138</v>
          </cell>
        </row>
        <row r="243">
          <cell r="A243" t="str">
            <v>36 Arlon</v>
          </cell>
          <cell r="B243">
            <v>3</v>
          </cell>
          <cell r="C243">
            <v>0.14785608674223755</v>
          </cell>
          <cell r="D243">
            <v>1</v>
          </cell>
          <cell r="E243">
            <v>8.9928057553956844E-2</v>
          </cell>
          <cell r="F243">
            <v>2</v>
          </cell>
          <cell r="G243">
            <v>0.21097046413502107</v>
          </cell>
          <cell r="H243">
            <v>1</v>
          </cell>
          <cell r="I243">
            <v>0.11210762331838567</v>
          </cell>
          <cell r="J243">
            <v>1</v>
          </cell>
          <cell r="K243">
            <v>0.16260162601626013</v>
          </cell>
          <cell r="L243">
            <v>1</v>
          </cell>
          <cell r="M243">
            <v>0.11723329425556857</v>
          </cell>
          <cell r="N243">
            <v>1</v>
          </cell>
          <cell r="O243">
            <v>0.3058103975535168</v>
          </cell>
          <cell r="P243">
            <v>2</v>
          </cell>
          <cell r="Q243">
            <v>0.67340067340067333</v>
          </cell>
          <cell r="R243">
            <v>12</v>
          </cell>
          <cell r="S243">
            <v>0.1696592676374947</v>
          </cell>
        </row>
        <row r="244">
          <cell r="A244" t="str">
            <v>37 Bastogne</v>
          </cell>
          <cell r="B244">
            <v>3</v>
          </cell>
          <cell r="C244">
            <v>0.14785608674223755</v>
          </cell>
          <cell r="D244">
            <v>2</v>
          </cell>
          <cell r="E244">
            <v>0.17985611510791369</v>
          </cell>
          <cell r="F244">
            <v>3</v>
          </cell>
          <cell r="G244">
            <v>0.31645569620253167</v>
          </cell>
          <cell r="H244">
            <v>2</v>
          </cell>
          <cell r="I244">
            <v>0.22421524663677134</v>
          </cell>
          <cell r="J244">
            <v>2</v>
          </cell>
          <cell r="K244">
            <v>0.32520325203252026</v>
          </cell>
          <cell r="L244">
            <v>1</v>
          </cell>
          <cell r="M244">
            <v>0.11723329425556857</v>
          </cell>
          <cell r="N244">
            <v>1</v>
          </cell>
          <cell r="O244">
            <v>0.3058103975535168</v>
          </cell>
          <cell r="P244">
            <v>1</v>
          </cell>
          <cell r="Q244">
            <v>0.33670033670033667</v>
          </cell>
          <cell r="R244">
            <v>15</v>
          </cell>
          <cell r="S244">
            <v>0.21207408454686835</v>
          </cell>
        </row>
        <row r="245">
          <cell r="A245" t="str">
            <v>38 Marche-en-Famenne</v>
          </cell>
          <cell r="B245">
            <v>3</v>
          </cell>
          <cell r="C245">
            <v>0.14785608674223755</v>
          </cell>
          <cell r="D245">
            <v>3</v>
          </cell>
          <cell r="E245">
            <v>0.26978417266187049</v>
          </cell>
          <cell r="F245">
            <v>3</v>
          </cell>
          <cell r="G245">
            <v>0.31645569620253167</v>
          </cell>
          <cell r="H245">
            <v>5</v>
          </cell>
          <cell r="I245">
            <v>0.5605381165919282</v>
          </cell>
          <cell r="J245">
            <v>4</v>
          </cell>
          <cell r="K245">
            <v>0.65040650406504052</v>
          </cell>
          <cell r="L245">
            <v>3</v>
          </cell>
          <cell r="M245">
            <v>0.35169988276670577</v>
          </cell>
          <cell r="N245">
            <v>1</v>
          </cell>
          <cell r="O245">
            <v>0.3058103975535168</v>
          </cell>
          <cell r="P245">
            <v>4</v>
          </cell>
          <cell r="Q245">
            <v>1.3468013468013467</v>
          </cell>
          <cell r="R245">
            <v>26</v>
          </cell>
          <cell r="S245">
            <v>0.36759507988123852</v>
          </cell>
        </row>
        <row r="246">
          <cell r="A246" t="str">
            <v>39 Neufchâteau</v>
          </cell>
          <cell r="B246">
            <v>4</v>
          </cell>
          <cell r="C246">
            <v>0.19714144898965005</v>
          </cell>
          <cell r="D246">
            <v>6</v>
          </cell>
          <cell r="E246">
            <v>0.53956834532374098</v>
          </cell>
          <cell r="F246">
            <v>2</v>
          </cell>
          <cell r="G246">
            <v>0.21097046413502107</v>
          </cell>
          <cell r="H246">
            <v>3</v>
          </cell>
          <cell r="I246">
            <v>0.33632286995515698</v>
          </cell>
          <cell r="J246">
            <v>0</v>
          </cell>
          <cell r="K246">
            <v>0</v>
          </cell>
          <cell r="L246">
            <v>4</v>
          </cell>
          <cell r="M246">
            <v>0.46893317702227427</v>
          </cell>
          <cell r="N246">
            <v>0</v>
          </cell>
          <cell r="O246">
            <v>0</v>
          </cell>
          <cell r="P246">
            <v>5</v>
          </cell>
          <cell r="Q246">
            <v>1.6835016835016834</v>
          </cell>
          <cell r="R246">
            <v>24</v>
          </cell>
          <cell r="S246">
            <v>0.3393185352749894</v>
          </cell>
        </row>
        <row r="247">
          <cell r="A247" t="str">
            <v>40 Virton</v>
          </cell>
          <cell r="B247">
            <v>10</v>
          </cell>
          <cell r="C247">
            <v>0.49285362247412512</v>
          </cell>
          <cell r="D247">
            <v>4</v>
          </cell>
          <cell r="E247">
            <v>0.35971223021582738</v>
          </cell>
          <cell r="F247">
            <v>3</v>
          </cell>
          <cell r="G247">
            <v>0.31645569620253167</v>
          </cell>
          <cell r="H247">
            <v>2</v>
          </cell>
          <cell r="I247">
            <v>0.22421524663677134</v>
          </cell>
          <cell r="J247">
            <v>2</v>
          </cell>
          <cell r="K247">
            <v>0.32520325203252026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21</v>
          </cell>
          <cell r="S247">
            <v>0.29690371836561569</v>
          </cell>
        </row>
        <row r="248">
          <cell r="A248" t="str">
            <v>41 Dinant</v>
          </cell>
          <cell r="B248">
            <v>13</v>
          </cell>
          <cell r="C248">
            <v>0.64070970921636272</v>
          </cell>
          <cell r="D248">
            <v>8</v>
          </cell>
          <cell r="E248">
            <v>0.71942446043165476</v>
          </cell>
          <cell r="F248">
            <v>3</v>
          </cell>
          <cell r="G248">
            <v>0.31645569620253167</v>
          </cell>
          <cell r="H248">
            <v>4</v>
          </cell>
          <cell r="I248">
            <v>0.44843049327354267</v>
          </cell>
          <cell r="J248">
            <v>7</v>
          </cell>
          <cell r="K248">
            <v>1.1382113821138211</v>
          </cell>
          <cell r="L248">
            <v>5</v>
          </cell>
          <cell r="M248">
            <v>0.58616647127784294</v>
          </cell>
          <cell r="N248">
            <v>1</v>
          </cell>
          <cell r="O248">
            <v>0.3058103975535168</v>
          </cell>
          <cell r="P248">
            <v>1</v>
          </cell>
          <cell r="Q248">
            <v>0.33670033670033667</v>
          </cell>
          <cell r="R248">
            <v>42</v>
          </cell>
          <cell r="S248">
            <v>0.59380743673123138</v>
          </cell>
        </row>
        <row r="249">
          <cell r="A249" t="str">
            <v>42 Namur</v>
          </cell>
          <cell r="B249">
            <v>50</v>
          </cell>
          <cell r="C249">
            <v>2.4642681123706258</v>
          </cell>
          <cell r="D249">
            <v>24</v>
          </cell>
          <cell r="E249">
            <v>2.1582733812949639</v>
          </cell>
          <cell r="F249">
            <v>15</v>
          </cell>
          <cell r="G249">
            <v>1.5822784810126584</v>
          </cell>
          <cell r="H249">
            <v>21</v>
          </cell>
          <cell r="I249">
            <v>2.3542600896860986</v>
          </cell>
          <cell r="J249">
            <v>20</v>
          </cell>
          <cell r="K249">
            <v>3.2520325203252036</v>
          </cell>
          <cell r="L249">
            <v>19</v>
          </cell>
          <cell r="M249">
            <v>2.2274325908558033</v>
          </cell>
          <cell r="N249">
            <v>11</v>
          </cell>
          <cell r="O249">
            <v>3.3639143730886847</v>
          </cell>
          <cell r="P249">
            <v>10</v>
          </cell>
          <cell r="Q249">
            <v>3.3670033670033668</v>
          </cell>
          <cell r="R249">
            <v>170</v>
          </cell>
          <cell r="S249">
            <v>2.4035062915311749</v>
          </cell>
        </row>
        <row r="250">
          <cell r="A250" t="str">
            <v>43 Philippeville</v>
          </cell>
          <cell r="B250">
            <v>3</v>
          </cell>
          <cell r="C250">
            <v>0.14785608674223755</v>
          </cell>
          <cell r="D250">
            <v>7</v>
          </cell>
          <cell r="E250">
            <v>0.62949640287769781</v>
          </cell>
          <cell r="F250">
            <v>5</v>
          </cell>
          <cell r="G250">
            <v>0.52742616033755274</v>
          </cell>
          <cell r="H250">
            <v>3</v>
          </cell>
          <cell r="I250">
            <v>0.33632286995515698</v>
          </cell>
          <cell r="J250">
            <v>5</v>
          </cell>
          <cell r="K250">
            <v>0.81300813008130091</v>
          </cell>
          <cell r="L250">
            <v>6</v>
          </cell>
          <cell r="M250">
            <v>0.70339976553341155</v>
          </cell>
          <cell r="N250">
            <v>1</v>
          </cell>
          <cell r="O250">
            <v>0.3058103975535168</v>
          </cell>
          <cell r="P250">
            <v>2</v>
          </cell>
          <cell r="Q250">
            <v>0.67340067340067333</v>
          </cell>
          <cell r="R250">
            <v>32</v>
          </cell>
          <cell r="S250">
            <v>0.45242471369998588</v>
          </cell>
        </row>
        <row r="251">
          <cell r="A251" t="str">
            <v>Autre</v>
          </cell>
          <cell r="B251">
            <v>41</v>
          </cell>
          <cell r="C251">
            <v>2.0206998521439132</v>
          </cell>
          <cell r="D251">
            <v>19</v>
          </cell>
          <cell r="E251">
            <v>1.7086330935251801</v>
          </cell>
          <cell r="F251">
            <v>13</v>
          </cell>
          <cell r="G251">
            <v>1.3713080168776373</v>
          </cell>
          <cell r="H251">
            <v>15</v>
          </cell>
          <cell r="I251">
            <v>1.6816143497757847</v>
          </cell>
          <cell r="J251">
            <v>10</v>
          </cell>
          <cell r="K251">
            <v>1.6260162601626018</v>
          </cell>
          <cell r="L251">
            <v>18</v>
          </cell>
          <cell r="M251">
            <v>2.1101992966002343</v>
          </cell>
          <cell r="N251">
            <v>6</v>
          </cell>
          <cell r="O251">
            <v>1.834862385321101</v>
          </cell>
          <cell r="P251">
            <v>2</v>
          </cell>
          <cell r="Q251">
            <v>0.67340067340067333</v>
          </cell>
          <cell r="R251">
            <v>124</v>
          </cell>
          <cell r="S251">
            <v>1.7531457655874449</v>
          </cell>
        </row>
        <row r="252">
          <cell r="A252" t="str">
            <v>Résidence inconnue- nationalité belge</v>
          </cell>
          <cell r="B252">
            <v>62</v>
          </cell>
          <cell r="C252">
            <v>3.0556924593395762</v>
          </cell>
          <cell r="D252">
            <v>34</v>
          </cell>
          <cell r="E252">
            <v>3.0575539568345325</v>
          </cell>
          <cell r="F252">
            <v>29</v>
          </cell>
          <cell r="G252">
            <v>3.0590717299578061</v>
          </cell>
          <cell r="H252">
            <v>38</v>
          </cell>
          <cell r="I252">
            <v>4.2600896860986541</v>
          </cell>
          <cell r="J252">
            <v>20</v>
          </cell>
          <cell r="K252">
            <v>3.2520325203252036</v>
          </cell>
          <cell r="L252">
            <v>26</v>
          </cell>
          <cell r="M252">
            <v>3.0480656506447832</v>
          </cell>
          <cell r="N252">
            <v>12</v>
          </cell>
          <cell r="O252">
            <v>3.669724770642202</v>
          </cell>
          <cell r="P252">
            <v>7</v>
          </cell>
          <cell r="Q252">
            <v>2.3569023569023568</v>
          </cell>
          <cell r="R252">
            <v>228</v>
          </cell>
          <cell r="S252">
            <v>3.2235260851123995</v>
          </cell>
        </row>
        <row r="253">
          <cell r="A253" t="str">
            <v>Résidence inconnue- nationalité étrangère</v>
          </cell>
          <cell r="B253">
            <v>0</v>
          </cell>
          <cell r="C253">
            <v>0</v>
          </cell>
          <cell r="D253">
            <v>1</v>
          </cell>
          <cell r="E253">
            <v>8.9928057553956844E-2</v>
          </cell>
          <cell r="F253">
            <v>2</v>
          </cell>
          <cell r="G253">
            <v>0.21097046413502107</v>
          </cell>
          <cell r="H253">
            <v>4</v>
          </cell>
          <cell r="I253">
            <v>0.44843049327354267</v>
          </cell>
          <cell r="J253">
            <v>1</v>
          </cell>
          <cell r="K253">
            <v>0.16260162601626013</v>
          </cell>
          <cell r="L253">
            <v>1</v>
          </cell>
          <cell r="M253">
            <v>0.11723329425556857</v>
          </cell>
          <cell r="N253">
            <v>1</v>
          </cell>
          <cell r="O253">
            <v>0.3058103975535168</v>
          </cell>
          <cell r="P253">
            <v>0</v>
          </cell>
          <cell r="Q253">
            <v>0</v>
          </cell>
          <cell r="R253">
            <v>10</v>
          </cell>
          <cell r="S253">
            <v>0.14138272303124558</v>
          </cell>
        </row>
        <row r="366">
          <cell r="A366" t="str">
            <v>Inconnus 1</v>
          </cell>
          <cell r="B366">
            <v>705</v>
          </cell>
          <cell r="C366">
            <v>51.572787125091445</v>
          </cell>
          <cell r="D366">
            <v>847</v>
          </cell>
          <cell r="E366">
            <v>29.553384508025125</v>
          </cell>
          <cell r="F366">
            <v>54</v>
          </cell>
          <cell r="G366">
            <v>31.213872832369944</v>
          </cell>
          <cell r="H366">
            <v>1</v>
          </cell>
          <cell r="I366">
            <v>33.333333333333329</v>
          </cell>
          <cell r="J366">
            <v>1607</v>
          </cell>
          <cell r="K366">
            <v>36.448174189158536</v>
          </cell>
          <cell r="L366">
            <v>260</v>
          </cell>
          <cell r="M366">
            <v>39.877300613496928</v>
          </cell>
          <cell r="N366">
            <v>341</v>
          </cell>
          <cell r="O366">
            <v>18.090185676392572</v>
          </cell>
          <cell r="P366">
            <v>13</v>
          </cell>
          <cell r="Q366">
            <v>10.483870967741936</v>
          </cell>
          <cell r="R366">
            <v>0</v>
          </cell>
          <cell r="S366">
            <v>0</v>
          </cell>
          <cell r="T366">
            <v>614</v>
          </cell>
          <cell r="U366">
            <v>23.048048048048049</v>
          </cell>
          <cell r="V366">
            <v>2221</v>
          </cell>
          <cell r="W366">
            <v>31.401102785239644</v>
          </cell>
        </row>
        <row r="367">
          <cell r="A367" t="str">
            <v>14 Etranger</v>
          </cell>
          <cell r="B367">
            <v>0</v>
          </cell>
          <cell r="C367">
            <v>0</v>
          </cell>
          <cell r="D367">
            <v>6</v>
          </cell>
          <cell r="E367">
            <v>0.20935101186322402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6</v>
          </cell>
          <cell r="K367">
            <v>0.13608528010886822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6</v>
          </cell>
          <cell r="W367">
            <v>8.4829633818747349E-2</v>
          </cell>
        </row>
        <row r="368">
          <cell r="A368" t="str">
            <v>BE100 Arr. de Bruxelles-Capitale / Arr. van Brussel-Hoofdstad</v>
          </cell>
          <cell r="B368">
            <v>139</v>
          </cell>
          <cell r="C368">
            <v>10.168251645940014</v>
          </cell>
          <cell r="D368">
            <v>378</v>
          </cell>
          <cell r="E368">
            <v>13.189113747383113</v>
          </cell>
          <cell r="F368">
            <v>24</v>
          </cell>
          <cell r="G368">
            <v>13.872832369942195</v>
          </cell>
          <cell r="H368">
            <v>0</v>
          </cell>
          <cell r="I368">
            <v>0</v>
          </cell>
          <cell r="J368">
            <v>541</v>
          </cell>
          <cell r="K368">
            <v>12.270356089816284</v>
          </cell>
          <cell r="L368">
            <v>72</v>
          </cell>
          <cell r="M368">
            <v>11.042944785276074</v>
          </cell>
          <cell r="N368">
            <v>275</v>
          </cell>
          <cell r="O368">
            <v>14.588859416445622</v>
          </cell>
          <cell r="P368">
            <v>27</v>
          </cell>
          <cell r="Q368">
            <v>21.774193548387096</v>
          </cell>
          <cell r="R368">
            <v>0</v>
          </cell>
          <cell r="S368">
            <v>0</v>
          </cell>
          <cell r="T368">
            <v>374</v>
          </cell>
          <cell r="U368">
            <v>14.039039039039039</v>
          </cell>
          <cell r="V368">
            <v>915</v>
          </cell>
          <cell r="W368">
            <v>12.936519157358969</v>
          </cell>
        </row>
        <row r="369">
          <cell r="A369" t="str">
            <v>BE211 Arr. Antwerpen</v>
          </cell>
          <cell r="B369">
            <v>59</v>
          </cell>
          <cell r="C369">
            <v>4.3160204828090709</v>
          </cell>
          <cell r="D369">
            <v>192</v>
          </cell>
          <cell r="E369">
            <v>6.6992323796231688</v>
          </cell>
          <cell r="F369">
            <v>9</v>
          </cell>
          <cell r="G369">
            <v>5.202312138728324</v>
          </cell>
          <cell r="H369">
            <v>0</v>
          </cell>
          <cell r="I369">
            <v>0</v>
          </cell>
          <cell r="J369">
            <v>260</v>
          </cell>
          <cell r="K369">
            <v>5.8970288047176238</v>
          </cell>
          <cell r="L369">
            <v>53</v>
          </cell>
          <cell r="M369">
            <v>8.1288343558282214</v>
          </cell>
          <cell r="N369">
            <v>226</v>
          </cell>
          <cell r="O369">
            <v>11.989389920424406</v>
          </cell>
          <cell r="P369">
            <v>14</v>
          </cell>
          <cell r="Q369">
            <v>11.29032258064516</v>
          </cell>
          <cell r="R369">
            <v>1</v>
          </cell>
          <cell r="S369">
            <v>33.333333333333329</v>
          </cell>
          <cell r="T369">
            <v>294</v>
          </cell>
          <cell r="U369">
            <v>11.036036036036034</v>
          </cell>
          <cell r="V369">
            <v>554</v>
          </cell>
          <cell r="W369">
            <v>7.8326028559310039</v>
          </cell>
        </row>
        <row r="370">
          <cell r="A370" t="str">
            <v>BE212 Arr. Mechelen</v>
          </cell>
          <cell r="B370">
            <v>11</v>
          </cell>
          <cell r="C370">
            <v>0.80468178493050468</v>
          </cell>
          <cell r="D370">
            <v>54</v>
          </cell>
          <cell r="E370">
            <v>1.884159106769016</v>
          </cell>
          <cell r="F370">
            <v>2</v>
          </cell>
          <cell r="G370">
            <v>1.1560693641618496</v>
          </cell>
          <cell r="H370">
            <v>0</v>
          </cell>
          <cell r="I370">
            <v>0</v>
          </cell>
          <cell r="J370">
            <v>67</v>
          </cell>
          <cell r="K370">
            <v>1.5196189612156952</v>
          </cell>
          <cell r="L370">
            <v>16</v>
          </cell>
          <cell r="M370">
            <v>2.4539877300613497</v>
          </cell>
          <cell r="N370">
            <v>24</v>
          </cell>
          <cell r="O370">
            <v>1.273209549071618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40</v>
          </cell>
          <cell r="U370">
            <v>1.5015015015015016</v>
          </cell>
          <cell r="V370">
            <v>107</v>
          </cell>
          <cell r="W370">
            <v>1.5127951364343277</v>
          </cell>
        </row>
        <row r="371">
          <cell r="A371" t="str">
            <v xml:space="preserve">BE213 Arr. Turnhout </v>
          </cell>
          <cell r="B371">
            <v>17</v>
          </cell>
          <cell r="C371">
            <v>1.2435991221653255</v>
          </cell>
          <cell r="D371">
            <v>60</v>
          </cell>
          <cell r="E371">
            <v>2.0935101186322398</v>
          </cell>
          <cell r="F371">
            <v>4</v>
          </cell>
          <cell r="G371">
            <v>2.3121387283236992</v>
          </cell>
          <cell r="H371">
            <v>0</v>
          </cell>
          <cell r="I371">
            <v>0</v>
          </cell>
          <cell r="J371">
            <v>81</v>
          </cell>
          <cell r="K371">
            <v>1.8371512814697208</v>
          </cell>
          <cell r="L371">
            <v>9</v>
          </cell>
          <cell r="M371">
            <v>1.3803680981595092</v>
          </cell>
          <cell r="N371">
            <v>49</v>
          </cell>
          <cell r="O371">
            <v>2.5994694960212201</v>
          </cell>
          <cell r="P371">
            <v>2</v>
          </cell>
          <cell r="Q371">
            <v>1.6129032258064515</v>
          </cell>
          <cell r="R371">
            <v>0</v>
          </cell>
          <cell r="S371">
            <v>0</v>
          </cell>
          <cell r="T371">
            <v>60</v>
          </cell>
          <cell r="U371">
            <v>2.2522522522522523</v>
          </cell>
          <cell r="V371">
            <v>141</v>
          </cell>
          <cell r="W371">
            <v>1.9934963947405626</v>
          </cell>
        </row>
        <row r="372">
          <cell r="A372" t="str">
            <v xml:space="preserve">BE221 Arr. Hasselt </v>
          </cell>
          <cell r="B372">
            <v>24</v>
          </cell>
          <cell r="C372">
            <v>1.7556693489392829</v>
          </cell>
          <cell r="D372">
            <v>76</v>
          </cell>
          <cell r="E372">
            <v>2.6517794836008375</v>
          </cell>
          <cell r="F372">
            <v>7</v>
          </cell>
          <cell r="G372">
            <v>4.0462427745664744</v>
          </cell>
          <cell r="H372">
            <v>1</v>
          </cell>
          <cell r="I372">
            <v>33.333333333333329</v>
          </cell>
          <cell r="J372">
            <v>108</v>
          </cell>
          <cell r="K372">
            <v>2.4495350419596282</v>
          </cell>
          <cell r="L372">
            <v>14</v>
          </cell>
          <cell r="M372">
            <v>2.147239263803681</v>
          </cell>
          <cell r="N372">
            <v>57</v>
          </cell>
          <cell r="O372">
            <v>3.0238726790450929</v>
          </cell>
          <cell r="P372">
            <v>4</v>
          </cell>
          <cell r="Q372">
            <v>3.225806451612903</v>
          </cell>
          <cell r="R372">
            <v>0</v>
          </cell>
          <cell r="S372">
            <v>0</v>
          </cell>
          <cell r="T372">
            <v>75</v>
          </cell>
          <cell r="U372">
            <v>2.8153153153153152</v>
          </cell>
          <cell r="V372">
            <v>183</v>
          </cell>
          <cell r="W372">
            <v>2.587303831471794</v>
          </cell>
        </row>
        <row r="373">
          <cell r="A373" t="str">
            <v xml:space="preserve">BE222 Arr. Maaseik </v>
          </cell>
          <cell r="B373">
            <v>5</v>
          </cell>
          <cell r="C373">
            <v>0.36576444769568395</v>
          </cell>
          <cell r="D373">
            <v>17</v>
          </cell>
          <cell r="E373">
            <v>0.59316120027913477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22</v>
          </cell>
          <cell r="K373">
            <v>0.4989793603991835</v>
          </cell>
          <cell r="L373">
            <v>5</v>
          </cell>
          <cell r="M373">
            <v>0.76687116564417179</v>
          </cell>
          <cell r="N373">
            <v>15</v>
          </cell>
          <cell r="O373">
            <v>0.79575596816976135</v>
          </cell>
          <cell r="P373">
            <v>1</v>
          </cell>
          <cell r="Q373">
            <v>0.80645161290322576</v>
          </cell>
          <cell r="R373">
            <v>0</v>
          </cell>
          <cell r="S373">
            <v>0</v>
          </cell>
          <cell r="T373">
            <v>21</v>
          </cell>
          <cell r="U373">
            <v>0.78828828828828823</v>
          </cell>
          <cell r="V373">
            <v>43</v>
          </cell>
          <cell r="W373">
            <v>0.60794570903435596</v>
          </cell>
        </row>
        <row r="374">
          <cell r="A374" t="str">
            <v xml:space="preserve">BE223 Arr. Tongeren </v>
          </cell>
          <cell r="B374">
            <v>4</v>
          </cell>
          <cell r="C374">
            <v>0.29261155815654721</v>
          </cell>
          <cell r="D374">
            <v>15</v>
          </cell>
          <cell r="E374">
            <v>0.52337752965805995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19</v>
          </cell>
          <cell r="K374">
            <v>0.43093672034474939</v>
          </cell>
          <cell r="L374">
            <v>5</v>
          </cell>
          <cell r="M374">
            <v>0.76687116564417179</v>
          </cell>
          <cell r="N374">
            <v>14</v>
          </cell>
          <cell r="O374">
            <v>0.7427055702917772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19</v>
          </cell>
          <cell r="U374">
            <v>0.71321321321321318</v>
          </cell>
          <cell r="V374">
            <v>38</v>
          </cell>
          <cell r="W374">
            <v>0.53725434751873313</v>
          </cell>
        </row>
        <row r="375">
          <cell r="A375" t="str">
            <v xml:space="preserve">BE231 Arr. Aalst </v>
          </cell>
          <cell r="B375">
            <v>11</v>
          </cell>
          <cell r="C375">
            <v>0.80468178493050468</v>
          </cell>
          <cell r="D375">
            <v>44</v>
          </cell>
          <cell r="E375">
            <v>1.5352407536636425</v>
          </cell>
          <cell r="F375">
            <v>1</v>
          </cell>
          <cell r="G375">
            <v>0.57803468208092479</v>
          </cell>
          <cell r="H375">
            <v>1</v>
          </cell>
          <cell r="I375">
            <v>33.333333333333329</v>
          </cell>
          <cell r="J375">
            <v>57</v>
          </cell>
          <cell r="K375">
            <v>1.292810161034248</v>
          </cell>
          <cell r="L375">
            <v>10</v>
          </cell>
          <cell r="M375">
            <v>1.5337423312883436</v>
          </cell>
          <cell r="N375">
            <v>32</v>
          </cell>
          <cell r="O375">
            <v>1.6976127320954904</v>
          </cell>
          <cell r="P375">
            <v>1</v>
          </cell>
          <cell r="Q375">
            <v>0.80645161290322576</v>
          </cell>
          <cell r="R375">
            <v>0</v>
          </cell>
          <cell r="S375">
            <v>0</v>
          </cell>
          <cell r="T375">
            <v>43</v>
          </cell>
          <cell r="U375">
            <v>1.6141141141141142</v>
          </cell>
          <cell r="V375">
            <v>100</v>
          </cell>
          <cell r="W375">
            <v>1.4138272303124559</v>
          </cell>
        </row>
        <row r="376">
          <cell r="A376" t="str">
            <v xml:space="preserve">BE232 Arr. Dendermonde </v>
          </cell>
          <cell r="B376">
            <v>6</v>
          </cell>
          <cell r="C376">
            <v>0.43891733723482074</v>
          </cell>
          <cell r="D376">
            <v>28</v>
          </cell>
          <cell r="E376">
            <v>0.9769713886950453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34</v>
          </cell>
          <cell r="K376">
            <v>0.77114992061691989</v>
          </cell>
          <cell r="L376">
            <v>7</v>
          </cell>
          <cell r="M376">
            <v>1.0736196319018405</v>
          </cell>
          <cell r="N376">
            <v>25</v>
          </cell>
          <cell r="O376">
            <v>1.3262599469496021</v>
          </cell>
          <cell r="P376">
            <v>1</v>
          </cell>
          <cell r="Q376">
            <v>0.80645161290322576</v>
          </cell>
          <cell r="R376">
            <v>0</v>
          </cell>
          <cell r="S376">
            <v>0</v>
          </cell>
          <cell r="T376">
            <v>33</v>
          </cell>
          <cell r="U376">
            <v>1.2387387387387387</v>
          </cell>
          <cell r="V376">
            <v>67</v>
          </cell>
          <cell r="W376">
            <v>0.94726424430934542</v>
          </cell>
        </row>
        <row r="377">
          <cell r="A377" t="str">
            <v>BE233 Arr. Eeklo</v>
          </cell>
          <cell r="B377">
            <v>4</v>
          </cell>
          <cell r="C377">
            <v>0.29261155815654721</v>
          </cell>
          <cell r="D377">
            <v>9</v>
          </cell>
          <cell r="E377">
            <v>0.31402651779483604</v>
          </cell>
          <cell r="F377">
            <v>1</v>
          </cell>
          <cell r="G377">
            <v>0.57803468208092479</v>
          </cell>
          <cell r="H377">
            <v>0</v>
          </cell>
          <cell r="I377">
            <v>0</v>
          </cell>
          <cell r="J377">
            <v>14</v>
          </cell>
          <cell r="K377">
            <v>0.31753232025402589</v>
          </cell>
          <cell r="L377">
            <v>3</v>
          </cell>
          <cell r="M377">
            <v>0.46012269938650308</v>
          </cell>
          <cell r="N377">
            <v>9</v>
          </cell>
          <cell r="O377">
            <v>0.47745358090185674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12</v>
          </cell>
          <cell r="U377">
            <v>0.45045045045045046</v>
          </cell>
          <cell r="V377">
            <v>26</v>
          </cell>
          <cell r="W377">
            <v>0.36759507988123852</v>
          </cell>
        </row>
        <row r="378">
          <cell r="A378" t="str">
            <v>BE234 Arr. Gent</v>
          </cell>
          <cell r="B378">
            <v>52</v>
          </cell>
          <cell r="C378">
            <v>3.8039502560351135</v>
          </cell>
          <cell r="D378">
            <v>126</v>
          </cell>
          <cell r="E378">
            <v>4.3963712491277045</v>
          </cell>
          <cell r="F378">
            <v>7</v>
          </cell>
          <cell r="G378">
            <v>4.0462427745664744</v>
          </cell>
          <cell r="H378">
            <v>0</v>
          </cell>
          <cell r="I378">
            <v>0</v>
          </cell>
          <cell r="J378">
            <v>185</v>
          </cell>
          <cell r="K378">
            <v>4.1959628033567702</v>
          </cell>
          <cell r="L378">
            <v>29</v>
          </cell>
          <cell r="M378">
            <v>4.447852760736196</v>
          </cell>
          <cell r="N378">
            <v>123</v>
          </cell>
          <cell r="O378">
            <v>6.5251989389920428</v>
          </cell>
          <cell r="P378">
            <v>7</v>
          </cell>
          <cell r="Q378">
            <v>5.6451612903225801</v>
          </cell>
          <cell r="R378">
            <v>0</v>
          </cell>
          <cell r="S378">
            <v>0</v>
          </cell>
          <cell r="T378">
            <v>159</v>
          </cell>
          <cell r="U378">
            <v>5.968468468468469</v>
          </cell>
          <cell r="V378">
            <v>344</v>
          </cell>
          <cell r="W378">
            <v>4.8635656722748477</v>
          </cell>
        </row>
        <row r="379">
          <cell r="A379" t="str">
            <v>BE235 Arr. Oudenaarde</v>
          </cell>
          <cell r="B379">
            <v>7</v>
          </cell>
          <cell r="C379">
            <v>0.51207022677395753</v>
          </cell>
          <cell r="D379">
            <v>17</v>
          </cell>
          <cell r="E379">
            <v>0.59316120027913477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24</v>
          </cell>
          <cell r="K379">
            <v>0.54434112043547289</v>
          </cell>
          <cell r="L379">
            <v>3</v>
          </cell>
          <cell r="M379">
            <v>0.46012269938650308</v>
          </cell>
          <cell r="N379">
            <v>9</v>
          </cell>
          <cell r="O379">
            <v>0.47745358090185674</v>
          </cell>
          <cell r="P379">
            <v>2</v>
          </cell>
          <cell r="Q379">
            <v>1.6129032258064515</v>
          </cell>
          <cell r="R379">
            <v>0</v>
          </cell>
          <cell r="S379">
            <v>0</v>
          </cell>
          <cell r="T379">
            <v>14</v>
          </cell>
          <cell r="U379">
            <v>0.52552552552552556</v>
          </cell>
          <cell r="V379">
            <v>38</v>
          </cell>
          <cell r="W379">
            <v>0.53725434751873313</v>
          </cell>
        </row>
        <row r="380">
          <cell r="A380" t="str">
            <v>BE236 Arr. Sint-Niklaas</v>
          </cell>
          <cell r="B380">
            <v>21</v>
          </cell>
          <cell r="C380">
            <v>1.5362106803218729</v>
          </cell>
          <cell r="D380">
            <v>47</v>
          </cell>
          <cell r="E380">
            <v>1.6399162595952546</v>
          </cell>
          <cell r="F380">
            <v>4</v>
          </cell>
          <cell r="G380">
            <v>2.3121387283236992</v>
          </cell>
          <cell r="H380">
            <v>0</v>
          </cell>
          <cell r="I380">
            <v>0</v>
          </cell>
          <cell r="J380">
            <v>72</v>
          </cell>
          <cell r="K380">
            <v>1.6330233613064187</v>
          </cell>
          <cell r="L380">
            <v>6</v>
          </cell>
          <cell r="M380">
            <v>0.92024539877300615</v>
          </cell>
          <cell r="N380">
            <v>26</v>
          </cell>
          <cell r="O380">
            <v>1.3793103448275863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32</v>
          </cell>
          <cell r="U380">
            <v>1.2012012012012012</v>
          </cell>
          <cell r="V380">
            <v>104</v>
          </cell>
          <cell r="W380">
            <v>1.4703803195249541</v>
          </cell>
        </row>
        <row r="381">
          <cell r="A381" t="str">
            <v>BE241 Arr. Halle-Vilvoorde</v>
          </cell>
          <cell r="B381">
            <v>40</v>
          </cell>
          <cell r="C381">
            <v>2.9261155815654716</v>
          </cell>
          <cell r="D381">
            <v>95</v>
          </cell>
          <cell r="E381">
            <v>3.3147243545010467</v>
          </cell>
          <cell r="F381">
            <v>11</v>
          </cell>
          <cell r="G381">
            <v>6.3583815028901718</v>
          </cell>
          <cell r="H381">
            <v>0</v>
          </cell>
          <cell r="I381">
            <v>0</v>
          </cell>
          <cell r="J381">
            <v>146</v>
          </cell>
          <cell r="K381">
            <v>3.3114084826491266</v>
          </cell>
          <cell r="L381">
            <v>16</v>
          </cell>
          <cell r="M381">
            <v>2.4539877300613497</v>
          </cell>
          <cell r="N381">
            <v>83</v>
          </cell>
          <cell r="O381">
            <v>4.4031830238726792</v>
          </cell>
          <cell r="P381">
            <v>6</v>
          </cell>
          <cell r="Q381">
            <v>4.838709677419355</v>
          </cell>
          <cell r="R381">
            <v>1</v>
          </cell>
          <cell r="S381">
            <v>33.333333333333329</v>
          </cell>
          <cell r="T381">
            <v>106</v>
          </cell>
          <cell r="U381">
            <v>3.9789789789789789</v>
          </cell>
          <cell r="V381">
            <v>252</v>
          </cell>
          <cell r="W381">
            <v>3.5628446203873883</v>
          </cell>
        </row>
        <row r="382">
          <cell r="A382" t="str">
            <v>BE242 Arr. Leuven</v>
          </cell>
          <cell r="B382">
            <v>21</v>
          </cell>
          <cell r="C382">
            <v>1.5362106803218729</v>
          </cell>
          <cell r="D382">
            <v>63</v>
          </cell>
          <cell r="E382">
            <v>2.1981856245638522</v>
          </cell>
          <cell r="F382">
            <v>1</v>
          </cell>
          <cell r="G382">
            <v>0.57803468208092479</v>
          </cell>
          <cell r="H382">
            <v>0</v>
          </cell>
          <cell r="I382">
            <v>0</v>
          </cell>
          <cell r="J382">
            <v>85</v>
          </cell>
          <cell r="K382">
            <v>1.9278748015422997</v>
          </cell>
          <cell r="L382">
            <v>15</v>
          </cell>
          <cell r="M382">
            <v>2.3006134969325154</v>
          </cell>
          <cell r="N382">
            <v>51</v>
          </cell>
          <cell r="O382">
            <v>2.7055702917771884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66</v>
          </cell>
          <cell r="U382">
            <v>2.4774774774774775</v>
          </cell>
          <cell r="V382">
            <v>151</v>
          </cell>
          <cell r="W382">
            <v>2.1348791177718081</v>
          </cell>
        </row>
        <row r="383">
          <cell r="A383" t="str">
            <v>BE251 Arr. Brugge</v>
          </cell>
          <cell r="B383">
            <v>20</v>
          </cell>
          <cell r="C383">
            <v>1.4630577907827358</v>
          </cell>
          <cell r="D383">
            <v>52</v>
          </cell>
          <cell r="E383">
            <v>1.8143754361479416</v>
          </cell>
          <cell r="F383">
            <v>2</v>
          </cell>
          <cell r="G383">
            <v>1.1560693641618496</v>
          </cell>
          <cell r="H383">
            <v>0</v>
          </cell>
          <cell r="I383">
            <v>0</v>
          </cell>
          <cell r="J383">
            <v>74</v>
          </cell>
          <cell r="K383">
            <v>1.6783851213427081</v>
          </cell>
          <cell r="L383">
            <v>18</v>
          </cell>
          <cell r="M383">
            <v>2.7607361963190185</v>
          </cell>
          <cell r="N383">
            <v>51</v>
          </cell>
          <cell r="O383">
            <v>2.7055702917771884</v>
          </cell>
          <cell r="P383">
            <v>1</v>
          </cell>
          <cell r="Q383">
            <v>0.80645161290322576</v>
          </cell>
          <cell r="R383">
            <v>0</v>
          </cell>
          <cell r="S383">
            <v>0</v>
          </cell>
          <cell r="T383">
            <v>70</v>
          </cell>
          <cell r="U383">
            <v>2.6276276276276276</v>
          </cell>
          <cell r="V383">
            <v>144</v>
          </cell>
          <cell r="W383">
            <v>2.0359112116499363</v>
          </cell>
        </row>
        <row r="384">
          <cell r="A384" t="str">
            <v>BE252 Arr. Diksmuide</v>
          </cell>
          <cell r="B384">
            <v>2</v>
          </cell>
          <cell r="C384">
            <v>0.14630577907827361</v>
          </cell>
          <cell r="D384">
            <v>4</v>
          </cell>
          <cell r="E384">
            <v>0.13956734124214934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6</v>
          </cell>
          <cell r="K384">
            <v>0.13608528010886822</v>
          </cell>
          <cell r="L384">
            <v>1</v>
          </cell>
          <cell r="M384">
            <v>0.15337423312883436</v>
          </cell>
          <cell r="N384">
            <v>3</v>
          </cell>
          <cell r="O384">
            <v>0.15915119363395225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4</v>
          </cell>
          <cell r="U384">
            <v>0.15015015015015015</v>
          </cell>
          <cell r="V384">
            <v>10</v>
          </cell>
          <cell r="W384">
            <v>0.14138272303124558</v>
          </cell>
        </row>
        <row r="385">
          <cell r="A385" t="str">
            <v>BE253 Arr. Ieper</v>
          </cell>
          <cell r="B385">
            <v>3</v>
          </cell>
          <cell r="C385">
            <v>0.21945866861741037</v>
          </cell>
          <cell r="D385">
            <v>15</v>
          </cell>
          <cell r="E385">
            <v>0.52337752965805995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18</v>
          </cell>
          <cell r="K385">
            <v>0.40825584032660467</v>
          </cell>
          <cell r="L385">
            <v>3</v>
          </cell>
          <cell r="M385">
            <v>0.46012269938650308</v>
          </cell>
          <cell r="N385">
            <v>5</v>
          </cell>
          <cell r="O385">
            <v>0.2652519893899204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8</v>
          </cell>
          <cell r="U385">
            <v>0.3003003003003003</v>
          </cell>
          <cell r="V385">
            <v>26</v>
          </cell>
          <cell r="W385">
            <v>0.36759507988123852</v>
          </cell>
        </row>
        <row r="386">
          <cell r="A386" t="str">
            <v>BE254 Arr. Kortrijk</v>
          </cell>
          <cell r="B386">
            <v>16</v>
          </cell>
          <cell r="C386">
            <v>1.1704462326261889</v>
          </cell>
          <cell r="D386">
            <v>35</v>
          </cell>
          <cell r="E386">
            <v>1.2212142358688067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51</v>
          </cell>
          <cell r="K386">
            <v>1.1567248809253801</v>
          </cell>
          <cell r="L386">
            <v>8</v>
          </cell>
          <cell r="M386">
            <v>1.2269938650306749</v>
          </cell>
          <cell r="N386">
            <v>29</v>
          </cell>
          <cell r="O386">
            <v>1.5384615384615388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37</v>
          </cell>
          <cell r="U386">
            <v>1.3888888888888888</v>
          </cell>
          <cell r="V386">
            <v>88</v>
          </cell>
          <cell r="W386">
            <v>1.2441679626749611</v>
          </cell>
        </row>
        <row r="387">
          <cell r="A387" t="str">
            <v>BE255 Arr. Oostende</v>
          </cell>
          <cell r="B387">
            <v>11</v>
          </cell>
          <cell r="C387">
            <v>0.80468178493050468</v>
          </cell>
          <cell r="D387">
            <v>23</v>
          </cell>
          <cell r="E387">
            <v>0.80251221214235868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34</v>
          </cell>
          <cell r="K387">
            <v>0.77114992061691989</v>
          </cell>
          <cell r="L387">
            <v>10</v>
          </cell>
          <cell r="M387">
            <v>1.5337423312883436</v>
          </cell>
          <cell r="N387">
            <v>34</v>
          </cell>
          <cell r="O387">
            <v>1.8037135278514589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44</v>
          </cell>
          <cell r="U387">
            <v>1.6516516516516515</v>
          </cell>
          <cell r="V387">
            <v>78</v>
          </cell>
          <cell r="W387">
            <v>1.1027852396437154</v>
          </cell>
        </row>
        <row r="388">
          <cell r="A388" t="str">
            <v>BE256 Arr. Roeselare</v>
          </cell>
          <cell r="B388">
            <v>8</v>
          </cell>
          <cell r="C388">
            <v>0.58522311631309443</v>
          </cell>
          <cell r="D388">
            <v>19</v>
          </cell>
          <cell r="E388">
            <v>0.66294487090020937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27</v>
          </cell>
          <cell r="K388">
            <v>0.61238376048990706</v>
          </cell>
          <cell r="L388">
            <v>7</v>
          </cell>
          <cell r="M388">
            <v>1.0736196319018405</v>
          </cell>
          <cell r="N388">
            <v>11</v>
          </cell>
          <cell r="O388">
            <v>0.58355437665782495</v>
          </cell>
          <cell r="P388">
            <v>1</v>
          </cell>
          <cell r="Q388">
            <v>0.80645161290322576</v>
          </cell>
          <cell r="R388">
            <v>0</v>
          </cell>
          <cell r="S388">
            <v>0</v>
          </cell>
          <cell r="T388">
            <v>19</v>
          </cell>
          <cell r="U388">
            <v>0.71321321321321318</v>
          </cell>
          <cell r="V388">
            <v>46</v>
          </cell>
          <cell r="W388">
            <v>0.65036052594372973</v>
          </cell>
        </row>
        <row r="389">
          <cell r="A389" t="str">
            <v>BE257 Arr. Tielt</v>
          </cell>
          <cell r="B389">
            <v>1</v>
          </cell>
          <cell r="C389">
            <v>7.3152889539136803E-2</v>
          </cell>
          <cell r="D389">
            <v>5</v>
          </cell>
          <cell r="E389">
            <v>0.17445917655268667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6</v>
          </cell>
          <cell r="K389">
            <v>0.13608528010886822</v>
          </cell>
          <cell r="L389">
            <v>3</v>
          </cell>
          <cell r="M389">
            <v>0.46012269938650308</v>
          </cell>
          <cell r="N389">
            <v>7</v>
          </cell>
          <cell r="O389">
            <v>0.3713527851458886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10</v>
          </cell>
          <cell r="U389">
            <v>0.37537537537537541</v>
          </cell>
          <cell r="V389">
            <v>16</v>
          </cell>
          <cell r="W389">
            <v>0.22621235684999294</v>
          </cell>
        </row>
        <row r="390">
          <cell r="A390" t="str">
            <v>BE258 Arr. Veurne</v>
          </cell>
          <cell r="B390">
            <v>4</v>
          </cell>
          <cell r="C390">
            <v>0.29261155815654721</v>
          </cell>
          <cell r="D390">
            <v>7</v>
          </cell>
          <cell r="E390">
            <v>0.24424284717376132</v>
          </cell>
          <cell r="F390">
            <v>1</v>
          </cell>
          <cell r="G390">
            <v>0.57803468208092479</v>
          </cell>
          <cell r="H390">
            <v>0</v>
          </cell>
          <cell r="I390">
            <v>0</v>
          </cell>
          <cell r="J390">
            <v>12</v>
          </cell>
          <cell r="K390">
            <v>0.27217056021773645</v>
          </cell>
          <cell r="L390">
            <v>3</v>
          </cell>
          <cell r="M390">
            <v>0.46012269938650308</v>
          </cell>
          <cell r="N390">
            <v>13</v>
          </cell>
          <cell r="O390">
            <v>0.68965517241379315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16</v>
          </cell>
          <cell r="U390">
            <v>0.60060060060060061</v>
          </cell>
          <cell r="V390">
            <v>28</v>
          </cell>
          <cell r="W390">
            <v>0.39587162448748764</v>
          </cell>
        </row>
        <row r="391">
          <cell r="A391" t="str">
            <v>BE310 Arr. Nivelles</v>
          </cell>
          <cell r="B391">
            <v>16</v>
          </cell>
          <cell r="C391">
            <v>1.1704462326261889</v>
          </cell>
          <cell r="D391">
            <v>46</v>
          </cell>
          <cell r="E391">
            <v>1.6050244242847174</v>
          </cell>
          <cell r="F391">
            <v>2</v>
          </cell>
          <cell r="G391">
            <v>1.1560693641618496</v>
          </cell>
          <cell r="H391">
            <v>0</v>
          </cell>
          <cell r="I391">
            <v>0</v>
          </cell>
          <cell r="J391">
            <v>64</v>
          </cell>
          <cell r="K391">
            <v>1.4515763211612611</v>
          </cell>
          <cell r="L391">
            <v>4</v>
          </cell>
          <cell r="M391">
            <v>0.61349693251533743</v>
          </cell>
          <cell r="N391">
            <v>24</v>
          </cell>
          <cell r="O391">
            <v>1.273209549071618</v>
          </cell>
          <cell r="P391">
            <v>1</v>
          </cell>
          <cell r="Q391">
            <v>0.80645161290322576</v>
          </cell>
          <cell r="R391">
            <v>0</v>
          </cell>
          <cell r="S391">
            <v>0</v>
          </cell>
          <cell r="T391">
            <v>29</v>
          </cell>
          <cell r="U391">
            <v>1.0885885885885884</v>
          </cell>
          <cell r="V391">
            <v>93</v>
          </cell>
          <cell r="W391">
            <v>1.3148593241905839</v>
          </cell>
        </row>
        <row r="392">
          <cell r="A392" t="str">
            <v>BE321 Arr. Ath</v>
          </cell>
          <cell r="B392">
            <v>7</v>
          </cell>
          <cell r="C392">
            <v>0.51207022677395753</v>
          </cell>
          <cell r="D392">
            <v>17</v>
          </cell>
          <cell r="E392">
            <v>0.59316120027913477</v>
          </cell>
          <cell r="F392">
            <v>1</v>
          </cell>
          <cell r="G392">
            <v>0.57803468208092479</v>
          </cell>
          <cell r="H392">
            <v>0</v>
          </cell>
          <cell r="I392">
            <v>0</v>
          </cell>
          <cell r="J392">
            <v>25</v>
          </cell>
          <cell r="K392">
            <v>0.56702200045361761</v>
          </cell>
          <cell r="L392">
            <v>1</v>
          </cell>
          <cell r="M392">
            <v>0.15337423312883436</v>
          </cell>
          <cell r="N392">
            <v>17</v>
          </cell>
          <cell r="O392">
            <v>0.90185676392572944</v>
          </cell>
          <cell r="P392">
            <v>2</v>
          </cell>
          <cell r="Q392">
            <v>1.6129032258064515</v>
          </cell>
          <cell r="R392">
            <v>0</v>
          </cell>
          <cell r="S392">
            <v>0</v>
          </cell>
          <cell r="T392">
            <v>20</v>
          </cell>
          <cell r="U392">
            <v>0.75075075075075082</v>
          </cell>
          <cell r="V392">
            <v>45</v>
          </cell>
          <cell r="W392">
            <v>0.63622225364060514</v>
          </cell>
        </row>
        <row r="393">
          <cell r="A393" t="str">
            <v>BE322 Arr. Charleroi</v>
          </cell>
          <cell r="B393">
            <v>22</v>
          </cell>
          <cell r="C393">
            <v>1.6093635698610094</v>
          </cell>
          <cell r="D393">
            <v>90</v>
          </cell>
          <cell r="E393">
            <v>3.1402651779483595</v>
          </cell>
          <cell r="F393">
            <v>8</v>
          </cell>
          <cell r="G393">
            <v>4.6242774566473983</v>
          </cell>
          <cell r="H393">
            <v>0</v>
          </cell>
          <cell r="I393">
            <v>0</v>
          </cell>
          <cell r="J393">
            <v>120</v>
          </cell>
          <cell r="K393">
            <v>2.7217056021773645</v>
          </cell>
          <cell r="L393">
            <v>13</v>
          </cell>
          <cell r="M393">
            <v>1.9938650306748464</v>
          </cell>
          <cell r="N393">
            <v>40</v>
          </cell>
          <cell r="O393">
            <v>2.1220159151193632</v>
          </cell>
          <cell r="P393">
            <v>8</v>
          </cell>
          <cell r="Q393">
            <v>6.4516129032258061</v>
          </cell>
          <cell r="R393">
            <v>0</v>
          </cell>
          <cell r="S393">
            <v>0</v>
          </cell>
          <cell r="T393">
            <v>61</v>
          </cell>
          <cell r="U393">
            <v>2.2897897897897899</v>
          </cell>
          <cell r="V393">
            <v>181</v>
          </cell>
          <cell r="W393">
            <v>2.559027286865545</v>
          </cell>
        </row>
        <row r="394">
          <cell r="A394" t="str">
            <v>BE323 Arr. Mons</v>
          </cell>
          <cell r="B394">
            <v>9</v>
          </cell>
          <cell r="C394">
            <v>0.65837600585223111</v>
          </cell>
          <cell r="D394">
            <v>42</v>
          </cell>
          <cell r="E394">
            <v>1.4654570830425682</v>
          </cell>
          <cell r="F394">
            <v>8</v>
          </cell>
          <cell r="G394">
            <v>4.6242774566473983</v>
          </cell>
          <cell r="H394">
            <v>0</v>
          </cell>
          <cell r="I394">
            <v>0</v>
          </cell>
          <cell r="J394">
            <v>59</v>
          </cell>
          <cell r="K394">
            <v>1.3381719210705376</v>
          </cell>
          <cell r="L394">
            <v>1</v>
          </cell>
          <cell r="M394">
            <v>0.15337423312883436</v>
          </cell>
          <cell r="N394">
            <v>28</v>
          </cell>
          <cell r="O394">
            <v>1.4854111405835544</v>
          </cell>
          <cell r="P394">
            <v>6</v>
          </cell>
          <cell r="Q394">
            <v>4.838709677419355</v>
          </cell>
          <cell r="R394">
            <v>0</v>
          </cell>
          <cell r="S394">
            <v>0</v>
          </cell>
          <cell r="T394">
            <v>35</v>
          </cell>
          <cell r="U394">
            <v>1.3138138138138138</v>
          </cell>
          <cell r="V394">
            <v>94</v>
          </cell>
          <cell r="W394">
            <v>1.3289975964937084</v>
          </cell>
        </row>
        <row r="395">
          <cell r="A395" t="str">
            <v>BE325 Arr. Soignies</v>
          </cell>
          <cell r="B395">
            <v>3</v>
          </cell>
          <cell r="C395">
            <v>0.21945866861741037</v>
          </cell>
          <cell r="D395">
            <v>14</v>
          </cell>
          <cell r="E395">
            <v>0.48848569434752265</v>
          </cell>
          <cell r="F395">
            <v>1</v>
          </cell>
          <cell r="G395">
            <v>0.57803468208092479</v>
          </cell>
          <cell r="H395">
            <v>0</v>
          </cell>
          <cell r="I395">
            <v>0</v>
          </cell>
          <cell r="J395">
            <v>18</v>
          </cell>
          <cell r="K395">
            <v>0.40825584032660467</v>
          </cell>
          <cell r="L395">
            <v>1</v>
          </cell>
          <cell r="M395">
            <v>0.15337423312883436</v>
          </cell>
          <cell r="N395">
            <v>12</v>
          </cell>
          <cell r="O395">
            <v>0.63660477453580899</v>
          </cell>
          <cell r="P395">
            <v>1</v>
          </cell>
          <cell r="Q395">
            <v>0.80645161290322576</v>
          </cell>
          <cell r="R395">
            <v>0</v>
          </cell>
          <cell r="S395">
            <v>0</v>
          </cell>
          <cell r="T395">
            <v>14</v>
          </cell>
          <cell r="U395">
            <v>0.52552552552552556</v>
          </cell>
          <cell r="V395">
            <v>32</v>
          </cell>
          <cell r="W395">
            <v>0.45242471369998588</v>
          </cell>
        </row>
        <row r="396">
          <cell r="A396" t="str">
            <v>BE326 Arr. Thuin</v>
          </cell>
          <cell r="B396">
            <v>9</v>
          </cell>
          <cell r="C396">
            <v>0.65837600585223111</v>
          </cell>
          <cell r="D396">
            <v>28</v>
          </cell>
          <cell r="E396">
            <v>0.9769713886950453</v>
          </cell>
          <cell r="F396">
            <v>2</v>
          </cell>
          <cell r="G396">
            <v>1.1560693641618496</v>
          </cell>
          <cell r="H396">
            <v>0</v>
          </cell>
          <cell r="I396">
            <v>0</v>
          </cell>
          <cell r="J396">
            <v>39</v>
          </cell>
          <cell r="K396">
            <v>0.8845543207076435</v>
          </cell>
          <cell r="L396">
            <v>3</v>
          </cell>
          <cell r="M396">
            <v>0.46012269938650308</v>
          </cell>
          <cell r="N396">
            <v>12</v>
          </cell>
          <cell r="O396">
            <v>0.63660477453580899</v>
          </cell>
          <cell r="P396">
            <v>0</v>
          </cell>
          <cell r="Q396">
            <v>0</v>
          </cell>
          <cell r="R396">
            <v>1</v>
          </cell>
          <cell r="S396">
            <v>33.333333333333329</v>
          </cell>
          <cell r="T396">
            <v>16</v>
          </cell>
          <cell r="U396">
            <v>0.60060060060060061</v>
          </cell>
          <cell r="V396">
            <v>55</v>
          </cell>
          <cell r="W396">
            <v>0.77760497667185069</v>
          </cell>
        </row>
        <row r="397">
          <cell r="A397" t="str">
            <v>BE327 Arr. Tournai-Mouscron</v>
          </cell>
          <cell r="B397">
            <v>7</v>
          </cell>
          <cell r="C397">
            <v>0.51207022677395753</v>
          </cell>
          <cell r="D397">
            <v>30</v>
          </cell>
          <cell r="E397">
            <v>1.0467550593161199</v>
          </cell>
          <cell r="F397">
            <v>2</v>
          </cell>
          <cell r="G397">
            <v>1.1560693641618496</v>
          </cell>
          <cell r="H397">
            <v>0</v>
          </cell>
          <cell r="I397">
            <v>0</v>
          </cell>
          <cell r="J397">
            <v>39</v>
          </cell>
          <cell r="K397">
            <v>0.8845543207076435</v>
          </cell>
          <cell r="L397">
            <v>8</v>
          </cell>
          <cell r="M397">
            <v>1.2269938650306749</v>
          </cell>
          <cell r="N397">
            <v>18</v>
          </cell>
          <cell r="O397">
            <v>0.95490716180371349</v>
          </cell>
          <cell r="P397">
            <v>2</v>
          </cell>
          <cell r="Q397">
            <v>1.6129032258064515</v>
          </cell>
          <cell r="R397">
            <v>0</v>
          </cell>
          <cell r="S397">
            <v>0</v>
          </cell>
          <cell r="T397">
            <v>28</v>
          </cell>
          <cell r="U397">
            <v>1.0510510510510511</v>
          </cell>
          <cell r="V397">
            <v>67</v>
          </cell>
          <cell r="W397">
            <v>0.94726424430934542</v>
          </cell>
        </row>
        <row r="398">
          <cell r="A398" t="str">
            <v>BE329 Arr. La Louvière</v>
          </cell>
          <cell r="B398">
            <v>4</v>
          </cell>
          <cell r="C398">
            <v>0.29261155815654721</v>
          </cell>
          <cell r="D398">
            <v>13</v>
          </cell>
          <cell r="E398">
            <v>0.4535938590369854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17</v>
          </cell>
          <cell r="K398">
            <v>0.38557496030845995</v>
          </cell>
          <cell r="L398">
            <v>4</v>
          </cell>
          <cell r="M398">
            <v>0.61349693251533743</v>
          </cell>
          <cell r="N398">
            <v>12</v>
          </cell>
          <cell r="O398">
            <v>0.63660477453580899</v>
          </cell>
          <cell r="P398">
            <v>1</v>
          </cell>
          <cell r="Q398">
            <v>0.80645161290322576</v>
          </cell>
          <cell r="R398">
            <v>0</v>
          </cell>
          <cell r="S398">
            <v>0</v>
          </cell>
          <cell r="T398">
            <v>17</v>
          </cell>
          <cell r="U398">
            <v>0.63813813813813813</v>
          </cell>
          <cell r="V398">
            <v>34</v>
          </cell>
          <cell r="W398">
            <v>0.48070125830623495</v>
          </cell>
        </row>
        <row r="399">
          <cell r="A399" t="str">
            <v>BE331 Arr. Huy</v>
          </cell>
          <cell r="B399">
            <v>2</v>
          </cell>
          <cell r="C399">
            <v>0.14630577907827361</v>
          </cell>
          <cell r="D399">
            <v>12</v>
          </cell>
          <cell r="E399">
            <v>0.41870202372644805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14</v>
          </cell>
          <cell r="K399">
            <v>0.31753232025402589</v>
          </cell>
          <cell r="L399">
            <v>2</v>
          </cell>
          <cell r="M399">
            <v>0.30674846625766872</v>
          </cell>
          <cell r="N399">
            <v>13</v>
          </cell>
          <cell r="O399">
            <v>0.68965517241379315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15</v>
          </cell>
          <cell r="U399">
            <v>0.56306306306306309</v>
          </cell>
          <cell r="V399">
            <v>29</v>
          </cell>
          <cell r="W399">
            <v>0.41000989679061223</v>
          </cell>
        </row>
        <row r="400">
          <cell r="A400" t="str">
            <v>BE332 Arr. Liège</v>
          </cell>
          <cell r="B400">
            <v>42</v>
          </cell>
          <cell r="C400">
            <v>3.0724213606437458</v>
          </cell>
          <cell r="D400">
            <v>158</v>
          </cell>
          <cell r="E400">
            <v>5.512909979064899</v>
          </cell>
          <cell r="F400">
            <v>12</v>
          </cell>
          <cell r="G400">
            <v>6.9364161849710975</v>
          </cell>
          <cell r="H400">
            <v>0</v>
          </cell>
          <cell r="I400">
            <v>0</v>
          </cell>
          <cell r="J400">
            <v>212</v>
          </cell>
          <cell r="K400">
            <v>4.8083465638466771</v>
          </cell>
          <cell r="L400">
            <v>17</v>
          </cell>
          <cell r="M400">
            <v>2.6073619631901841</v>
          </cell>
          <cell r="N400">
            <v>90</v>
          </cell>
          <cell r="O400">
            <v>4.774535809018567</v>
          </cell>
          <cell r="P400">
            <v>10</v>
          </cell>
          <cell r="Q400">
            <v>8.064516129032258</v>
          </cell>
          <cell r="R400">
            <v>0</v>
          </cell>
          <cell r="S400">
            <v>0</v>
          </cell>
          <cell r="T400">
            <v>117</v>
          </cell>
          <cell r="U400">
            <v>4.3918918918918921</v>
          </cell>
          <cell r="V400">
            <v>329</v>
          </cell>
          <cell r="W400">
            <v>4.6514915877279792</v>
          </cell>
        </row>
        <row r="401">
          <cell r="A401" t="str">
            <v>BE334 Arr. Waremme</v>
          </cell>
          <cell r="B401">
            <v>4</v>
          </cell>
          <cell r="C401">
            <v>0.29261155815654721</v>
          </cell>
          <cell r="D401">
            <v>12</v>
          </cell>
          <cell r="E401">
            <v>0.41870202372644805</v>
          </cell>
          <cell r="F401">
            <v>1</v>
          </cell>
          <cell r="G401">
            <v>0.57803468208092479</v>
          </cell>
          <cell r="H401">
            <v>0</v>
          </cell>
          <cell r="I401">
            <v>0</v>
          </cell>
          <cell r="J401">
            <v>17</v>
          </cell>
          <cell r="K401">
            <v>0.38557496030845995</v>
          </cell>
          <cell r="L401">
            <v>1</v>
          </cell>
          <cell r="M401">
            <v>0.15337423312883436</v>
          </cell>
          <cell r="N401">
            <v>7</v>
          </cell>
          <cell r="O401">
            <v>0.3713527851458886</v>
          </cell>
          <cell r="P401">
            <v>1</v>
          </cell>
          <cell r="Q401">
            <v>0.80645161290322576</v>
          </cell>
          <cell r="R401">
            <v>0</v>
          </cell>
          <cell r="S401">
            <v>0</v>
          </cell>
          <cell r="T401">
            <v>9</v>
          </cell>
          <cell r="U401">
            <v>0.33783783783783783</v>
          </cell>
          <cell r="V401">
            <v>26</v>
          </cell>
          <cell r="W401">
            <v>0.36759507988123852</v>
          </cell>
        </row>
        <row r="402">
          <cell r="A402" t="str">
            <v>BE335 Arr. Verviers - communes francophones</v>
          </cell>
          <cell r="B402">
            <v>10</v>
          </cell>
          <cell r="C402">
            <v>0.73152889539136789</v>
          </cell>
          <cell r="D402">
            <v>39</v>
          </cell>
          <cell r="E402">
            <v>1.3607815771109564</v>
          </cell>
          <cell r="F402">
            <v>1</v>
          </cell>
          <cell r="G402">
            <v>0.57803468208092479</v>
          </cell>
          <cell r="H402">
            <v>0</v>
          </cell>
          <cell r="I402">
            <v>0</v>
          </cell>
          <cell r="J402">
            <v>50</v>
          </cell>
          <cell r="K402">
            <v>1.1340440009072352</v>
          </cell>
          <cell r="L402">
            <v>6</v>
          </cell>
          <cell r="M402">
            <v>0.92024539877300615</v>
          </cell>
          <cell r="N402">
            <v>22</v>
          </cell>
          <cell r="O402">
            <v>1.1671087533156499</v>
          </cell>
          <cell r="P402">
            <v>1</v>
          </cell>
          <cell r="Q402">
            <v>0.80645161290322576</v>
          </cell>
          <cell r="R402">
            <v>0</v>
          </cell>
          <cell r="S402">
            <v>0</v>
          </cell>
          <cell r="T402">
            <v>29</v>
          </cell>
          <cell r="U402">
            <v>1.0885885885885884</v>
          </cell>
          <cell r="V402">
            <v>79</v>
          </cell>
          <cell r="W402">
            <v>1.1169235119468401</v>
          </cell>
        </row>
        <row r="403">
          <cell r="A403" t="str">
            <v>BE336 Bezirk Verviers - Deutschsprachige Gemeinschaft</v>
          </cell>
          <cell r="B403">
            <v>2</v>
          </cell>
          <cell r="C403">
            <v>0.14630577907827361</v>
          </cell>
          <cell r="D403">
            <v>11</v>
          </cell>
          <cell r="E403">
            <v>0.38381018841591064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13</v>
          </cell>
          <cell r="K403">
            <v>0.29485144023588111</v>
          </cell>
          <cell r="L403">
            <v>0</v>
          </cell>
          <cell r="M403">
            <v>0</v>
          </cell>
          <cell r="N403">
            <v>3</v>
          </cell>
          <cell r="O403">
            <v>0.15915119363395225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3</v>
          </cell>
          <cell r="U403">
            <v>0.11261261261261261</v>
          </cell>
          <cell r="V403">
            <v>16</v>
          </cell>
          <cell r="W403">
            <v>0.22621235684999294</v>
          </cell>
        </row>
        <row r="404">
          <cell r="A404" t="str">
            <v>BE341 Arr. Arlon</v>
          </cell>
          <cell r="B404">
            <v>2</v>
          </cell>
          <cell r="C404">
            <v>0.14630577907827361</v>
          </cell>
          <cell r="D404">
            <v>7</v>
          </cell>
          <cell r="E404">
            <v>0.24424284717376132</v>
          </cell>
          <cell r="F404">
            <v>1</v>
          </cell>
          <cell r="G404">
            <v>0.57803468208092479</v>
          </cell>
          <cell r="H404">
            <v>0</v>
          </cell>
          <cell r="I404">
            <v>0</v>
          </cell>
          <cell r="J404">
            <v>10</v>
          </cell>
          <cell r="K404">
            <v>0.22680880018144706</v>
          </cell>
          <cell r="L404">
            <v>3</v>
          </cell>
          <cell r="M404">
            <v>0.46012269938650308</v>
          </cell>
          <cell r="N404">
            <v>7</v>
          </cell>
          <cell r="O404">
            <v>0.3713527851458886</v>
          </cell>
          <cell r="P404">
            <v>1</v>
          </cell>
          <cell r="Q404">
            <v>0.80645161290322576</v>
          </cell>
          <cell r="R404">
            <v>0</v>
          </cell>
          <cell r="S404">
            <v>0</v>
          </cell>
          <cell r="T404">
            <v>11</v>
          </cell>
          <cell r="U404">
            <v>0.41291291291291288</v>
          </cell>
          <cell r="V404">
            <v>21</v>
          </cell>
          <cell r="W404">
            <v>0.29690371836561569</v>
          </cell>
        </row>
        <row r="405">
          <cell r="A405" t="str">
            <v>BE342 Arr. Bastogne</v>
          </cell>
          <cell r="B405">
            <v>2</v>
          </cell>
          <cell r="C405">
            <v>0.14630577907827361</v>
          </cell>
          <cell r="D405">
            <v>2</v>
          </cell>
          <cell r="E405">
            <v>6.978367062107467E-2</v>
          </cell>
          <cell r="F405">
            <v>1</v>
          </cell>
          <cell r="G405">
            <v>0.57803468208092479</v>
          </cell>
          <cell r="H405">
            <v>0</v>
          </cell>
          <cell r="I405">
            <v>0</v>
          </cell>
          <cell r="J405">
            <v>5</v>
          </cell>
          <cell r="K405">
            <v>0.11340440009072353</v>
          </cell>
          <cell r="L405">
            <v>1</v>
          </cell>
          <cell r="M405">
            <v>0.15337423312883436</v>
          </cell>
          <cell r="N405">
            <v>2</v>
          </cell>
          <cell r="O405">
            <v>0.10610079575596815</v>
          </cell>
          <cell r="P405">
            <v>1</v>
          </cell>
          <cell r="Q405">
            <v>0.80645161290322576</v>
          </cell>
          <cell r="R405">
            <v>0</v>
          </cell>
          <cell r="S405">
            <v>0</v>
          </cell>
          <cell r="T405">
            <v>4</v>
          </cell>
          <cell r="U405">
            <v>0.15015015015015015</v>
          </cell>
          <cell r="V405">
            <v>9</v>
          </cell>
          <cell r="W405">
            <v>0.12724445072812102</v>
          </cell>
        </row>
        <row r="406">
          <cell r="A406" t="str">
            <v>BE343 Arr. Marche-en-Famenne</v>
          </cell>
          <cell r="B406">
            <v>1</v>
          </cell>
          <cell r="C406">
            <v>7.3152889539136803E-2</v>
          </cell>
          <cell r="D406">
            <v>10</v>
          </cell>
          <cell r="E406">
            <v>0.34891835310537334</v>
          </cell>
          <cell r="F406">
            <v>1</v>
          </cell>
          <cell r="G406">
            <v>0.57803468208092479</v>
          </cell>
          <cell r="H406">
            <v>0</v>
          </cell>
          <cell r="I406">
            <v>0</v>
          </cell>
          <cell r="J406">
            <v>12</v>
          </cell>
          <cell r="K406">
            <v>0.27217056021773645</v>
          </cell>
          <cell r="L406">
            <v>0</v>
          </cell>
          <cell r="M406">
            <v>0</v>
          </cell>
          <cell r="N406">
            <v>1</v>
          </cell>
          <cell r="O406">
            <v>5.3050397877984073E-2</v>
          </cell>
          <cell r="P406">
            <v>2</v>
          </cell>
          <cell r="Q406">
            <v>1.6129032258064515</v>
          </cell>
          <cell r="R406">
            <v>0</v>
          </cell>
          <cell r="S406">
            <v>0</v>
          </cell>
          <cell r="T406">
            <v>3</v>
          </cell>
          <cell r="U406">
            <v>0.11261261261261261</v>
          </cell>
          <cell r="V406">
            <v>15</v>
          </cell>
          <cell r="W406">
            <v>0.21207408454686835</v>
          </cell>
        </row>
        <row r="407">
          <cell r="A407" t="str">
            <v>BE344 Arr. Neufchâteau</v>
          </cell>
          <cell r="B407">
            <v>4</v>
          </cell>
          <cell r="C407">
            <v>0.29261155815654721</v>
          </cell>
          <cell r="D407">
            <v>9</v>
          </cell>
          <cell r="E407">
            <v>0.31402651779483604</v>
          </cell>
          <cell r="F407">
            <v>3</v>
          </cell>
          <cell r="G407">
            <v>1.7341040462427744</v>
          </cell>
          <cell r="H407">
            <v>0</v>
          </cell>
          <cell r="I407">
            <v>0</v>
          </cell>
          <cell r="J407">
            <v>16</v>
          </cell>
          <cell r="K407">
            <v>0.36289408029031528</v>
          </cell>
          <cell r="L407">
            <v>0</v>
          </cell>
          <cell r="M407">
            <v>0</v>
          </cell>
          <cell r="N407">
            <v>6</v>
          </cell>
          <cell r="O407">
            <v>0.3183023872679045</v>
          </cell>
          <cell r="P407">
            <v>1</v>
          </cell>
          <cell r="Q407">
            <v>0.80645161290322576</v>
          </cell>
          <cell r="R407">
            <v>0</v>
          </cell>
          <cell r="S407">
            <v>0</v>
          </cell>
          <cell r="T407">
            <v>7</v>
          </cell>
          <cell r="U407">
            <v>0.26276276276276278</v>
          </cell>
          <cell r="V407">
            <v>23</v>
          </cell>
          <cell r="W407">
            <v>0.32518026297186486</v>
          </cell>
        </row>
        <row r="408">
          <cell r="A408" t="str">
            <v>BE345 Arr. Virton</v>
          </cell>
          <cell r="B408">
            <v>4</v>
          </cell>
          <cell r="C408">
            <v>0.29261155815654721</v>
          </cell>
          <cell r="D408">
            <v>5</v>
          </cell>
          <cell r="E408">
            <v>0.17445917655268667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9</v>
          </cell>
          <cell r="K408">
            <v>0.20412792016330233</v>
          </cell>
          <cell r="L408">
            <v>0</v>
          </cell>
          <cell r="M408">
            <v>0</v>
          </cell>
          <cell r="N408">
            <v>1</v>
          </cell>
          <cell r="O408">
            <v>5.3050397877984073E-2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</v>
          </cell>
          <cell r="U408">
            <v>3.7537537537537538E-2</v>
          </cell>
          <cell r="V408">
            <v>10</v>
          </cell>
          <cell r="W408">
            <v>0.14138272303124558</v>
          </cell>
        </row>
        <row r="409">
          <cell r="A409" t="str">
            <v>BE351 Arr. Dinant</v>
          </cell>
          <cell r="B409">
            <v>2</v>
          </cell>
          <cell r="C409">
            <v>0.14630577907827361</v>
          </cell>
          <cell r="D409">
            <v>9</v>
          </cell>
          <cell r="E409">
            <v>0.31402651779483604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11</v>
          </cell>
          <cell r="K409">
            <v>0.24948968019959175</v>
          </cell>
          <cell r="L409">
            <v>2</v>
          </cell>
          <cell r="M409">
            <v>0.30674846625766872</v>
          </cell>
          <cell r="N409">
            <v>11</v>
          </cell>
          <cell r="O409">
            <v>0.58355437665782495</v>
          </cell>
          <cell r="P409">
            <v>1</v>
          </cell>
          <cell r="Q409">
            <v>0.80645161290322576</v>
          </cell>
          <cell r="R409">
            <v>0</v>
          </cell>
          <cell r="S409">
            <v>0</v>
          </cell>
          <cell r="T409">
            <v>14</v>
          </cell>
          <cell r="U409">
            <v>0.52552552552552556</v>
          </cell>
          <cell r="V409">
            <v>25</v>
          </cell>
          <cell r="W409">
            <v>0.35345680757811399</v>
          </cell>
        </row>
        <row r="410">
          <cell r="A410" t="str">
            <v>BE352 Arr. Namur</v>
          </cell>
          <cell r="B410">
            <v>22</v>
          </cell>
          <cell r="C410">
            <v>1.6093635698610094</v>
          </cell>
          <cell r="D410">
            <v>66</v>
          </cell>
          <cell r="E410">
            <v>2.3028611304954643</v>
          </cell>
          <cell r="F410">
            <v>1</v>
          </cell>
          <cell r="G410">
            <v>0.57803468208092479</v>
          </cell>
          <cell r="H410">
            <v>0</v>
          </cell>
          <cell r="I410">
            <v>0</v>
          </cell>
          <cell r="J410">
            <v>89</v>
          </cell>
          <cell r="K410">
            <v>2.0185983216148786</v>
          </cell>
          <cell r="L410">
            <v>9</v>
          </cell>
          <cell r="M410">
            <v>1.3803680981595092</v>
          </cell>
          <cell r="N410">
            <v>41</v>
          </cell>
          <cell r="O410">
            <v>2.1750663129973478</v>
          </cell>
          <cell r="P410">
            <v>5</v>
          </cell>
          <cell r="Q410">
            <v>4.032258064516129</v>
          </cell>
          <cell r="R410">
            <v>0</v>
          </cell>
          <cell r="S410">
            <v>0</v>
          </cell>
          <cell r="T410">
            <v>55</v>
          </cell>
          <cell r="U410">
            <v>2.0645645645645647</v>
          </cell>
          <cell r="V410">
            <v>144</v>
          </cell>
          <cell r="W410">
            <v>2.0359112116499363</v>
          </cell>
        </row>
        <row r="411">
          <cell r="A411" t="str">
            <v>BE353 Arr. Philippeville</v>
          </cell>
          <cell r="B411">
            <v>1</v>
          </cell>
          <cell r="C411">
            <v>7.3152889539136803E-2</v>
          </cell>
          <cell r="D411">
            <v>10</v>
          </cell>
          <cell r="E411">
            <v>0.34891835310537334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11</v>
          </cell>
          <cell r="K411">
            <v>0.24948968019959175</v>
          </cell>
          <cell r="L411">
            <v>0</v>
          </cell>
          <cell r="M411">
            <v>0</v>
          </cell>
          <cell r="N411">
            <v>3</v>
          </cell>
          <cell r="O411">
            <v>0.15915119363395225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</v>
          </cell>
          <cell r="U411">
            <v>0.11261261261261261</v>
          </cell>
          <cell r="V411">
            <v>14</v>
          </cell>
          <cell r="W411">
            <v>0.19793581224374382</v>
          </cell>
        </row>
        <row r="412">
          <cell r="A412" t="str">
            <v>Inconnus</v>
          </cell>
          <cell r="B412">
            <v>1</v>
          </cell>
          <cell r="C412">
            <v>7.3152889539136803E-2</v>
          </cell>
          <cell r="D412">
            <v>2</v>
          </cell>
          <cell r="E412">
            <v>6.978367062107467E-2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</v>
          </cell>
          <cell r="K412">
            <v>6.8042640054434111E-2</v>
          </cell>
          <cell r="L412">
            <v>0</v>
          </cell>
          <cell r="M412">
            <v>0</v>
          </cell>
          <cell r="N412">
            <v>3</v>
          </cell>
          <cell r="O412">
            <v>0.15915119363395225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</v>
          </cell>
          <cell r="U412">
            <v>0.11261261261261261</v>
          </cell>
          <cell r="V412">
            <v>6</v>
          </cell>
          <cell r="W412">
            <v>8.4829633818747349E-2</v>
          </cell>
        </row>
        <row r="418">
          <cell r="A418" t="str">
            <v>Inconnus 1</v>
          </cell>
          <cell r="B418">
            <v>3</v>
          </cell>
          <cell r="C418">
            <v>7.1428571428571423</v>
          </cell>
          <cell r="D418">
            <v>314</v>
          </cell>
          <cell r="E418">
            <v>31.027667984189726</v>
          </cell>
          <cell r="F418">
            <v>537</v>
          </cell>
          <cell r="G418">
            <v>32.00238379022646</v>
          </cell>
          <cell r="H418">
            <v>620</v>
          </cell>
          <cell r="I418">
            <v>32.87380699893955</v>
          </cell>
          <cell r="J418">
            <v>630</v>
          </cell>
          <cell r="K418">
            <v>30.582524271844658</v>
          </cell>
          <cell r="L418">
            <v>117</v>
          </cell>
          <cell r="M418">
            <v>29.62025316455696</v>
          </cell>
          <cell r="N418">
            <v>2221</v>
          </cell>
          <cell r="O418">
            <v>31.401102785239644</v>
          </cell>
        </row>
        <row r="419">
          <cell r="A419" t="str">
            <v>14 Etranger</v>
          </cell>
          <cell r="B419">
            <v>0</v>
          </cell>
          <cell r="C419">
            <v>0</v>
          </cell>
          <cell r="D419">
            <v>3</v>
          </cell>
          <cell r="E419">
            <v>0.29644268774703553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3</v>
          </cell>
          <cell r="K419">
            <v>0.14563106796116504</v>
          </cell>
          <cell r="L419">
            <v>0</v>
          </cell>
          <cell r="M419">
            <v>0</v>
          </cell>
          <cell r="N419">
            <v>6</v>
          </cell>
          <cell r="O419">
            <v>8.4829633818747349E-2</v>
          </cell>
        </row>
        <row r="420">
          <cell r="A420" t="str">
            <v>BE100 Arr. de Bruxelles-Capitale / Arr. van Brussel-Hoofdstad</v>
          </cell>
          <cell r="B420">
            <v>5</v>
          </cell>
          <cell r="C420">
            <v>11.904761904761903</v>
          </cell>
          <cell r="D420">
            <v>138</v>
          </cell>
          <cell r="E420">
            <v>13.636363636363635</v>
          </cell>
          <cell r="F420">
            <v>226</v>
          </cell>
          <cell r="G420">
            <v>13.468414779499405</v>
          </cell>
          <cell r="H420">
            <v>227</v>
          </cell>
          <cell r="I420">
            <v>12.036055143160128</v>
          </cell>
          <cell r="J420">
            <v>253</v>
          </cell>
          <cell r="K420">
            <v>12.281553398058252</v>
          </cell>
          <cell r="L420">
            <v>66</v>
          </cell>
          <cell r="M420">
            <v>16.708860759493671</v>
          </cell>
          <cell r="N420">
            <v>915</v>
          </cell>
          <cell r="O420">
            <v>12.936519157358969</v>
          </cell>
        </row>
        <row r="421">
          <cell r="A421" t="str">
            <v>BE211 Arr. Antwerpen</v>
          </cell>
          <cell r="B421">
            <v>1</v>
          </cell>
          <cell r="C421">
            <v>2.3809523809523809</v>
          </cell>
          <cell r="D421">
            <v>98</v>
          </cell>
          <cell r="E421">
            <v>9.6837944664031621</v>
          </cell>
          <cell r="F421">
            <v>129</v>
          </cell>
          <cell r="G421">
            <v>7.6877234803337293</v>
          </cell>
          <cell r="H421">
            <v>139</v>
          </cell>
          <cell r="I421">
            <v>7.3700954400848353</v>
          </cell>
          <cell r="J421">
            <v>155</v>
          </cell>
          <cell r="K421">
            <v>7.5242718446601939</v>
          </cell>
          <cell r="L421">
            <v>32</v>
          </cell>
          <cell r="M421">
            <v>8.1012658227848107</v>
          </cell>
          <cell r="N421">
            <v>554</v>
          </cell>
          <cell r="O421">
            <v>7.8326028559310039</v>
          </cell>
        </row>
        <row r="422">
          <cell r="A422" t="str">
            <v>BE212 Arr. Mechelen</v>
          </cell>
          <cell r="B422">
            <v>0</v>
          </cell>
          <cell r="C422">
            <v>0</v>
          </cell>
          <cell r="D422">
            <v>10</v>
          </cell>
          <cell r="E422">
            <v>0.98814229249011865</v>
          </cell>
          <cell r="F422">
            <v>23</v>
          </cell>
          <cell r="G422">
            <v>1.3706793802145412</v>
          </cell>
          <cell r="H422">
            <v>33</v>
          </cell>
          <cell r="I422">
            <v>1.7497348886532342</v>
          </cell>
          <cell r="J422">
            <v>30</v>
          </cell>
          <cell r="K422">
            <v>1.4563106796116505</v>
          </cell>
          <cell r="L422">
            <v>11</v>
          </cell>
          <cell r="M422">
            <v>2.7848101265822782</v>
          </cell>
          <cell r="N422">
            <v>107</v>
          </cell>
          <cell r="O422">
            <v>1.5127951364343277</v>
          </cell>
        </row>
        <row r="423">
          <cell r="A423" t="str">
            <v xml:space="preserve">BE213 Arr. Turnhout </v>
          </cell>
          <cell r="B423">
            <v>0</v>
          </cell>
          <cell r="C423">
            <v>0</v>
          </cell>
          <cell r="D423">
            <v>23</v>
          </cell>
          <cell r="E423">
            <v>2.2727272727272729</v>
          </cell>
          <cell r="F423">
            <v>33</v>
          </cell>
          <cell r="G423">
            <v>1.9666269368295588</v>
          </cell>
          <cell r="H423">
            <v>33</v>
          </cell>
          <cell r="I423">
            <v>1.7497348886532342</v>
          </cell>
          <cell r="J423">
            <v>47</v>
          </cell>
          <cell r="K423">
            <v>2.2815533980582523</v>
          </cell>
          <cell r="L423">
            <v>5</v>
          </cell>
          <cell r="M423">
            <v>1.2658227848101267</v>
          </cell>
          <cell r="N423">
            <v>141</v>
          </cell>
          <cell r="O423">
            <v>1.9934963947405626</v>
          </cell>
        </row>
        <row r="424">
          <cell r="A424" t="str">
            <v xml:space="preserve">BE221 Arr. Hasselt </v>
          </cell>
          <cell r="B424">
            <v>1</v>
          </cell>
          <cell r="C424">
            <v>2.3809523809523809</v>
          </cell>
          <cell r="D424">
            <v>15</v>
          </cell>
          <cell r="E424">
            <v>1.4822134387351777</v>
          </cell>
          <cell r="F424">
            <v>33</v>
          </cell>
          <cell r="G424">
            <v>1.9666269368295588</v>
          </cell>
          <cell r="H424">
            <v>60</v>
          </cell>
          <cell r="I424">
            <v>3.1813361611876987</v>
          </cell>
          <cell r="J424">
            <v>63</v>
          </cell>
          <cell r="K424">
            <v>3.058252427184466</v>
          </cell>
          <cell r="L424">
            <v>11</v>
          </cell>
          <cell r="M424">
            <v>2.7848101265822782</v>
          </cell>
          <cell r="N424">
            <v>183</v>
          </cell>
          <cell r="O424">
            <v>2.587303831471794</v>
          </cell>
        </row>
        <row r="425">
          <cell r="A425" t="str">
            <v xml:space="preserve">BE222 Arr. Maaseik </v>
          </cell>
          <cell r="B425">
            <v>0</v>
          </cell>
          <cell r="C425">
            <v>0</v>
          </cell>
          <cell r="D425">
            <v>10</v>
          </cell>
          <cell r="E425">
            <v>0.98814229249011865</v>
          </cell>
          <cell r="F425">
            <v>7</v>
          </cell>
          <cell r="G425">
            <v>0.41716328963051252</v>
          </cell>
          <cell r="H425">
            <v>8</v>
          </cell>
          <cell r="I425">
            <v>0.42417815482502663</v>
          </cell>
          <cell r="J425">
            <v>13</v>
          </cell>
          <cell r="K425">
            <v>0.63106796116504849</v>
          </cell>
          <cell r="L425">
            <v>5</v>
          </cell>
          <cell r="M425">
            <v>1.2658227848101267</v>
          </cell>
          <cell r="N425">
            <v>43</v>
          </cell>
          <cell r="O425">
            <v>0.60794570903435596</v>
          </cell>
        </row>
        <row r="426">
          <cell r="A426" t="str">
            <v xml:space="preserve">BE223 Arr. Tongeren </v>
          </cell>
          <cell r="B426">
            <v>1</v>
          </cell>
          <cell r="C426">
            <v>2.3809523809523809</v>
          </cell>
          <cell r="D426">
            <v>6</v>
          </cell>
          <cell r="E426">
            <v>0.59288537549407105</v>
          </cell>
          <cell r="F426">
            <v>7</v>
          </cell>
          <cell r="G426">
            <v>0.41716328963051252</v>
          </cell>
          <cell r="H426">
            <v>8</v>
          </cell>
          <cell r="I426">
            <v>0.42417815482502663</v>
          </cell>
          <cell r="J426">
            <v>13</v>
          </cell>
          <cell r="K426">
            <v>0.63106796116504849</v>
          </cell>
          <cell r="L426">
            <v>3</v>
          </cell>
          <cell r="M426">
            <v>0.75949367088607589</v>
          </cell>
          <cell r="N426">
            <v>38</v>
          </cell>
          <cell r="O426">
            <v>0.53725434751873313</v>
          </cell>
        </row>
        <row r="427">
          <cell r="A427" t="str">
            <v xml:space="preserve">BE231 Arr. Aalst </v>
          </cell>
          <cell r="B427">
            <v>1</v>
          </cell>
          <cell r="C427">
            <v>2.3809523809523809</v>
          </cell>
          <cell r="D427">
            <v>18</v>
          </cell>
          <cell r="E427">
            <v>1.7786561264822138</v>
          </cell>
          <cell r="F427">
            <v>27</v>
          </cell>
          <cell r="G427">
            <v>1.6090584028605484</v>
          </cell>
          <cell r="H427">
            <v>24</v>
          </cell>
          <cell r="I427">
            <v>1.2725344644750796</v>
          </cell>
          <cell r="J427">
            <v>24</v>
          </cell>
          <cell r="K427">
            <v>1.1650485436893203</v>
          </cell>
          <cell r="L427">
            <v>6</v>
          </cell>
          <cell r="M427">
            <v>1.5189873417721518</v>
          </cell>
          <cell r="N427">
            <v>100</v>
          </cell>
          <cell r="O427">
            <v>1.4138272303124559</v>
          </cell>
        </row>
        <row r="428">
          <cell r="A428" t="str">
            <v xml:space="preserve">BE232 Arr. Dendermonde </v>
          </cell>
          <cell r="B428">
            <v>1</v>
          </cell>
          <cell r="C428">
            <v>2.3809523809523809</v>
          </cell>
          <cell r="D428">
            <v>12</v>
          </cell>
          <cell r="E428">
            <v>1.1857707509881421</v>
          </cell>
          <cell r="F428">
            <v>12</v>
          </cell>
          <cell r="G428">
            <v>0.71513706793802145</v>
          </cell>
          <cell r="H428">
            <v>19</v>
          </cell>
          <cell r="I428">
            <v>1.0074231177094379</v>
          </cell>
          <cell r="J428">
            <v>21</v>
          </cell>
          <cell r="K428">
            <v>1.0194174757281553</v>
          </cell>
          <cell r="L428">
            <v>2</v>
          </cell>
          <cell r="M428">
            <v>0.50632911392405067</v>
          </cell>
          <cell r="N428">
            <v>67</v>
          </cell>
          <cell r="O428">
            <v>0.94726424430934542</v>
          </cell>
        </row>
        <row r="429">
          <cell r="A429" t="str">
            <v>BE233 Arr. Eeklo</v>
          </cell>
          <cell r="B429">
            <v>0</v>
          </cell>
          <cell r="C429">
            <v>0</v>
          </cell>
          <cell r="D429">
            <v>3</v>
          </cell>
          <cell r="E429">
            <v>0.29644268774703553</v>
          </cell>
          <cell r="F429">
            <v>3</v>
          </cell>
          <cell r="G429">
            <v>0.17878426698450536</v>
          </cell>
          <cell r="H429">
            <v>7</v>
          </cell>
          <cell r="I429">
            <v>0.37115588547189821</v>
          </cell>
          <cell r="J429">
            <v>12</v>
          </cell>
          <cell r="K429">
            <v>0.58252427184466016</v>
          </cell>
          <cell r="L429">
            <v>1</v>
          </cell>
          <cell r="M429">
            <v>0.25316455696202533</v>
          </cell>
          <cell r="N429">
            <v>26</v>
          </cell>
          <cell r="O429">
            <v>0.36759507988123852</v>
          </cell>
        </row>
        <row r="430">
          <cell r="A430" t="str">
            <v>BE234 Arr. Gent</v>
          </cell>
          <cell r="B430">
            <v>2</v>
          </cell>
          <cell r="C430">
            <v>4.7619047619047619</v>
          </cell>
          <cell r="D430">
            <v>40</v>
          </cell>
          <cell r="E430">
            <v>3.9525691699604746</v>
          </cell>
          <cell r="F430">
            <v>91</v>
          </cell>
          <cell r="G430">
            <v>5.4231227651966627</v>
          </cell>
          <cell r="H430">
            <v>100</v>
          </cell>
          <cell r="I430">
            <v>5.3022269353128317</v>
          </cell>
          <cell r="J430">
            <v>99</v>
          </cell>
          <cell r="K430">
            <v>4.8058252427184467</v>
          </cell>
          <cell r="L430">
            <v>12</v>
          </cell>
          <cell r="M430">
            <v>3.0379746835443036</v>
          </cell>
          <cell r="N430">
            <v>344</v>
          </cell>
          <cell r="O430">
            <v>4.8635656722748477</v>
          </cell>
        </row>
        <row r="431">
          <cell r="A431" t="str">
            <v>BE235 Arr. Oudenaarde</v>
          </cell>
          <cell r="B431">
            <v>0</v>
          </cell>
          <cell r="C431">
            <v>0</v>
          </cell>
          <cell r="D431">
            <v>4</v>
          </cell>
          <cell r="E431">
            <v>0.39525691699604742</v>
          </cell>
          <cell r="F431">
            <v>10</v>
          </cell>
          <cell r="G431">
            <v>0.59594755661501786</v>
          </cell>
          <cell r="H431">
            <v>12</v>
          </cell>
          <cell r="I431">
            <v>0.63626723223753978</v>
          </cell>
          <cell r="J431">
            <v>9</v>
          </cell>
          <cell r="K431">
            <v>0.43689320388349517</v>
          </cell>
          <cell r="L431">
            <v>3</v>
          </cell>
          <cell r="M431">
            <v>0.75949367088607589</v>
          </cell>
          <cell r="N431">
            <v>38</v>
          </cell>
          <cell r="O431">
            <v>0.53725434751873313</v>
          </cell>
        </row>
        <row r="432">
          <cell r="A432" t="str">
            <v>BE236 Arr. Sint-Niklaas</v>
          </cell>
          <cell r="B432">
            <v>2</v>
          </cell>
          <cell r="C432">
            <v>4.7619047619047619</v>
          </cell>
          <cell r="D432">
            <v>26</v>
          </cell>
          <cell r="E432">
            <v>2.5691699604743086</v>
          </cell>
          <cell r="F432">
            <v>14</v>
          </cell>
          <cell r="G432">
            <v>0.83432657926102505</v>
          </cell>
          <cell r="H432">
            <v>22</v>
          </cell>
          <cell r="I432">
            <v>1.166489925768823</v>
          </cell>
          <cell r="J432">
            <v>36</v>
          </cell>
          <cell r="K432">
            <v>1.7475728155339807</v>
          </cell>
          <cell r="L432">
            <v>4</v>
          </cell>
          <cell r="M432">
            <v>1.0126582278481013</v>
          </cell>
          <cell r="N432">
            <v>104</v>
          </cell>
          <cell r="O432">
            <v>1.4703803195249541</v>
          </cell>
        </row>
        <row r="433">
          <cell r="A433" t="str">
            <v>BE241 Arr. Halle-Vilvoorde</v>
          </cell>
          <cell r="B433">
            <v>3</v>
          </cell>
          <cell r="C433">
            <v>7.1428571428571423</v>
          </cell>
          <cell r="D433">
            <v>35</v>
          </cell>
          <cell r="E433">
            <v>3.458498023715415</v>
          </cell>
          <cell r="F433">
            <v>73</v>
          </cell>
          <cell r="G433">
            <v>4.3504171632896309</v>
          </cell>
          <cell r="H433">
            <v>51</v>
          </cell>
          <cell r="I433">
            <v>2.7041357370095445</v>
          </cell>
          <cell r="J433">
            <v>74</v>
          </cell>
          <cell r="K433">
            <v>3.5922330097087376</v>
          </cell>
          <cell r="L433">
            <v>16</v>
          </cell>
          <cell r="M433">
            <v>4.0506329113924053</v>
          </cell>
          <cell r="N433">
            <v>252</v>
          </cell>
          <cell r="O433">
            <v>3.5628446203873883</v>
          </cell>
        </row>
        <row r="434">
          <cell r="A434" t="str">
            <v>BE242 Arr. Leuven</v>
          </cell>
          <cell r="B434">
            <v>1</v>
          </cell>
          <cell r="C434">
            <v>2.3809523809523809</v>
          </cell>
          <cell r="D434">
            <v>24</v>
          </cell>
          <cell r="E434">
            <v>2.3715415019762842</v>
          </cell>
          <cell r="F434">
            <v>36</v>
          </cell>
          <cell r="G434">
            <v>2.1454112038140645</v>
          </cell>
          <cell r="H434">
            <v>29</v>
          </cell>
          <cell r="I434">
            <v>1.5376458112407212</v>
          </cell>
          <cell r="J434">
            <v>53</v>
          </cell>
          <cell r="K434">
            <v>2.5728155339805827</v>
          </cell>
          <cell r="L434">
            <v>8</v>
          </cell>
          <cell r="M434">
            <v>2.0253164556962027</v>
          </cell>
          <cell r="N434">
            <v>151</v>
          </cell>
          <cell r="O434">
            <v>2.1348791177718081</v>
          </cell>
        </row>
        <row r="435">
          <cell r="A435" t="str">
            <v>BE251 Arr. Brugge</v>
          </cell>
          <cell r="B435">
            <v>2</v>
          </cell>
          <cell r="C435">
            <v>4.7619047619047619</v>
          </cell>
          <cell r="D435">
            <v>14</v>
          </cell>
          <cell r="E435">
            <v>1.383399209486166</v>
          </cell>
          <cell r="F435">
            <v>32</v>
          </cell>
          <cell r="G435">
            <v>1.9070321811680571</v>
          </cell>
          <cell r="H435">
            <v>38</v>
          </cell>
          <cell r="I435">
            <v>2.0148462354188759</v>
          </cell>
          <cell r="J435">
            <v>50</v>
          </cell>
          <cell r="K435">
            <v>2.4271844660194173</v>
          </cell>
          <cell r="L435">
            <v>8</v>
          </cell>
          <cell r="M435">
            <v>2.0253164556962027</v>
          </cell>
          <cell r="N435">
            <v>144</v>
          </cell>
          <cell r="O435">
            <v>2.0359112116499363</v>
          </cell>
        </row>
        <row r="436">
          <cell r="A436" t="str">
            <v>BE252 Arr. Diksmuide</v>
          </cell>
          <cell r="B436">
            <v>1</v>
          </cell>
          <cell r="C436">
            <v>2.3809523809523809</v>
          </cell>
          <cell r="D436">
            <v>1</v>
          </cell>
          <cell r="E436">
            <v>9.8814229249011856E-2</v>
          </cell>
          <cell r="F436">
            <v>1</v>
          </cell>
          <cell r="G436">
            <v>5.9594755661501783E-2</v>
          </cell>
          <cell r="H436">
            <v>2</v>
          </cell>
          <cell r="I436">
            <v>0.10604453870625666</v>
          </cell>
          <cell r="J436">
            <v>4</v>
          </cell>
          <cell r="K436">
            <v>0.1941747572815534</v>
          </cell>
          <cell r="L436">
            <v>1</v>
          </cell>
          <cell r="M436">
            <v>0.25316455696202533</v>
          </cell>
          <cell r="N436">
            <v>10</v>
          </cell>
          <cell r="O436">
            <v>0.14138272303124558</v>
          </cell>
        </row>
        <row r="437">
          <cell r="A437" t="str">
            <v>BE253 Arr. Ieper</v>
          </cell>
          <cell r="B437">
            <v>2</v>
          </cell>
          <cell r="C437">
            <v>4.7619047619047619</v>
          </cell>
          <cell r="D437">
            <v>3</v>
          </cell>
          <cell r="E437">
            <v>0.29644268774703553</v>
          </cell>
          <cell r="F437">
            <v>6</v>
          </cell>
          <cell r="G437">
            <v>0.35756853396901073</v>
          </cell>
          <cell r="H437">
            <v>7</v>
          </cell>
          <cell r="I437">
            <v>0.37115588547189821</v>
          </cell>
          <cell r="J437">
            <v>7</v>
          </cell>
          <cell r="K437">
            <v>0.33980582524271846</v>
          </cell>
          <cell r="L437">
            <v>1</v>
          </cell>
          <cell r="M437">
            <v>0.25316455696202533</v>
          </cell>
          <cell r="N437">
            <v>26</v>
          </cell>
          <cell r="O437">
            <v>0.36759507988123852</v>
          </cell>
        </row>
        <row r="438">
          <cell r="A438" t="str">
            <v>BE254 Arr. Kortrijk</v>
          </cell>
          <cell r="B438">
            <v>1</v>
          </cell>
          <cell r="C438">
            <v>2.3809523809523809</v>
          </cell>
          <cell r="D438">
            <v>8</v>
          </cell>
          <cell r="E438">
            <v>0.79051383399209485</v>
          </cell>
          <cell r="F438">
            <v>19</v>
          </cell>
          <cell r="G438">
            <v>1.132300357568534</v>
          </cell>
          <cell r="H438">
            <v>22</v>
          </cell>
          <cell r="I438">
            <v>1.166489925768823</v>
          </cell>
          <cell r="J438">
            <v>32</v>
          </cell>
          <cell r="K438">
            <v>1.5533980582524272</v>
          </cell>
          <cell r="L438">
            <v>6</v>
          </cell>
          <cell r="M438">
            <v>1.5189873417721518</v>
          </cell>
          <cell r="N438">
            <v>88</v>
          </cell>
          <cell r="O438">
            <v>1.2441679626749611</v>
          </cell>
        </row>
        <row r="439">
          <cell r="A439" t="str">
            <v>BE255 Arr. Oostende</v>
          </cell>
          <cell r="B439">
            <v>3</v>
          </cell>
          <cell r="C439">
            <v>7.1428571428571423</v>
          </cell>
          <cell r="D439">
            <v>13</v>
          </cell>
          <cell r="E439">
            <v>1.2845849802371543</v>
          </cell>
          <cell r="F439">
            <v>10</v>
          </cell>
          <cell r="G439">
            <v>0.59594755661501786</v>
          </cell>
          <cell r="H439">
            <v>21</v>
          </cell>
          <cell r="I439">
            <v>1.1134676564156947</v>
          </cell>
          <cell r="J439">
            <v>27</v>
          </cell>
          <cell r="K439">
            <v>1.3106796116504855</v>
          </cell>
          <cell r="L439">
            <v>4</v>
          </cell>
          <cell r="M439">
            <v>1.0126582278481013</v>
          </cell>
          <cell r="N439">
            <v>78</v>
          </cell>
          <cell r="O439">
            <v>1.1027852396437154</v>
          </cell>
        </row>
        <row r="440">
          <cell r="A440" t="str">
            <v>BE256 Arr. Roeselare</v>
          </cell>
          <cell r="B440">
            <v>0</v>
          </cell>
          <cell r="C440">
            <v>0</v>
          </cell>
          <cell r="D440">
            <v>5</v>
          </cell>
          <cell r="E440">
            <v>0.49407114624505932</v>
          </cell>
          <cell r="F440">
            <v>10</v>
          </cell>
          <cell r="G440">
            <v>0.59594755661501786</v>
          </cell>
          <cell r="H440">
            <v>18</v>
          </cell>
          <cell r="I440">
            <v>0.95440084835630967</v>
          </cell>
          <cell r="J440">
            <v>11</v>
          </cell>
          <cell r="K440">
            <v>0.53398058252427183</v>
          </cell>
          <cell r="L440">
            <v>2</v>
          </cell>
          <cell r="M440">
            <v>0.50632911392405067</v>
          </cell>
          <cell r="N440">
            <v>46</v>
          </cell>
          <cell r="O440">
            <v>0.65036052594372973</v>
          </cell>
        </row>
        <row r="441">
          <cell r="A441" t="str">
            <v>BE257 Arr. Tielt</v>
          </cell>
          <cell r="B441">
            <v>0</v>
          </cell>
          <cell r="C441">
            <v>0</v>
          </cell>
          <cell r="D441">
            <v>3</v>
          </cell>
          <cell r="E441">
            <v>0.29644268774703553</v>
          </cell>
          <cell r="F441">
            <v>7</v>
          </cell>
          <cell r="G441">
            <v>0.41716328963051252</v>
          </cell>
          <cell r="H441">
            <v>2</v>
          </cell>
          <cell r="I441">
            <v>0.10604453870625666</v>
          </cell>
          <cell r="J441">
            <v>4</v>
          </cell>
          <cell r="K441">
            <v>0.1941747572815534</v>
          </cell>
          <cell r="L441">
            <v>0</v>
          </cell>
          <cell r="M441">
            <v>0</v>
          </cell>
          <cell r="N441">
            <v>16</v>
          </cell>
          <cell r="O441">
            <v>0.22621235684999294</v>
          </cell>
        </row>
        <row r="442">
          <cell r="A442" t="str">
            <v>BE258 Arr. Veurne</v>
          </cell>
          <cell r="B442">
            <v>3</v>
          </cell>
          <cell r="C442">
            <v>7.1428571428571423</v>
          </cell>
          <cell r="D442">
            <v>3</v>
          </cell>
          <cell r="E442">
            <v>0.29644268774703553</v>
          </cell>
          <cell r="F442">
            <v>7</v>
          </cell>
          <cell r="G442">
            <v>0.41716328963051252</v>
          </cell>
          <cell r="H442">
            <v>8</v>
          </cell>
          <cell r="I442">
            <v>0.42417815482502663</v>
          </cell>
          <cell r="J442">
            <v>4</v>
          </cell>
          <cell r="K442">
            <v>0.1941747572815534</v>
          </cell>
          <cell r="L442">
            <v>3</v>
          </cell>
          <cell r="M442">
            <v>0.75949367088607589</v>
          </cell>
          <cell r="N442">
            <v>28</v>
          </cell>
          <cell r="O442">
            <v>0.39587162448748764</v>
          </cell>
        </row>
        <row r="443">
          <cell r="A443" t="str">
            <v>BE310 Arr. Nivelles</v>
          </cell>
          <cell r="B443">
            <v>0</v>
          </cell>
          <cell r="C443">
            <v>0</v>
          </cell>
          <cell r="D443">
            <v>8</v>
          </cell>
          <cell r="E443">
            <v>0.79051383399209485</v>
          </cell>
          <cell r="F443">
            <v>24</v>
          </cell>
          <cell r="G443">
            <v>1.4302741358760429</v>
          </cell>
          <cell r="H443">
            <v>25</v>
          </cell>
          <cell r="I443">
            <v>1.3255567338282079</v>
          </cell>
          <cell r="J443">
            <v>31</v>
          </cell>
          <cell r="K443">
            <v>1.5048543689320388</v>
          </cell>
          <cell r="L443">
            <v>5</v>
          </cell>
          <cell r="M443">
            <v>1.2658227848101267</v>
          </cell>
          <cell r="N443">
            <v>93</v>
          </cell>
          <cell r="O443">
            <v>1.3148593241905839</v>
          </cell>
        </row>
        <row r="444">
          <cell r="A444" t="str">
            <v>BE321 Arr. Ath</v>
          </cell>
          <cell r="B444">
            <v>1</v>
          </cell>
          <cell r="C444">
            <v>2.3809523809523809</v>
          </cell>
          <cell r="D444">
            <v>7</v>
          </cell>
          <cell r="E444">
            <v>0.69169960474308301</v>
          </cell>
          <cell r="F444">
            <v>12</v>
          </cell>
          <cell r="G444">
            <v>0.71513706793802145</v>
          </cell>
          <cell r="H444">
            <v>10</v>
          </cell>
          <cell r="I444">
            <v>0.53022269353128315</v>
          </cell>
          <cell r="J444">
            <v>13</v>
          </cell>
          <cell r="K444">
            <v>0.63106796116504849</v>
          </cell>
          <cell r="L444">
            <v>2</v>
          </cell>
          <cell r="M444">
            <v>0.50632911392405067</v>
          </cell>
          <cell r="N444">
            <v>45</v>
          </cell>
          <cell r="O444">
            <v>0.63622225364060514</v>
          </cell>
        </row>
        <row r="445">
          <cell r="A445" t="str">
            <v>BE322 Arr. Charleroi</v>
          </cell>
          <cell r="B445">
            <v>0</v>
          </cell>
          <cell r="C445">
            <v>0</v>
          </cell>
          <cell r="D445">
            <v>30</v>
          </cell>
          <cell r="E445">
            <v>2.9644268774703555</v>
          </cell>
          <cell r="F445">
            <v>42</v>
          </cell>
          <cell r="G445">
            <v>2.5029797377830754</v>
          </cell>
          <cell r="H445">
            <v>46</v>
          </cell>
          <cell r="I445">
            <v>2.4390243902439024</v>
          </cell>
          <cell r="J445">
            <v>54</v>
          </cell>
          <cell r="K445">
            <v>2.621359223300971</v>
          </cell>
          <cell r="L445">
            <v>9</v>
          </cell>
          <cell r="M445">
            <v>2.278481012658228</v>
          </cell>
          <cell r="N445">
            <v>181</v>
          </cell>
          <cell r="O445">
            <v>2.559027286865545</v>
          </cell>
        </row>
        <row r="446">
          <cell r="A446" t="str">
            <v>BE323 Arr. Mons</v>
          </cell>
          <cell r="B446">
            <v>1</v>
          </cell>
          <cell r="C446">
            <v>2.3809523809523809</v>
          </cell>
          <cell r="D446">
            <v>13</v>
          </cell>
          <cell r="E446">
            <v>1.2845849802371543</v>
          </cell>
          <cell r="F446">
            <v>23</v>
          </cell>
          <cell r="G446">
            <v>1.3706793802145412</v>
          </cell>
          <cell r="H446">
            <v>23</v>
          </cell>
          <cell r="I446">
            <v>1.2195121951219512</v>
          </cell>
          <cell r="J446">
            <v>29</v>
          </cell>
          <cell r="K446">
            <v>1.407766990291262</v>
          </cell>
          <cell r="L446">
            <v>5</v>
          </cell>
          <cell r="M446">
            <v>1.2658227848101267</v>
          </cell>
          <cell r="N446">
            <v>94</v>
          </cell>
          <cell r="O446">
            <v>1.3289975964937084</v>
          </cell>
        </row>
        <row r="447">
          <cell r="A447" t="str">
            <v>BE325 Arr. Soignies</v>
          </cell>
          <cell r="B447">
            <v>0</v>
          </cell>
          <cell r="C447">
            <v>0</v>
          </cell>
          <cell r="D447">
            <v>3</v>
          </cell>
          <cell r="E447">
            <v>0.29644268774703553</v>
          </cell>
          <cell r="F447">
            <v>4</v>
          </cell>
          <cell r="G447">
            <v>0.23837902264600713</v>
          </cell>
          <cell r="H447">
            <v>12</v>
          </cell>
          <cell r="I447">
            <v>0.63626723223753978</v>
          </cell>
          <cell r="J447">
            <v>11</v>
          </cell>
          <cell r="K447">
            <v>0.53398058252427183</v>
          </cell>
          <cell r="L447">
            <v>2</v>
          </cell>
          <cell r="M447">
            <v>0.50632911392405067</v>
          </cell>
          <cell r="N447">
            <v>32</v>
          </cell>
          <cell r="O447">
            <v>0.45242471369998588</v>
          </cell>
        </row>
        <row r="448">
          <cell r="A448" t="str">
            <v>BE326 Arr. Thuin</v>
          </cell>
          <cell r="B448">
            <v>0</v>
          </cell>
          <cell r="C448">
            <v>0</v>
          </cell>
          <cell r="D448">
            <v>12</v>
          </cell>
          <cell r="E448">
            <v>1.1857707509881421</v>
          </cell>
          <cell r="F448">
            <v>8</v>
          </cell>
          <cell r="G448">
            <v>0.47675804529201427</v>
          </cell>
          <cell r="H448">
            <v>17</v>
          </cell>
          <cell r="I448">
            <v>0.90137857900318141</v>
          </cell>
          <cell r="J448">
            <v>17</v>
          </cell>
          <cell r="K448">
            <v>0.82524271844660202</v>
          </cell>
          <cell r="L448">
            <v>1</v>
          </cell>
          <cell r="M448">
            <v>0.25316455696202533</v>
          </cell>
          <cell r="N448">
            <v>55</v>
          </cell>
          <cell r="O448">
            <v>0.77760497667185069</v>
          </cell>
        </row>
        <row r="449">
          <cell r="A449" t="str">
            <v>BE327 Arr. Tournai-Mouscron</v>
          </cell>
          <cell r="B449">
            <v>1</v>
          </cell>
          <cell r="C449">
            <v>2.3809523809523809</v>
          </cell>
          <cell r="D449">
            <v>7</v>
          </cell>
          <cell r="E449">
            <v>0.69169960474308301</v>
          </cell>
          <cell r="F449">
            <v>22</v>
          </cell>
          <cell r="G449">
            <v>1.3110846245530394</v>
          </cell>
          <cell r="H449">
            <v>14</v>
          </cell>
          <cell r="I449">
            <v>0.74231177094379641</v>
          </cell>
          <cell r="J449">
            <v>17</v>
          </cell>
          <cell r="K449">
            <v>0.82524271844660202</v>
          </cell>
          <cell r="L449">
            <v>6</v>
          </cell>
          <cell r="M449">
            <v>1.5189873417721518</v>
          </cell>
          <cell r="N449">
            <v>67</v>
          </cell>
          <cell r="O449">
            <v>0.94726424430934542</v>
          </cell>
        </row>
        <row r="450">
          <cell r="A450" t="str">
            <v>BE329 Arr. La Louvière</v>
          </cell>
          <cell r="B450">
            <v>0</v>
          </cell>
          <cell r="C450">
            <v>0</v>
          </cell>
          <cell r="D450">
            <v>8</v>
          </cell>
          <cell r="E450">
            <v>0.79051383399209485</v>
          </cell>
          <cell r="F450">
            <v>10</v>
          </cell>
          <cell r="G450">
            <v>0.59594755661501786</v>
          </cell>
          <cell r="H450">
            <v>9</v>
          </cell>
          <cell r="I450">
            <v>0.47720042417815484</v>
          </cell>
          <cell r="J450">
            <v>5</v>
          </cell>
          <cell r="K450">
            <v>0.24271844660194172</v>
          </cell>
          <cell r="L450">
            <v>2</v>
          </cell>
          <cell r="M450">
            <v>0.50632911392405067</v>
          </cell>
          <cell r="N450">
            <v>34</v>
          </cell>
          <cell r="O450">
            <v>0.48070125830623495</v>
          </cell>
        </row>
        <row r="451">
          <cell r="A451" t="str">
            <v>BE331 Arr. Huy</v>
          </cell>
          <cell r="B451">
            <v>0</v>
          </cell>
          <cell r="C451">
            <v>0</v>
          </cell>
          <cell r="D451">
            <v>2</v>
          </cell>
          <cell r="E451">
            <v>0.19762845849802371</v>
          </cell>
          <cell r="F451">
            <v>9</v>
          </cell>
          <cell r="G451">
            <v>0.53635280095351612</v>
          </cell>
          <cell r="H451">
            <v>12</v>
          </cell>
          <cell r="I451">
            <v>0.63626723223753978</v>
          </cell>
          <cell r="J451">
            <v>6</v>
          </cell>
          <cell r="K451">
            <v>0.29126213592233008</v>
          </cell>
          <cell r="L451">
            <v>0</v>
          </cell>
          <cell r="M451">
            <v>0</v>
          </cell>
          <cell r="N451">
            <v>29</v>
          </cell>
          <cell r="O451">
            <v>0.41000989679061223</v>
          </cell>
        </row>
        <row r="452">
          <cell r="A452" t="str">
            <v>BE332 Arr. Liège</v>
          </cell>
          <cell r="B452">
            <v>2</v>
          </cell>
          <cell r="C452">
            <v>4.7619047619047619</v>
          </cell>
          <cell r="D452">
            <v>42</v>
          </cell>
          <cell r="E452">
            <v>4.150197628458498</v>
          </cell>
          <cell r="F452">
            <v>73</v>
          </cell>
          <cell r="G452">
            <v>4.3504171632896309</v>
          </cell>
          <cell r="H452">
            <v>107</v>
          </cell>
          <cell r="I452">
            <v>5.6733828207847292</v>
          </cell>
          <cell r="J452">
            <v>91</v>
          </cell>
          <cell r="K452">
            <v>4.4174757281553401</v>
          </cell>
          <cell r="L452">
            <v>14</v>
          </cell>
          <cell r="M452">
            <v>3.5443037974683547</v>
          </cell>
          <cell r="N452">
            <v>329</v>
          </cell>
          <cell r="O452">
            <v>4.6514915877279792</v>
          </cell>
        </row>
        <row r="453">
          <cell r="A453" t="str">
            <v>BE334 Arr. Waremme</v>
          </cell>
          <cell r="B453">
            <v>0</v>
          </cell>
          <cell r="C453">
            <v>0</v>
          </cell>
          <cell r="D453">
            <v>5</v>
          </cell>
          <cell r="E453">
            <v>0.49407114624505932</v>
          </cell>
          <cell r="F453">
            <v>6</v>
          </cell>
          <cell r="G453">
            <v>0.35756853396901073</v>
          </cell>
          <cell r="H453">
            <v>6</v>
          </cell>
          <cell r="I453">
            <v>0.31813361611876989</v>
          </cell>
          <cell r="J453">
            <v>8</v>
          </cell>
          <cell r="K453">
            <v>0.38834951456310679</v>
          </cell>
          <cell r="L453">
            <v>1</v>
          </cell>
          <cell r="M453">
            <v>0.25316455696202533</v>
          </cell>
          <cell r="N453">
            <v>26</v>
          </cell>
          <cell r="O453">
            <v>0.36759507988123852</v>
          </cell>
        </row>
        <row r="454">
          <cell r="A454" t="str">
            <v>BE335 Arr. Verviers - communes francophones</v>
          </cell>
          <cell r="B454">
            <v>1</v>
          </cell>
          <cell r="C454">
            <v>2.3809523809523809</v>
          </cell>
          <cell r="D454">
            <v>14</v>
          </cell>
          <cell r="E454">
            <v>1.383399209486166</v>
          </cell>
          <cell r="F454">
            <v>22</v>
          </cell>
          <cell r="G454">
            <v>1.3110846245530394</v>
          </cell>
          <cell r="H454">
            <v>21</v>
          </cell>
          <cell r="I454">
            <v>1.1134676564156947</v>
          </cell>
          <cell r="J454">
            <v>19</v>
          </cell>
          <cell r="K454">
            <v>0.92233009708737856</v>
          </cell>
          <cell r="L454">
            <v>2</v>
          </cell>
          <cell r="M454">
            <v>0.50632911392405067</v>
          </cell>
          <cell r="N454">
            <v>79</v>
          </cell>
          <cell r="O454">
            <v>1.1169235119468401</v>
          </cell>
        </row>
        <row r="455">
          <cell r="A455" t="str">
            <v>BE336 Bezirk Verviers - Deutschsprachige Gemeinschaft</v>
          </cell>
          <cell r="B455">
            <v>0</v>
          </cell>
          <cell r="C455">
            <v>0</v>
          </cell>
          <cell r="D455">
            <v>1</v>
          </cell>
          <cell r="E455">
            <v>9.8814229249011856E-2</v>
          </cell>
          <cell r="F455">
            <v>3</v>
          </cell>
          <cell r="G455">
            <v>0.17878426698450536</v>
          </cell>
          <cell r="H455">
            <v>3</v>
          </cell>
          <cell r="I455">
            <v>0.15906680805938495</v>
          </cell>
          <cell r="J455">
            <v>5</v>
          </cell>
          <cell r="K455">
            <v>0.24271844660194172</v>
          </cell>
          <cell r="L455">
            <v>4</v>
          </cell>
          <cell r="M455">
            <v>1.0126582278481013</v>
          </cell>
          <cell r="N455">
            <v>16</v>
          </cell>
          <cell r="O455">
            <v>0.22621235684999294</v>
          </cell>
        </row>
        <row r="456">
          <cell r="A456" t="str">
            <v>BE341 Arr. Arlon</v>
          </cell>
          <cell r="B456">
            <v>0</v>
          </cell>
          <cell r="C456">
            <v>0</v>
          </cell>
          <cell r="D456">
            <v>2</v>
          </cell>
          <cell r="E456">
            <v>0.19762845849802371</v>
          </cell>
          <cell r="F456">
            <v>2</v>
          </cell>
          <cell r="G456">
            <v>0.11918951132300357</v>
          </cell>
          <cell r="H456">
            <v>6</v>
          </cell>
          <cell r="I456">
            <v>0.31813361611876989</v>
          </cell>
          <cell r="J456">
            <v>9</v>
          </cell>
          <cell r="K456">
            <v>0.43689320388349517</v>
          </cell>
          <cell r="L456">
            <v>2</v>
          </cell>
          <cell r="M456">
            <v>0.50632911392405067</v>
          </cell>
          <cell r="N456">
            <v>21</v>
          </cell>
          <cell r="O456">
            <v>0.29690371836561569</v>
          </cell>
        </row>
        <row r="457">
          <cell r="A457" t="str">
            <v>BE342 Arr. Bastogne</v>
          </cell>
          <cell r="B457">
            <v>0</v>
          </cell>
          <cell r="C457">
            <v>0</v>
          </cell>
          <cell r="D457">
            <v>4</v>
          </cell>
          <cell r="E457">
            <v>0.39525691699604742</v>
          </cell>
          <cell r="F457">
            <v>1</v>
          </cell>
          <cell r="G457">
            <v>5.9594755661501783E-2</v>
          </cell>
          <cell r="H457">
            <v>1</v>
          </cell>
          <cell r="I457">
            <v>5.3022269353128329E-2</v>
          </cell>
          <cell r="J457">
            <v>3</v>
          </cell>
          <cell r="K457">
            <v>0.14563106796116504</v>
          </cell>
          <cell r="L457">
            <v>0</v>
          </cell>
          <cell r="M457">
            <v>0</v>
          </cell>
          <cell r="N457">
            <v>9</v>
          </cell>
          <cell r="O457">
            <v>0.12724445072812102</v>
          </cell>
        </row>
        <row r="458">
          <cell r="A458" t="str">
            <v>BE343 Arr. Marche-en-Famenne</v>
          </cell>
          <cell r="B458">
            <v>0</v>
          </cell>
          <cell r="C458">
            <v>0</v>
          </cell>
          <cell r="D458">
            <v>2</v>
          </cell>
          <cell r="E458">
            <v>0.19762845849802371</v>
          </cell>
          <cell r="F458">
            <v>4</v>
          </cell>
          <cell r="G458">
            <v>0.23837902264600713</v>
          </cell>
          <cell r="H458">
            <v>2</v>
          </cell>
          <cell r="I458">
            <v>0.10604453870625666</v>
          </cell>
          <cell r="J458">
            <v>5</v>
          </cell>
          <cell r="K458">
            <v>0.24271844660194172</v>
          </cell>
          <cell r="L458">
            <v>2</v>
          </cell>
          <cell r="M458">
            <v>0.50632911392405067</v>
          </cell>
          <cell r="N458">
            <v>15</v>
          </cell>
          <cell r="O458">
            <v>0.21207408454686835</v>
          </cell>
        </row>
        <row r="459">
          <cell r="A459" t="str">
            <v>BE344 Arr. Neufchâteau</v>
          </cell>
          <cell r="B459">
            <v>0</v>
          </cell>
          <cell r="C459">
            <v>0</v>
          </cell>
          <cell r="D459">
            <v>4</v>
          </cell>
          <cell r="E459">
            <v>0.39525691699604742</v>
          </cell>
          <cell r="F459">
            <v>6</v>
          </cell>
          <cell r="G459">
            <v>0.35756853396901073</v>
          </cell>
          <cell r="H459">
            <v>6</v>
          </cell>
          <cell r="I459">
            <v>0.31813361611876989</v>
          </cell>
          <cell r="J459">
            <v>6</v>
          </cell>
          <cell r="K459">
            <v>0.29126213592233008</v>
          </cell>
          <cell r="L459">
            <v>1</v>
          </cell>
          <cell r="M459">
            <v>0.25316455696202533</v>
          </cell>
          <cell r="N459">
            <v>23</v>
          </cell>
          <cell r="O459">
            <v>0.32518026297186486</v>
          </cell>
        </row>
        <row r="460">
          <cell r="A460" t="str">
            <v>BE345 Arr. Virton</v>
          </cell>
          <cell r="B460">
            <v>1</v>
          </cell>
          <cell r="C460">
            <v>2.3809523809523809</v>
          </cell>
          <cell r="D460">
            <v>3</v>
          </cell>
          <cell r="E460">
            <v>0.29644268774703553</v>
          </cell>
          <cell r="F460">
            <v>4</v>
          </cell>
          <cell r="G460">
            <v>0.23837902264600713</v>
          </cell>
          <cell r="H460">
            <v>2</v>
          </cell>
          <cell r="I460">
            <v>0.10604453870625666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10</v>
          </cell>
          <cell r="O460">
            <v>0.14138272303124558</v>
          </cell>
        </row>
        <row r="461">
          <cell r="A461" t="str">
            <v>BE351 Arr. Dinant</v>
          </cell>
          <cell r="B461">
            <v>0</v>
          </cell>
          <cell r="C461">
            <v>0</v>
          </cell>
          <cell r="D461">
            <v>2</v>
          </cell>
          <cell r="E461">
            <v>0.19762845849802371</v>
          </cell>
          <cell r="F461">
            <v>5</v>
          </cell>
          <cell r="G461">
            <v>0.29797377830750893</v>
          </cell>
          <cell r="H461">
            <v>5</v>
          </cell>
          <cell r="I461">
            <v>0.26511134676564158</v>
          </cell>
          <cell r="J461">
            <v>11</v>
          </cell>
          <cell r="K461">
            <v>0.53398058252427183</v>
          </cell>
          <cell r="L461">
            <v>2</v>
          </cell>
          <cell r="M461">
            <v>0.50632911392405067</v>
          </cell>
          <cell r="N461">
            <v>25</v>
          </cell>
          <cell r="O461">
            <v>0.35345680757811399</v>
          </cell>
        </row>
        <row r="462">
          <cell r="A462" t="str">
            <v>BE352 Arr. Namur</v>
          </cell>
          <cell r="B462">
            <v>1</v>
          </cell>
          <cell r="C462">
            <v>2.3809523809523809</v>
          </cell>
          <cell r="D462">
            <v>14</v>
          </cell>
          <cell r="E462">
            <v>1.383399209486166</v>
          </cell>
          <cell r="F462">
            <v>37</v>
          </cell>
          <cell r="G462">
            <v>2.205005959475566</v>
          </cell>
          <cell r="H462">
            <v>43</v>
          </cell>
          <cell r="I462">
            <v>2.2799575821845175</v>
          </cell>
          <cell r="J462">
            <v>41</v>
          </cell>
          <cell r="K462">
            <v>1.9902912621359223</v>
          </cell>
          <cell r="L462">
            <v>8</v>
          </cell>
          <cell r="M462">
            <v>2.0253164556962027</v>
          </cell>
          <cell r="N462">
            <v>144</v>
          </cell>
          <cell r="O462">
            <v>2.0359112116499363</v>
          </cell>
        </row>
        <row r="463">
          <cell r="A463" t="str">
            <v>BE353 Arr. Philippeville</v>
          </cell>
          <cell r="B463">
            <v>1</v>
          </cell>
          <cell r="C463">
            <v>2.3809523809523809</v>
          </cell>
          <cell r="D463">
            <v>0</v>
          </cell>
          <cell r="E463">
            <v>0</v>
          </cell>
          <cell r="F463">
            <v>5</v>
          </cell>
          <cell r="G463">
            <v>0.29797377830750893</v>
          </cell>
          <cell r="H463">
            <v>5</v>
          </cell>
          <cell r="I463">
            <v>0.26511134676564158</v>
          </cell>
          <cell r="J463">
            <v>3</v>
          </cell>
          <cell r="K463">
            <v>0.14563106796116504</v>
          </cell>
          <cell r="L463">
            <v>0</v>
          </cell>
          <cell r="M463">
            <v>0</v>
          </cell>
          <cell r="N463">
            <v>14</v>
          </cell>
          <cell r="O463">
            <v>0.19793581224374382</v>
          </cell>
        </row>
        <row r="464">
          <cell r="A464" t="str">
            <v>Inconnus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3</v>
          </cell>
          <cell r="G464">
            <v>0.17878426698450536</v>
          </cell>
          <cell r="H464">
            <v>1</v>
          </cell>
          <cell r="I464">
            <v>5.3022269353128329E-2</v>
          </cell>
          <cell r="J464">
            <v>2</v>
          </cell>
          <cell r="K464">
            <v>9.7087378640776698E-2</v>
          </cell>
          <cell r="L464">
            <v>0</v>
          </cell>
          <cell r="M464">
            <v>0</v>
          </cell>
          <cell r="N464">
            <v>6</v>
          </cell>
          <cell r="O464">
            <v>8.4829633818747349E-2</v>
          </cell>
        </row>
        <row r="523">
          <cell r="A523" t="str">
            <v>Inconnus 1</v>
          </cell>
          <cell r="B523">
            <v>966</v>
          </cell>
          <cell r="C523">
            <v>47.609659931000493</v>
          </cell>
          <cell r="D523">
            <v>325</v>
          </cell>
          <cell r="E523">
            <v>29.226618705035971</v>
          </cell>
          <cell r="F523">
            <v>237</v>
          </cell>
          <cell r="G523">
            <v>25</v>
          </cell>
          <cell r="H523">
            <v>211</v>
          </cell>
          <cell r="I523">
            <v>23.654708520179373</v>
          </cell>
          <cell r="J523">
            <v>139</v>
          </cell>
          <cell r="K523">
            <v>22.601626016260163</v>
          </cell>
          <cell r="L523">
            <v>195</v>
          </cell>
          <cell r="M523">
            <v>22.860492379835872</v>
          </cell>
          <cell r="N523">
            <v>81</v>
          </cell>
          <cell r="O523">
            <v>24.77064220183486</v>
          </cell>
          <cell r="P523">
            <v>67</v>
          </cell>
          <cell r="Q523">
            <v>22.558922558922561</v>
          </cell>
          <cell r="R523">
            <v>2221</v>
          </cell>
          <cell r="S523">
            <v>31.401102785239644</v>
          </cell>
        </row>
        <row r="524">
          <cell r="A524" t="str">
            <v>14 Etranger</v>
          </cell>
          <cell r="B524">
            <v>0</v>
          </cell>
          <cell r="C524">
            <v>0</v>
          </cell>
          <cell r="D524">
            <v>1</v>
          </cell>
          <cell r="E524">
            <v>8.9928057553956844E-2</v>
          </cell>
          <cell r="F524">
            <v>1</v>
          </cell>
          <cell r="G524">
            <v>0.10548523206751054</v>
          </cell>
          <cell r="H524">
            <v>3</v>
          </cell>
          <cell r="I524">
            <v>0.33632286995515698</v>
          </cell>
          <cell r="J524">
            <v>0</v>
          </cell>
          <cell r="K524">
            <v>0</v>
          </cell>
          <cell r="L524">
            <v>1</v>
          </cell>
          <cell r="M524">
            <v>0.11723329425556857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6</v>
          </cell>
          <cell r="S524">
            <v>8.4829633818747349E-2</v>
          </cell>
        </row>
        <row r="525">
          <cell r="A525" t="str">
            <v>BE100 Arr. de Bruxelles-Capitale / Arr. van Brussel-Hoofdstad</v>
          </cell>
          <cell r="B525">
            <v>214</v>
          </cell>
          <cell r="C525">
            <v>10.54706752094628</v>
          </cell>
          <cell r="D525">
            <v>134</v>
          </cell>
          <cell r="E525">
            <v>12.050359712230215</v>
          </cell>
          <cell r="F525">
            <v>159</v>
          </cell>
          <cell r="G525">
            <v>16.77215189873418</v>
          </cell>
          <cell r="H525">
            <v>125</v>
          </cell>
          <cell r="I525">
            <v>14.013452914798204</v>
          </cell>
          <cell r="J525">
            <v>77</v>
          </cell>
          <cell r="K525">
            <v>12.520325203252035</v>
          </cell>
          <cell r="L525">
            <v>116</v>
          </cell>
          <cell r="M525">
            <v>13.599062133645957</v>
          </cell>
          <cell r="N525">
            <v>39</v>
          </cell>
          <cell r="O525">
            <v>11.926605504587155</v>
          </cell>
          <cell r="P525">
            <v>51</v>
          </cell>
          <cell r="Q525">
            <v>17.171717171717169</v>
          </cell>
          <cell r="R525">
            <v>915</v>
          </cell>
          <cell r="S525">
            <v>12.936519157358969</v>
          </cell>
        </row>
        <row r="526">
          <cell r="A526" t="str">
            <v>BE211 Arr. Antwerpen</v>
          </cell>
          <cell r="B526">
            <v>113</v>
          </cell>
          <cell r="C526">
            <v>5.5692459339576148</v>
          </cell>
          <cell r="D526">
            <v>105</v>
          </cell>
          <cell r="E526">
            <v>9.442446043165468</v>
          </cell>
          <cell r="F526">
            <v>89</v>
          </cell>
          <cell r="G526">
            <v>9.3881856540084385</v>
          </cell>
          <cell r="H526">
            <v>84</v>
          </cell>
          <cell r="I526">
            <v>9.4170403587443943</v>
          </cell>
          <cell r="J526">
            <v>46</v>
          </cell>
          <cell r="K526">
            <v>7.4796747967479682</v>
          </cell>
          <cell r="L526">
            <v>69</v>
          </cell>
          <cell r="M526">
            <v>8.0890973036342331</v>
          </cell>
          <cell r="N526">
            <v>25</v>
          </cell>
          <cell r="O526">
            <v>7.6452599388379205</v>
          </cell>
          <cell r="P526">
            <v>23</v>
          </cell>
          <cell r="Q526">
            <v>7.7441077441077439</v>
          </cell>
          <cell r="R526">
            <v>554</v>
          </cell>
          <cell r="S526">
            <v>7.8326028559310039</v>
          </cell>
        </row>
        <row r="527">
          <cell r="A527" t="str">
            <v>BE212 Arr. Mechelen</v>
          </cell>
          <cell r="B527">
            <v>27</v>
          </cell>
          <cell r="C527">
            <v>1.3307047806801378</v>
          </cell>
          <cell r="D527">
            <v>21</v>
          </cell>
          <cell r="E527">
            <v>1.8884892086330936</v>
          </cell>
          <cell r="F527">
            <v>11</v>
          </cell>
          <cell r="G527">
            <v>1.1603375527426161</v>
          </cell>
          <cell r="H527">
            <v>20</v>
          </cell>
          <cell r="I527">
            <v>2.2421524663677128</v>
          </cell>
          <cell r="J527">
            <v>10</v>
          </cell>
          <cell r="K527">
            <v>1.6260162601626018</v>
          </cell>
          <cell r="L527">
            <v>15</v>
          </cell>
          <cell r="M527">
            <v>1.7584994138335288</v>
          </cell>
          <cell r="N527">
            <v>1</v>
          </cell>
          <cell r="O527">
            <v>0.3058103975535168</v>
          </cell>
          <cell r="P527">
            <v>2</v>
          </cell>
          <cell r="Q527">
            <v>0.67340067340067333</v>
          </cell>
          <cell r="R527">
            <v>107</v>
          </cell>
          <cell r="S527">
            <v>1.5127951364343277</v>
          </cell>
        </row>
        <row r="528">
          <cell r="A528" t="str">
            <v xml:space="preserve">BE213 Arr. Turnhout </v>
          </cell>
          <cell r="B528">
            <v>26</v>
          </cell>
          <cell r="C528">
            <v>1.2814194184327254</v>
          </cell>
          <cell r="D528">
            <v>18</v>
          </cell>
          <cell r="E528">
            <v>1.6187050359712232</v>
          </cell>
          <cell r="F528">
            <v>21</v>
          </cell>
          <cell r="G528">
            <v>2.2151898734177213</v>
          </cell>
          <cell r="H528">
            <v>25</v>
          </cell>
          <cell r="I528">
            <v>2.8026905829596416</v>
          </cell>
          <cell r="J528">
            <v>14</v>
          </cell>
          <cell r="K528">
            <v>2.2764227642276422</v>
          </cell>
          <cell r="L528">
            <v>20</v>
          </cell>
          <cell r="M528">
            <v>2.3446658851113718</v>
          </cell>
          <cell r="N528">
            <v>11</v>
          </cell>
          <cell r="O528">
            <v>3.3639143730886847</v>
          </cell>
          <cell r="P528">
            <v>6</v>
          </cell>
          <cell r="Q528">
            <v>2.0202020202020203</v>
          </cell>
          <cell r="R528">
            <v>141</v>
          </cell>
          <cell r="S528">
            <v>1.9934963947405626</v>
          </cell>
        </row>
        <row r="529">
          <cell r="A529" t="str">
            <v xml:space="preserve">BE221 Arr. Hasselt </v>
          </cell>
          <cell r="B529">
            <v>39</v>
          </cell>
          <cell r="C529">
            <v>1.9221291276490886</v>
          </cell>
          <cell r="D529">
            <v>26</v>
          </cell>
          <cell r="E529">
            <v>2.3381294964028778</v>
          </cell>
          <cell r="F529">
            <v>20</v>
          </cell>
          <cell r="G529">
            <v>2.109704641350211</v>
          </cell>
          <cell r="H529">
            <v>24</v>
          </cell>
          <cell r="I529">
            <v>2.6905829596412558</v>
          </cell>
          <cell r="J529">
            <v>18</v>
          </cell>
          <cell r="K529">
            <v>2.9268292682926838</v>
          </cell>
          <cell r="L529">
            <v>31</v>
          </cell>
          <cell r="M529">
            <v>3.6342321219226257</v>
          </cell>
          <cell r="N529">
            <v>14</v>
          </cell>
          <cell r="O529">
            <v>4.281345565749235</v>
          </cell>
          <cell r="P529">
            <v>11</v>
          </cell>
          <cell r="Q529">
            <v>3.7037037037037033</v>
          </cell>
          <cell r="R529">
            <v>183</v>
          </cell>
          <cell r="S529">
            <v>2.587303831471794</v>
          </cell>
        </row>
        <row r="530">
          <cell r="A530" t="str">
            <v xml:space="preserve">BE222 Arr. Maaseik </v>
          </cell>
          <cell r="B530">
            <v>10</v>
          </cell>
          <cell r="C530">
            <v>0.49285362247412512</v>
          </cell>
          <cell r="D530">
            <v>8</v>
          </cell>
          <cell r="E530">
            <v>0.71942446043165476</v>
          </cell>
          <cell r="F530">
            <v>4</v>
          </cell>
          <cell r="G530">
            <v>0.42194092827004215</v>
          </cell>
          <cell r="H530">
            <v>7</v>
          </cell>
          <cell r="I530">
            <v>0.7847533632286996</v>
          </cell>
          <cell r="J530">
            <v>2</v>
          </cell>
          <cell r="K530">
            <v>0.32520325203252026</v>
          </cell>
          <cell r="L530">
            <v>8</v>
          </cell>
          <cell r="M530">
            <v>0.93786635404454854</v>
          </cell>
          <cell r="N530">
            <v>3</v>
          </cell>
          <cell r="O530">
            <v>0.91743119266055051</v>
          </cell>
          <cell r="P530">
            <v>1</v>
          </cell>
          <cell r="Q530">
            <v>0.33670033670033667</v>
          </cell>
          <cell r="R530">
            <v>43</v>
          </cell>
          <cell r="S530">
            <v>0.60794570903435596</v>
          </cell>
        </row>
        <row r="531">
          <cell r="A531" t="str">
            <v xml:space="preserve">BE223 Arr. Tongeren </v>
          </cell>
          <cell r="B531">
            <v>9</v>
          </cell>
          <cell r="C531">
            <v>0.44356826022671264</v>
          </cell>
          <cell r="D531">
            <v>6</v>
          </cell>
          <cell r="E531">
            <v>0.53956834532374098</v>
          </cell>
          <cell r="F531">
            <v>6</v>
          </cell>
          <cell r="G531">
            <v>0.63291139240506333</v>
          </cell>
          <cell r="H531">
            <v>7</v>
          </cell>
          <cell r="I531">
            <v>0.7847533632286996</v>
          </cell>
          <cell r="J531">
            <v>4</v>
          </cell>
          <cell r="K531">
            <v>0.65040650406504052</v>
          </cell>
          <cell r="L531">
            <v>4</v>
          </cell>
          <cell r="M531">
            <v>0.46893317702227427</v>
          </cell>
          <cell r="N531">
            <v>2</v>
          </cell>
          <cell r="O531">
            <v>0.6116207951070336</v>
          </cell>
          <cell r="P531">
            <v>0</v>
          </cell>
          <cell r="Q531">
            <v>0</v>
          </cell>
          <cell r="R531">
            <v>38</v>
          </cell>
          <cell r="S531">
            <v>0.53725434751873313</v>
          </cell>
        </row>
        <row r="532">
          <cell r="A532" t="str">
            <v xml:space="preserve">BE231 Arr. Aalst </v>
          </cell>
          <cell r="B532">
            <v>21</v>
          </cell>
          <cell r="C532">
            <v>1.0349926071956628</v>
          </cell>
          <cell r="D532">
            <v>22</v>
          </cell>
          <cell r="E532">
            <v>1.9784172661870503</v>
          </cell>
          <cell r="F532">
            <v>7</v>
          </cell>
          <cell r="G532">
            <v>0.73839662447257381</v>
          </cell>
          <cell r="H532">
            <v>17</v>
          </cell>
          <cell r="I532">
            <v>1.905829596412556</v>
          </cell>
          <cell r="J532">
            <v>14</v>
          </cell>
          <cell r="K532">
            <v>2.2764227642276422</v>
          </cell>
          <cell r="L532">
            <v>13</v>
          </cell>
          <cell r="M532">
            <v>1.5240328253223916</v>
          </cell>
          <cell r="N532">
            <v>4</v>
          </cell>
          <cell r="O532">
            <v>1.2232415902140672</v>
          </cell>
          <cell r="P532">
            <v>2</v>
          </cell>
          <cell r="Q532">
            <v>0.67340067340067333</v>
          </cell>
          <cell r="R532">
            <v>100</v>
          </cell>
          <cell r="S532">
            <v>1.4138272303124559</v>
          </cell>
        </row>
        <row r="533">
          <cell r="A533" t="str">
            <v xml:space="preserve">BE232 Arr. Dendermonde </v>
          </cell>
          <cell r="B533">
            <v>13</v>
          </cell>
          <cell r="C533">
            <v>0.64070970921636272</v>
          </cell>
          <cell r="D533">
            <v>12</v>
          </cell>
          <cell r="E533">
            <v>1.079136690647482</v>
          </cell>
          <cell r="F533">
            <v>10</v>
          </cell>
          <cell r="G533">
            <v>1.0548523206751055</v>
          </cell>
          <cell r="H533">
            <v>12</v>
          </cell>
          <cell r="I533">
            <v>1.3452914798206279</v>
          </cell>
          <cell r="J533">
            <v>4</v>
          </cell>
          <cell r="K533">
            <v>0.65040650406504052</v>
          </cell>
          <cell r="L533">
            <v>12</v>
          </cell>
          <cell r="M533">
            <v>1.4067995310668231</v>
          </cell>
          <cell r="N533">
            <v>3</v>
          </cell>
          <cell r="O533">
            <v>0.91743119266055051</v>
          </cell>
          <cell r="P533">
            <v>1</v>
          </cell>
          <cell r="Q533">
            <v>0.33670033670033667</v>
          </cell>
          <cell r="R533">
            <v>67</v>
          </cell>
          <cell r="S533">
            <v>0.94726424430934542</v>
          </cell>
        </row>
        <row r="534">
          <cell r="A534" t="str">
            <v>BE233 Arr. Eeklo</v>
          </cell>
          <cell r="B534">
            <v>7</v>
          </cell>
          <cell r="C534">
            <v>0.34499753573188763</v>
          </cell>
          <cell r="D534">
            <v>3</v>
          </cell>
          <cell r="E534">
            <v>0.26978417266187049</v>
          </cell>
          <cell r="F534">
            <v>3</v>
          </cell>
          <cell r="G534">
            <v>0.31645569620253167</v>
          </cell>
          <cell r="H534">
            <v>2</v>
          </cell>
          <cell r="I534">
            <v>0.22421524663677134</v>
          </cell>
          <cell r="J534">
            <v>4</v>
          </cell>
          <cell r="K534">
            <v>0.65040650406504052</v>
          </cell>
          <cell r="L534">
            <v>6</v>
          </cell>
          <cell r="M534">
            <v>0.70339976553341155</v>
          </cell>
          <cell r="N534">
            <v>0</v>
          </cell>
          <cell r="O534">
            <v>0</v>
          </cell>
          <cell r="P534">
            <v>1</v>
          </cell>
          <cell r="Q534">
            <v>0.33670033670033667</v>
          </cell>
          <cell r="R534">
            <v>26</v>
          </cell>
          <cell r="S534">
            <v>0.36759507988123852</v>
          </cell>
        </row>
        <row r="535">
          <cell r="A535" t="str">
            <v>BE234 Arr. Gent</v>
          </cell>
          <cell r="B535">
            <v>81</v>
          </cell>
          <cell r="C535">
            <v>3.9921143420404146</v>
          </cell>
          <cell r="D535">
            <v>73</v>
          </cell>
          <cell r="E535">
            <v>6.5647482014388485</v>
          </cell>
          <cell r="F535">
            <v>38</v>
          </cell>
          <cell r="G535">
            <v>4.0084388185654012</v>
          </cell>
          <cell r="H535">
            <v>35</v>
          </cell>
          <cell r="I535">
            <v>3.9237668161434982</v>
          </cell>
          <cell r="J535">
            <v>29</v>
          </cell>
          <cell r="K535">
            <v>4.7154471544715451</v>
          </cell>
          <cell r="L535">
            <v>53</v>
          </cell>
          <cell r="M535">
            <v>6.2133645955451353</v>
          </cell>
          <cell r="N535">
            <v>21</v>
          </cell>
          <cell r="O535">
            <v>6.4220183486238538</v>
          </cell>
          <cell r="P535">
            <v>14</v>
          </cell>
          <cell r="Q535">
            <v>4.7138047138047137</v>
          </cell>
          <cell r="R535">
            <v>344</v>
          </cell>
          <cell r="S535">
            <v>4.8635656722748477</v>
          </cell>
        </row>
        <row r="536">
          <cell r="A536" t="str">
            <v>BE235 Arr. Oudenaarde</v>
          </cell>
          <cell r="B536">
            <v>10</v>
          </cell>
          <cell r="C536">
            <v>0.49285362247412512</v>
          </cell>
          <cell r="D536">
            <v>3</v>
          </cell>
          <cell r="E536">
            <v>0.26978417266187049</v>
          </cell>
          <cell r="F536">
            <v>5</v>
          </cell>
          <cell r="G536">
            <v>0.52742616033755274</v>
          </cell>
          <cell r="H536">
            <v>8</v>
          </cell>
          <cell r="I536">
            <v>0.89686098654708535</v>
          </cell>
          <cell r="J536">
            <v>3</v>
          </cell>
          <cell r="K536">
            <v>0.48780487804878048</v>
          </cell>
          <cell r="L536">
            <v>7</v>
          </cell>
          <cell r="M536">
            <v>0.82063305978898016</v>
          </cell>
          <cell r="N536">
            <v>0</v>
          </cell>
          <cell r="O536">
            <v>0</v>
          </cell>
          <cell r="P536">
            <v>2</v>
          </cell>
          <cell r="Q536">
            <v>0.67340067340067333</v>
          </cell>
          <cell r="R536">
            <v>38</v>
          </cell>
          <cell r="S536">
            <v>0.53725434751873313</v>
          </cell>
        </row>
        <row r="537">
          <cell r="A537" t="str">
            <v>BE236 Arr. Sint-Niklaas</v>
          </cell>
          <cell r="B537">
            <v>27</v>
          </cell>
          <cell r="C537">
            <v>1.3307047806801378</v>
          </cell>
          <cell r="D537">
            <v>18</v>
          </cell>
          <cell r="E537">
            <v>1.6187050359712232</v>
          </cell>
          <cell r="F537">
            <v>23</v>
          </cell>
          <cell r="G537">
            <v>2.4261603375527425</v>
          </cell>
          <cell r="H537">
            <v>11</v>
          </cell>
          <cell r="I537">
            <v>1.2331838565022422</v>
          </cell>
          <cell r="J537">
            <v>9</v>
          </cell>
          <cell r="K537">
            <v>1.4634146341463419</v>
          </cell>
          <cell r="L537">
            <v>10</v>
          </cell>
          <cell r="M537">
            <v>1.1723329425556859</v>
          </cell>
          <cell r="N537">
            <v>2</v>
          </cell>
          <cell r="O537">
            <v>0.6116207951070336</v>
          </cell>
          <cell r="P537">
            <v>4</v>
          </cell>
          <cell r="Q537">
            <v>1.3468013468013467</v>
          </cell>
          <cell r="R537">
            <v>104</v>
          </cell>
          <cell r="S537">
            <v>1.4703803195249541</v>
          </cell>
        </row>
        <row r="538">
          <cell r="A538" t="str">
            <v>BE241 Arr. Halle-Vilvoorde</v>
          </cell>
          <cell r="B538">
            <v>58</v>
          </cell>
          <cell r="C538">
            <v>2.8585510103499261</v>
          </cell>
          <cell r="D538">
            <v>40</v>
          </cell>
          <cell r="E538">
            <v>3.5971223021582732</v>
          </cell>
          <cell r="F538">
            <v>33</v>
          </cell>
          <cell r="G538">
            <v>3.481012658227848</v>
          </cell>
          <cell r="H538">
            <v>26</v>
          </cell>
          <cell r="I538">
            <v>2.9147982062780269</v>
          </cell>
          <cell r="J538">
            <v>26</v>
          </cell>
          <cell r="K538">
            <v>4.2276422764227641</v>
          </cell>
          <cell r="L538">
            <v>30</v>
          </cell>
          <cell r="M538">
            <v>3.5169988276670576</v>
          </cell>
          <cell r="N538">
            <v>22</v>
          </cell>
          <cell r="O538">
            <v>6.7278287461773694</v>
          </cell>
          <cell r="P538">
            <v>17</v>
          </cell>
          <cell r="Q538">
            <v>5.7239057239057241</v>
          </cell>
          <cell r="R538">
            <v>252</v>
          </cell>
          <cell r="S538">
            <v>3.5628446203873883</v>
          </cell>
        </row>
        <row r="539">
          <cell r="A539" t="str">
            <v>BE242 Arr. Leuven</v>
          </cell>
          <cell r="B539">
            <v>37</v>
          </cell>
          <cell r="C539">
            <v>1.8235584031542631</v>
          </cell>
          <cell r="D539">
            <v>26</v>
          </cell>
          <cell r="E539">
            <v>2.3381294964028778</v>
          </cell>
          <cell r="F539">
            <v>24</v>
          </cell>
          <cell r="G539">
            <v>2.5316455696202533</v>
          </cell>
          <cell r="H539">
            <v>18</v>
          </cell>
          <cell r="I539">
            <v>2.0179372197309418</v>
          </cell>
          <cell r="J539">
            <v>14</v>
          </cell>
          <cell r="K539">
            <v>2.2764227642276422</v>
          </cell>
          <cell r="L539">
            <v>22</v>
          </cell>
          <cell r="M539">
            <v>2.5791324736225092</v>
          </cell>
          <cell r="N539">
            <v>9</v>
          </cell>
          <cell r="O539">
            <v>2.7522935779816518</v>
          </cell>
          <cell r="P539">
            <v>1</v>
          </cell>
          <cell r="Q539">
            <v>0.33670033670033667</v>
          </cell>
          <cell r="R539">
            <v>151</v>
          </cell>
          <cell r="S539">
            <v>2.1348791177718081</v>
          </cell>
        </row>
        <row r="540">
          <cell r="A540" t="str">
            <v>BE251 Arr. Brugge</v>
          </cell>
          <cell r="B540">
            <v>38</v>
          </cell>
          <cell r="C540">
            <v>1.8728437654016759</v>
          </cell>
          <cell r="D540">
            <v>18</v>
          </cell>
          <cell r="E540">
            <v>1.6187050359712232</v>
          </cell>
          <cell r="F540">
            <v>15</v>
          </cell>
          <cell r="G540">
            <v>1.5822784810126584</v>
          </cell>
          <cell r="H540">
            <v>20</v>
          </cell>
          <cell r="I540">
            <v>2.2421524663677128</v>
          </cell>
          <cell r="J540">
            <v>15</v>
          </cell>
          <cell r="K540">
            <v>2.4390243902439024</v>
          </cell>
          <cell r="L540">
            <v>26</v>
          </cell>
          <cell r="M540">
            <v>3.0480656506447832</v>
          </cell>
          <cell r="N540">
            <v>9</v>
          </cell>
          <cell r="O540">
            <v>2.7522935779816518</v>
          </cell>
          <cell r="P540">
            <v>3</v>
          </cell>
          <cell r="Q540">
            <v>1.0101010101010102</v>
          </cell>
          <cell r="R540">
            <v>144</v>
          </cell>
          <cell r="S540">
            <v>2.0359112116499363</v>
          </cell>
        </row>
        <row r="541">
          <cell r="A541" t="str">
            <v>BE252 Arr. Diksmuide</v>
          </cell>
          <cell r="B541">
            <v>3</v>
          </cell>
          <cell r="C541">
            <v>0.14785608674223755</v>
          </cell>
          <cell r="D541">
            <v>1</v>
          </cell>
          <cell r="E541">
            <v>8.9928057553956844E-2</v>
          </cell>
          <cell r="F541">
            <v>3</v>
          </cell>
          <cell r="G541">
            <v>0.31645569620253167</v>
          </cell>
          <cell r="H541">
            <v>0</v>
          </cell>
          <cell r="I541">
            <v>0</v>
          </cell>
          <cell r="J541">
            <v>2</v>
          </cell>
          <cell r="K541">
            <v>0.32520325203252026</v>
          </cell>
          <cell r="L541">
            <v>0</v>
          </cell>
          <cell r="M541">
            <v>0</v>
          </cell>
          <cell r="N541">
            <v>1</v>
          </cell>
          <cell r="O541">
            <v>0.3058103975535168</v>
          </cell>
          <cell r="P541">
            <v>0</v>
          </cell>
          <cell r="Q541">
            <v>0</v>
          </cell>
          <cell r="R541">
            <v>10</v>
          </cell>
          <cell r="S541">
            <v>0.14138272303124558</v>
          </cell>
        </row>
        <row r="542">
          <cell r="A542" t="str">
            <v>BE253 Arr. Ieper</v>
          </cell>
          <cell r="B542">
            <v>6</v>
          </cell>
          <cell r="C542">
            <v>0.29571217348447509</v>
          </cell>
          <cell r="D542">
            <v>7</v>
          </cell>
          <cell r="E542">
            <v>0.62949640287769781</v>
          </cell>
          <cell r="F542">
            <v>7</v>
          </cell>
          <cell r="G542">
            <v>0.73839662447257381</v>
          </cell>
          <cell r="H542">
            <v>2</v>
          </cell>
          <cell r="I542">
            <v>0.22421524663677134</v>
          </cell>
          <cell r="J542">
            <v>1</v>
          </cell>
          <cell r="K542">
            <v>0.16260162601626013</v>
          </cell>
          <cell r="L542">
            <v>3</v>
          </cell>
          <cell r="M542">
            <v>0.35169988276670577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26</v>
          </cell>
          <cell r="S542">
            <v>0.36759507988123852</v>
          </cell>
        </row>
        <row r="543">
          <cell r="A543" t="str">
            <v>BE254 Arr. Kortrijk</v>
          </cell>
          <cell r="B543">
            <v>24</v>
          </cell>
          <cell r="C543">
            <v>1.1828486939379004</v>
          </cell>
          <cell r="D543">
            <v>12</v>
          </cell>
          <cell r="E543">
            <v>1.079136690647482</v>
          </cell>
          <cell r="F543">
            <v>9</v>
          </cell>
          <cell r="G543">
            <v>0.949367088607595</v>
          </cell>
          <cell r="H543">
            <v>11</v>
          </cell>
          <cell r="I543">
            <v>1.2331838565022422</v>
          </cell>
          <cell r="J543">
            <v>10</v>
          </cell>
          <cell r="K543">
            <v>1.6260162601626018</v>
          </cell>
          <cell r="L543">
            <v>18</v>
          </cell>
          <cell r="M543">
            <v>2.1101992966002343</v>
          </cell>
          <cell r="N543">
            <v>4</v>
          </cell>
          <cell r="O543">
            <v>1.2232415902140672</v>
          </cell>
          <cell r="P543">
            <v>0</v>
          </cell>
          <cell r="Q543">
            <v>0</v>
          </cell>
          <cell r="R543">
            <v>88</v>
          </cell>
          <cell r="S543">
            <v>1.2441679626749611</v>
          </cell>
        </row>
        <row r="544">
          <cell r="A544" t="str">
            <v>BE255 Arr. Oostende</v>
          </cell>
          <cell r="B544">
            <v>21</v>
          </cell>
          <cell r="C544">
            <v>1.0349926071956628</v>
          </cell>
          <cell r="D544">
            <v>16</v>
          </cell>
          <cell r="E544">
            <v>1.4388489208633095</v>
          </cell>
          <cell r="F544">
            <v>9</v>
          </cell>
          <cell r="G544">
            <v>0.949367088607595</v>
          </cell>
          <cell r="H544">
            <v>13</v>
          </cell>
          <cell r="I544">
            <v>1.4573991031390134</v>
          </cell>
          <cell r="J544">
            <v>10</v>
          </cell>
          <cell r="K544">
            <v>1.6260162601626018</v>
          </cell>
          <cell r="L544">
            <v>5</v>
          </cell>
          <cell r="M544">
            <v>0.58616647127784294</v>
          </cell>
          <cell r="N544">
            <v>4</v>
          </cell>
          <cell r="O544">
            <v>1.2232415902140672</v>
          </cell>
          <cell r="P544">
            <v>0</v>
          </cell>
          <cell r="Q544">
            <v>0</v>
          </cell>
          <cell r="R544">
            <v>78</v>
          </cell>
          <cell r="S544">
            <v>1.1027852396437154</v>
          </cell>
        </row>
        <row r="545">
          <cell r="A545" t="str">
            <v>BE256 Arr. Roeselare</v>
          </cell>
          <cell r="B545">
            <v>15</v>
          </cell>
          <cell r="C545">
            <v>0.73928043371118779</v>
          </cell>
          <cell r="D545">
            <v>5</v>
          </cell>
          <cell r="E545">
            <v>0.44964028776978415</v>
          </cell>
          <cell r="F545">
            <v>8</v>
          </cell>
          <cell r="G545">
            <v>0.8438818565400843</v>
          </cell>
          <cell r="H545">
            <v>3</v>
          </cell>
          <cell r="I545">
            <v>0.33632286995515698</v>
          </cell>
          <cell r="J545">
            <v>3</v>
          </cell>
          <cell r="K545">
            <v>0.48780487804878048</v>
          </cell>
          <cell r="L545">
            <v>7</v>
          </cell>
          <cell r="M545">
            <v>0.82063305978898016</v>
          </cell>
          <cell r="N545">
            <v>4</v>
          </cell>
          <cell r="O545">
            <v>1.2232415902140672</v>
          </cell>
          <cell r="P545">
            <v>1</v>
          </cell>
          <cell r="Q545">
            <v>0.33670033670033667</v>
          </cell>
          <cell r="R545">
            <v>46</v>
          </cell>
          <cell r="S545">
            <v>0.65036052594372973</v>
          </cell>
        </row>
        <row r="546">
          <cell r="A546" t="str">
            <v>BE257 Arr. Tielt</v>
          </cell>
          <cell r="B546">
            <v>4</v>
          </cell>
          <cell r="C546">
            <v>0.19714144898965005</v>
          </cell>
          <cell r="D546">
            <v>8</v>
          </cell>
          <cell r="E546">
            <v>0.71942446043165476</v>
          </cell>
          <cell r="F546">
            <v>0</v>
          </cell>
          <cell r="G546">
            <v>0</v>
          </cell>
          <cell r="H546">
            <v>1</v>
          </cell>
          <cell r="I546">
            <v>0.11210762331838567</v>
          </cell>
          <cell r="J546">
            <v>1</v>
          </cell>
          <cell r="K546">
            <v>0.16260162601626013</v>
          </cell>
          <cell r="L546">
            <v>1</v>
          </cell>
          <cell r="M546">
            <v>0.11723329425556857</v>
          </cell>
          <cell r="N546">
            <v>1</v>
          </cell>
          <cell r="O546">
            <v>0.3058103975535168</v>
          </cell>
          <cell r="P546">
            <v>0</v>
          </cell>
          <cell r="Q546">
            <v>0</v>
          </cell>
          <cell r="R546">
            <v>16</v>
          </cell>
          <cell r="S546">
            <v>0.22621235684999294</v>
          </cell>
        </row>
        <row r="547">
          <cell r="A547" t="str">
            <v>BE258 Arr. Veurne</v>
          </cell>
          <cell r="B547">
            <v>7</v>
          </cell>
          <cell r="C547">
            <v>0.34499753573188763</v>
          </cell>
          <cell r="D547">
            <v>6</v>
          </cell>
          <cell r="E547">
            <v>0.53956834532374098</v>
          </cell>
          <cell r="F547">
            <v>6</v>
          </cell>
          <cell r="G547">
            <v>0.63291139240506333</v>
          </cell>
          <cell r="H547">
            <v>2</v>
          </cell>
          <cell r="I547">
            <v>0.22421524663677134</v>
          </cell>
          <cell r="J547">
            <v>2</v>
          </cell>
          <cell r="K547">
            <v>0.32520325203252026</v>
          </cell>
          <cell r="L547">
            <v>4</v>
          </cell>
          <cell r="M547">
            <v>0.46893317702227427</v>
          </cell>
          <cell r="N547">
            <v>0</v>
          </cell>
          <cell r="O547">
            <v>0</v>
          </cell>
          <cell r="P547">
            <v>1</v>
          </cell>
          <cell r="Q547">
            <v>0.33670033670033667</v>
          </cell>
          <cell r="R547">
            <v>28</v>
          </cell>
          <cell r="S547">
            <v>0.39587162448748764</v>
          </cell>
        </row>
        <row r="548">
          <cell r="A548" t="str">
            <v>BE310 Arr. Nivelles</v>
          </cell>
          <cell r="B548">
            <v>20</v>
          </cell>
          <cell r="C548">
            <v>0.98570724494825024</v>
          </cell>
          <cell r="D548">
            <v>12</v>
          </cell>
          <cell r="E548">
            <v>1.079136690647482</v>
          </cell>
          <cell r="F548">
            <v>16</v>
          </cell>
          <cell r="G548">
            <v>1.6877637130801686</v>
          </cell>
          <cell r="H548">
            <v>17</v>
          </cell>
          <cell r="I548">
            <v>1.905829596412556</v>
          </cell>
          <cell r="J548">
            <v>11</v>
          </cell>
          <cell r="K548">
            <v>1.788617886178862</v>
          </cell>
          <cell r="L548">
            <v>9</v>
          </cell>
          <cell r="M548">
            <v>1.0550996483001172</v>
          </cell>
          <cell r="N548">
            <v>5</v>
          </cell>
          <cell r="O548">
            <v>1.5290519877675843</v>
          </cell>
          <cell r="P548">
            <v>3</v>
          </cell>
          <cell r="Q548">
            <v>1.0101010101010102</v>
          </cell>
          <cell r="R548">
            <v>93</v>
          </cell>
          <cell r="S548">
            <v>1.3148593241905839</v>
          </cell>
        </row>
        <row r="549">
          <cell r="A549" t="str">
            <v>BE321 Arr. Ath</v>
          </cell>
          <cell r="B549">
            <v>8</v>
          </cell>
          <cell r="C549">
            <v>0.39428289797930011</v>
          </cell>
          <cell r="D549">
            <v>6</v>
          </cell>
          <cell r="E549">
            <v>0.53956834532374098</v>
          </cell>
          <cell r="F549">
            <v>6</v>
          </cell>
          <cell r="G549">
            <v>0.63291139240506333</v>
          </cell>
          <cell r="H549">
            <v>9</v>
          </cell>
          <cell r="I549">
            <v>1.0089686098654709</v>
          </cell>
          <cell r="J549">
            <v>5</v>
          </cell>
          <cell r="K549">
            <v>0.81300813008130091</v>
          </cell>
          <cell r="L549">
            <v>4</v>
          </cell>
          <cell r="M549">
            <v>0.46893317702227427</v>
          </cell>
          <cell r="N549">
            <v>4</v>
          </cell>
          <cell r="O549">
            <v>1.2232415902140672</v>
          </cell>
          <cell r="P549">
            <v>3</v>
          </cell>
          <cell r="Q549">
            <v>1.0101010101010102</v>
          </cell>
          <cell r="R549">
            <v>45</v>
          </cell>
          <cell r="S549">
            <v>0.63622225364060514</v>
          </cell>
        </row>
        <row r="550">
          <cell r="A550" t="str">
            <v>BE322 Arr. Charleroi</v>
          </cell>
          <cell r="B550">
            <v>35</v>
          </cell>
          <cell r="C550">
            <v>1.7249876786594378</v>
          </cell>
          <cell r="D550">
            <v>21</v>
          </cell>
          <cell r="E550">
            <v>1.8884892086330936</v>
          </cell>
          <cell r="F550">
            <v>28</v>
          </cell>
          <cell r="G550">
            <v>2.9535864978902953</v>
          </cell>
          <cell r="H550">
            <v>28</v>
          </cell>
          <cell r="I550">
            <v>3.1390134529147984</v>
          </cell>
          <cell r="J550">
            <v>20</v>
          </cell>
          <cell r="K550">
            <v>3.2520325203252036</v>
          </cell>
          <cell r="L550">
            <v>24</v>
          </cell>
          <cell r="M550">
            <v>2.8135990621336462</v>
          </cell>
          <cell r="N550">
            <v>9</v>
          </cell>
          <cell r="O550">
            <v>2.7522935779816518</v>
          </cell>
          <cell r="P550">
            <v>16</v>
          </cell>
          <cell r="Q550">
            <v>5.3872053872053867</v>
          </cell>
          <cell r="R550">
            <v>181</v>
          </cell>
          <cell r="S550">
            <v>2.559027286865545</v>
          </cell>
        </row>
        <row r="551">
          <cell r="A551" t="str">
            <v>BE323 Arr. Mons</v>
          </cell>
          <cell r="B551">
            <v>10</v>
          </cell>
          <cell r="C551">
            <v>0.49285362247412512</v>
          </cell>
          <cell r="D551">
            <v>21</v>
          </cell>
          <cell r="E551">
            <v>1.8884892086330936</v>
          </cell>
          <cell r="F551">
            <v>6</v>
          </cell>
          <cell r="G551">
            <v>0.63291139240506333</v>
          </cell>
          <cell r="H551">
            <v>13</v>
          </cell>
          <cell r="I551">
            <v>1.4573991031390134</v>
          </cell>
          <cell r="J551">
            <v>11</v>
          </cell>
          <cell r="K551">
            <v>1.788617886178862</v>
          </cell>
          <cell r="L551">
            <v>14</v>
          </cell>
          <cell r="M551">
            <v>1.6412661195779603</v>
          </cell>
          <cell r="N551">
            <v>5</v>
          </cell>
          <cell r="O551">
            <v>1.5290519877675843</v>
          </cell>
          <cell r="P551">
            <v>14</v>
          </cell>
          <cell r="Q551">
            <v>4.7138047138047137</v>
          </cell>
          <cell r="R551">
            <v>94</v>
          </cell>
          <cell r="S551">
            <v>1.3289975964937084</v>
          </cell>
        </row>
        <row r="552">
          <cell r="A552" t="str">
            <v>BE325 Arr. Soignies</v>
          </cell>
          <cell r="B552">
            <v>4</v>
          </cell>
          <cell r="C552">
            <v>0.19714144898965005</v>
          </cell>
          <cell r="D552">
            <v>7</v>
          </cell>
          <cell r="E552">
            <v>0.62949640287769781</v>
          </cell>
          <cell r="F552">
            <v>8</v>
          </cell>
          <cell r="G552">
            <v>0.8438818565400843</v>
          </cell>
          <cell r="H552">
            <v>3</v>
          </cell>
          <cell r="I552">
            <v>0.33632286995515698</v>
          </cell>
          <cell r="J552">
            <v>3</v>
          </cell>
          <cell r="K552">
            <v>0.48780487804878048</v>
          </cell>
          <cell r="L552">
            <v>3</v>
          </cell>
          <cell r="M552">
            <v>0.35169988276670577</v>
          </cell>
          <cell r="N552">
            <v>2</v>
          </cell>
          <cell r="O552">
            <v>0.6116207951070336</v>
          </cell>
          <cell r="P552">
            <v>2</v>
          </cell>
          <cell r="Q552">
            <v>0.67340067340067333</v>
          </cell>
          <cell r="R552">
            <v>32</v>
          </cell>
          <cell r="S552">
            <v>0.45242471369998588</v>
          </cell>
        </row>
        <row r="553">
          <cell r="A553" t="str">
            <v>BE326 Arr. Thuin</v>
          </cell>
          <cell r="B553">
            <v>13</v>
          </cell>
          <cell r="C553">
            <v>0.64070970921636272</v>
          </cell>
          <cell r="D553">
            <v>7</v>
          </cell>
          <cell r="E553">
            <v>0.62949640287769781</v>
          </cell>
          <cell r="F553">
            <v>10</v>
          </cell>
          <cell r="G553">
            <v>1.0548523206751055</v>
          </cell>
          <cell r="H553">
            <v>10</v>
          </cell>
          <cell r="I553">
            <v>1.1210762331838564</v>
          </cell>
          <cell r="J553">
            <v>8</v>
          </cell>
          <cell r="K553">
            <v>1.300813008130081</v>
          </cell>
          <cell r="L553">
            <v>2</v>
          </cell>
          <cell r="M553">
            <v>0.23446658851113714</v>
          </cell>
          <cell r="N553">
            <v>3</v>
          </cell>
          <cell r="O553">
            <v>0.91743119266055051</v>
          </cell>
          <cell r="P553">
            <v>2</v>
          </cell>
          <cell r="Q553">
            <v>0.67340067340067333</v>
          </cell>
          <cell r="R553">
            <v>55</v>
          </cell>
          <cell r="S553">
            <v>0.77760497667185069</v>
          </cell>
        </row>
        <row r="554">
          <cell r="A554" t="str">
            <v>BE327 Arr. Tournai-Mouscron</v>
          </cell>
          <cell r="B554">
            <v>15</v>
          </cell>
          <cell r="C554">
            <v>0.73928043371118779</v>
          </cell>
          <cell r="D554">
            <v>10</v>
          </cell>
          <cell r="E554">
            <v>0.89928057553956831</v>
          </cell>
          <cell r="F554">
            <v>12</v>
          </cell>
          <cell r="G554">
            <v>1.2658227848101267</v>
          </cell>
          <cell r="H554">
            <v>10</v>
          </cell>
          <cell r="I554">
            <v>1.1210762331838564</v>
          </cell>
          <cell r="J554">
            <v>6</v>
          </cell>
          <cell r="K554">
            <v>0.97560975609756095</v>
          </cell>
          <cell r="L554">
            <v>7</v>
          </cell>
          <cell r="M554">
            <v>0.82063305978898016</v>
          </cell>
          <cell r="N554">
            <v>3</v>
          </cell>
          <cell r="O554">
            <v>0.91743119266055051</v>
          </cell>
          <cell r="P554">
            <v>4</v>
          </cell>
          <cell r="Q554">
            <v>1.3468013468013467</v>
          </cell>
          <cell r="R554">
            <v>67</v>
          </cell>
          <cell r="S554">
            <v>0.94726424430934542</v>
          </cell>
        </row>
        <row r="555">
          <cell r="A555" t="str">
            <v>BE329 Arr. La Louvière</v>
          </cell>
          <cell r="B555">
            <v>8</v>
          </cell>
          <cell r="C555">
            <v>0.39428289797930011</v>
          </cell>
          <cell r="D555">
            <v>6</v>
          </cell>
          <cell r="E555">
            <v>0.53956834532374098</v>
          </cell>
          <cell r="F555">
            <v>5</v>
          </cell>
          <cell r="G555">
            <v>0.52742616033755274</v>
          </cell>
          <cell r="H555">
            <v>7</v>
          </cell>
          <cell r="I555">
            <v>0.7847533632286996</v>
          </cell>
          <cell r="J555">
            <v>3</v>
          </cell>
          <cell r="K555">
            <v>0.48780487804878048</v>
          </cell>
          <cell r="L555">
            <v>4</v>
          </cell>
          <cell r="M555">
            <v>0.46893317702227427</v>
          </cell>
          <cell r="N555">
            <v>0</v>
          </cell>
          <cell r="O555">
            <v>0</v>
          </cell>
          <cell r="P555">
            <v>1</v>
          </cell>
          <cell r="Q555">
            <v>0.33670033670033667</v>
          </cell>
          <cell r="R555">
            <v>34</v>
          </cell>
          <cell r="S555">
            <v>0.48070125830623495</v>
          </cell>
        </row>
        <row r="556">
          <cell r="A556" t="str">
            <v>BE331 Arr. Huy</v>
          </cell>
          <cell r="B556">
            <v>4</v>
          </cell>
          <cell r="C556">
            <v>0.19714144898965005</v>
          </cell>
          <cell r="D556">
            <v>4</v>
          </cell>
          <cell r="E556">
            <v>0.35971223021582738</v>
          </cell>
          <cell r="F556">
            <v>9</v>
          </cell>
          <cell r="G556">
            <v>0.949367088607595</v>
          </cell>
          <cell r="H556">
            <v>5</v>
          </cell>
          <cell r="I556">
            <v>0.5605381165919282</v>
          </cell>
          <cell r="J556">
            <v>4</v>
          </cell>
          <cell r="K556">
            <v>0.65040650406504052</v>
          </cell>
          <cell r="L556">
            <v>2</v>
          </cell>
          <cell r="M556">
            <v>0.23446658851113714</v>
          </cell>
          <cell r="N556">
            <v>1</v>
          </cell>
          <cell r="O556">
            <v>0.3058103975535168</v>
          </cell>
          <cell r="P556">
            <v>0</v>
          </cell>
          <cell r="Q556">
            <v>0</v>
          </cell>
          <cell r="R556">
            <v>29</v>
          </cell>
          <cell r="S556">
            <v>0.41000989679061223</v>
          </cell>
        </row>
        <row r="557">
          <cell r="A557" t="str">
            <v>BE332 Arr. Liège</v>
          </cell>
          <cell r="B557">
            <v>59</v>
          </cell>
          <cell r="C557">
            <v>2.9078363725973384</v>
          </cell>
          <cell r="D557">
            <v>41</v>
          </cell>
          <cell r="E557">
            <v>3.6870503597122304</v>
          </cell>
          <cell r="F557">
            <v>51</v>
          </cell>
          <cell r="G557">
            <v>5.3797468354430382</v>
          </cell>
          <cell r="H557">
            <v>49</v>
          </cell>
          <cell r="I557">
            <v>5.493273542600897</v>
          </cell>
          <cell r="J557">
            <v>40</v>
          </cell>
          <cell r="K557">
            <v>6.5040650406504072</v>
          </cell>
          <cell r="L557">
            <v>53</v>
          </cell>
          <cell r="M557">
            <v>6.2133645955451353</v>
          </cell>
          <cell r="N557">
            <v>14</v>
          </cell>
          <cell r="O557">
            <v>4.281345565749235</v>
          </cell>
          <cell r="P557">
            <v>22</v>
          </cell>
          <cell r="Q557">
            <v>7.4074074074074066</v>
          </cell>
          <cell r="R557">
            <v>329</v>
          </cell>
          <cell r="S557">
            <v>4.6514915877279792</v>
          </cell>
        </row>
        <row r="558">
          <cell r="A558" t="str">
            <v>BE334 Arr. Waremme</v>
          </cell>
          <cell r="B558">
            <v>5</v>
          </cell>
          <cell r="C558">
            <v>0.24642681123706256</v>
          </cell>
          <cell r="D558">
            <v>2</v>
          </cell>
          <cell r="E558">
            <v>0.17985611510791369</v>
          </cell>
          <cell r="F558">
            <v>6</v>
          </cell>
          <cell r="G558">
            <v>0.63291139240506333</v>
          </cell>
          <cell r="H558">
            <v>4</v>
          </cell>
          <cell r="I558">
            <v>0.44843049327354267</v>
          </cell>
          <cell r="J558">
            <v>3</v>
          </cell>
          <cell r="K558">
            <v>0.48780487804878048</v>
          </cell>
          <cell r="L558">
            <v>3</v>
          </cell>
          <cell r="M558">
            <v>0.35169988276670577</v>
          </cell>
          <cell r="N558">
            <v>1</v>
          </cell>
          <cell r="O558">
            <v>0.3058103975535168</v>
          </cell>
          <cell r="P558">
            <v>2</v>
          </cell>
          <cell r="Q558">
            <v>0.67340067340067333</v>
          </cell>
          <cell r="R558">
            <v>26</v>
          </cell>
          <cell r="S558">
            <v>0.36759507988123852</v>
          </cell>
        </row>
        <row r="559">
          <cell r="A559" t="str">
            <v>BE335 Arr. Verviers - communes francophones</v>
          </cell>
          <cell r="B559">
            <v>16</v>
          </cell>
          <cell r="C559">
            <v>0.78856579595860021</v>
          </cell>
          <cell r="D559">
            <v>8</v>
          </cell>
          <cell r="E559">
            <v>0.71942446043165476</v>
          </cell>
          <cell r="F559">
            <v>12</v>
          </cell>
          <cell r="G559">
            <v>1.2658227848101267</v>
          </cell>
          <cell r="H559">
            <v>12</v>
          </cell>
          <cell r="I559">
            <v>1.3452914798206279</v>
          </cell>
          <cell r="J559">
            <v>9</v>
          </cell>
          <cell r="K559">
            <v>1.4634146341463419</v>
          </cell>
          <cell r="L559">
            <v>16</v>
          </cell>
          <cell r="M559">
            <v>1.8757327080890971</v>
          </cell>
          <cell r="N559">
            <v>4</v>
          </cell>
          <cell r="O559">
            <v>1.2232415902140672</v>
          </cell>
          <cell r="P559">
            <v>2</v>
          </cell>
          <cell r="Q559">
            <v>0.67340067340067333</v>
          </cell>
          <cell r="R559">
            <v>79</v>
          </cell>
          <cell r="S559">
            <v>1.1169235119468401</v>
          </cell>
        </row>
        <row r="560">
          <cell r="A560" t="str">
            <v>BE336 Bezirk Verviers - Deutschsprachige Gemeinschaft</v>
          </cell>
          <cell r="B560">
            <v>2</v>
          </cell>
          <cell r="C560">
            <v>9.8570724494825027E-2</v>
          </cell>
          <cell r="D560">
            <v>3</v>
          </cell>
          <cell r="E560">
            <v>0.26978417266187049</v>
          </cell>
          <cell r="F560">
            <v>3</v>
          </cell>
          <cell r="G560">
            <v>0.31645569620253167</v>
          </cell>
          <cell r="H560">
            <v>4</v>
          </cell>
          <cell r="I560">
            <v>0.44843049327354267</v>
          </cell>
          <cell r="J560">
            <v>1</v>
          </cell>
          <cell r="K560">
            <v>0.16260162601626013</v>
          </cell>
          <cell r="L560">
            <v>2</v>
          </cell>
          <cell r="M560">
            <v>0.23446658851113714</v>
          </cell>
          <cell r="N560">
            <v>1</v>
          </cell>
          <cell r="O560">
            <v>0.3058103975535168</v>
          </cell>
          <cell r="P560">
            <v>0</v>
          </cell>
          <cell r="Q560">
            <v>0</v>
          </cell>
          <cell r="R560">
            <v>16</v>
          </cell>
          <cell r="S560">
            <v>0.22621235684999294</v>
          </cell>
        </row>
        <row r="561">
          <cell r="A561" t="str">
            <v>BE341 Arr. Arlon</v>
          </cell>
          <cell r="B561">
            <v>5</v>
          </cell>
          <cell r="C561">
            <v>0.24642681123706256</v>
          </cell>
          <cell r="D561">
            <v>5</v>
          </cell>
          <cell r="E561">
            <v>0.44964028776978415</v>
          </cell>
          <cell r="F561">
            <v>3</v>
          </cell>
          <cell r="G561">
            <v>0.31645569620253167</v>
          </cell>
          <cell r="H561">
            <v>1</v>
          </cell>
          <cell r="I561">
            <v>0.11210762331838567</v>
          </cell>
          <cell r="J561">
            <v>3</v>
          </cell>
          <cell r="K561">
            <v>0.48780487804878048</v>
          </cell>
          <cell r="L561">
            <v>2</v>
          </cell>
          <cell r="M561">
            <v>0.23446658851113714</v>
          </cell>
          <cell r="N561">
            <v>0</v>
          </cell>
          <cell r="O561">
            <v>0</v>
          </cell>
          <cell r="P561">
            <v>2</v>
          </cell>
          <cell r="Q561">
            <v>0.67340067340067333</v>
          </cell>
          <cell r="R561">
            <v>21</v>
          </cell>
          <cell r="S561">
            <v>0.29690371836561569</v>
          </cell>
        </row>
        <row r="562">
          <cell r="A562" t="str">
            <v>BE342 Arr. Bastogne</v>
          </cell>
          <cell r="B562">
            <v>3</v>
          </cell>
          <cell r="C562">
            <v>0.14785608674223755</v>
          </cell>
          <cell r="D562">
            <v>0</v>
          </cell>
          <cell r="E562">
            <v>0</v>
          </cell>
          <cell r="F562">
            <v>2</v>
          </cell>
          <cell r="G562">
            <v>0.21097046413502107</v>
          </cell>
          <cell r="H562">
            <v>1</v>
          </cell>
          <cell r="I562">
            <v>0.11210762331838567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1</v>
          </cell>
          <cell r="O562">
            <v>0.3058103975535168</v>
          </cell>
          <cell r="P562">
            <v>2</v>
          </cell>
          <cell r="Q562">
            <v>0.67340067340067333</v>
          </cell>
          <cell r="R562">
            <v>9</v>
          </cell>
          <cell r="S562">
            <v>0.12724445072812102</v>
          </cell>
        </row>
        <row r="563">
          <cell r="A563" t="str">
            <v>BE343 Arr. Marche-en-Famenne</v>
          </cell>
          <cell r="B563">
            <v>1</v>
          </cell>
          <cell r="C563">
            <v>4.9285362247412513E-2</v>
          </cell>
          <cell r="D563">
            <v>1</v>
          </cell>
          <cell r="E563">
            <v>8.9928057553956844E-2</v>
          </cell>
          <cell r="F563">
            <v>2</v>
          </cell>
          <cell r="G563">
            <v>0.21097046413502107</v>
          </cell>
          <cell r="H563">
            <v>2</v>
          </cell>
          <cell r="I563">
            <v>0.22421524663677134</v>
          </cell>
          <cell r="J563">
            <v>4</v>
          </cell>
          <cell r="K563">
            <v>0.65040650406504052</v>
          </cell>
          <cell r="L563">
            <v>2</v>
          </cell>
          <cell r="M563">
            <v>0.23446658851113714</v>
          </cell>
          <cell r="N563">
            <v>0</v>
          </cell>
          <cell r="O563">
            <v>0</v>
          </cell>
          <cell r="P563">
            <v>3</v>
          </cell>
          <cell r="Q563">
            <v>1.0101010101010102</v>
          </cell>
          <cell r="R563">
            <v>15</v>
          </cell>
          <cell r="S563">
            <v>0.21207408454686835</v>
          </cell>
        </row>
        <row r="564">
          <cell r="A564" t="str">
            <v>BE344 Arr. Neufchâteau</v>
          </cell>
          <cell r="B564">
            <v>4</v>
          </cell>
          <cell r="C564">
            <v>0.19714144898965005</v>
          </cell>
          <cell r="D564">
            <v>3</v>
          </cell>
          <cell r="E564">
            <v>0.26978417266187049</v>
          </cell>
          <cell r="F564">
            <v>4</v>
          </cell>
          <cell r="G564">
            <v>0.42194092827004215</v>
          </cell>
          <cell r="H564">
            <v>3</v>
          </cell>
          <cell r="I564">
            <v>0.33632286995515698</v>
          </cell>
          <cell r="J564">
            <v>1</v>
          </cell>
          <cell r="K564">
            <v>0.16260162601626013</v>
          </cell>
          <cell r="L564">
            <v>3</v>
          </cell>
          <cell r="M564">
            <v>0.35169988276670577</v>
          </cell>
          <cell r="N564">
            <v>1</v>
          </cell>
          <cell r="O564">
            <v>0.3058103975535168</v>
          </cell>
          <cell r="P564">
            <v>4</v>
          </cell>
          <cell r="Q564">
            <v>1.3468013468013467</v>
          </cell>
          <cell r="R564">
            <v>23</v>
          </cell>
          <cell r="S564">
            <v>0.32518026297186486</v>
          </cell>
        </row>
        <row r="565">
          <cell r="A565" t="str">
            <v>BE345 Arr. Virton</v>
          </cell>
          <cell r="B565">
            <v>4</v>
          </cell>
          <cell r="C565">
            <v>0.19714144898965005</v>
          </cell>
          <cell r="D565">
            <v>3</v>
          </cell>
          <cell r="E565">
            <v>0.26978417266187049</v>
          </cell>
          <cell r="F565">
            <v>1</v>
          </cell>
          <cell r="G565">
            <v>0.10548523206751054</v>
          </cell>
          <cell r="H565">
            <v>1</v>
          </cell>
          <cell r="I565">
            <v>0.11210762331838567</v>
          </cell>
          <cell r="J565">
            <v>1</v>
          </cell>
          <cell r="K565">
            <v>0.16260162601626013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10</v>
          </cell>
          <cell r="S565">
            <v>0.14138272303124558</v>
          </cell>
        </row>
        <row r="566">
          <cell r="A566" t="str">
            <v>BE351 Arr. Dinant</v>
          </cell>
          <cell r="B566">
            <v>4</v>
          </cell>
          <cell r="C566">
            <v>0.19714144898965005</v>
          </cell>
          <cell r="D566">
            <v>7</v>
          </cell>
          <cell r="E566">
            <v>0.62949640287769781</v>
          </cell>
          <cell r="F566">
            <v>1</v>
          </cell>
          <cell r="G566">
            <v>0.10548523206751054</v>
          </cell>
          <cell r="H566">
            <v>4</v>
          </cell>
          <cell r="I566">
            <v>0.44843049327354267</v>
          </cell>
          <cell r="J566">
            <v>4</v>
          </cell>
          <cell r="K566">
            <v>0.65040650406504052</v>
          </cell>
          <cell r="L566">
            <v>3</v>
          </cell>
          <cell r="M566">
            <v>0.35169988276670577</v>
          </cell>
          <cell r="N566">
            <v>1</v>
          </cell>
          <cell r="O566">
            <v>0.3058103975535168</v>
          </cell>
          <cell r="P566">
            <v>1</v>
          </cell>
          <cell r="Q566">
            <v>0.33670033670033667</v>
          </cell>
          <cell r="R566">
            <v>25</v>
          </cell>
          <cell r="S566">
            <v>0.35345680757811399</v>
          </cell>
        </row>
        <row r="567">
          <cell r="A567" t="str">
            <v>BE352 Arr. Namur</v>
          </cell>
          <cell r="B567">
            <v>31</v>
          </cell>
          <cell r="C567">
            <v>1.5278462296697881</v>
          </cell>
          <cell r="D567">
            <v>29</v>
          </cell>
          <cell r="E567">
            <v>2.6079136690647484</v>
          </cell>
          <cell r="F567">
            <v>12</v>
          </cell>
          <cell r="G567">
            <v>1.2658227848101267</v>
          </cell>
          <cell r="H567">
            <v>19</v>
          </cell>
          <cell r="I567">
            <v>2.1300448430493271</v>
          </cell>
          <cell r="J567">
            <v>20</v>
          </cell>
          <cell r="K567">
            <v>3.2520325203252036</v>
          </cell>
          <cell r="L567">
            <v>17</v>
          </cell>
          <cell r="M567">
            <v>1.992966002344666</v>
          </cell>
          <cell r="N567">
            <v>10</v>
          </cell>
          <cell r="O567">
            <v>3.0581039755351687</v>
          </cell>
          <cell r="P567">
            <v>6</v>
          </cell>
          <cell r="Q567">
            <v>2.0202020202020203</v>
          </cell>
          <cell r="R567">
            <v>144</v>
          </cell>
          <cell r="S567">
            <v>2.0359112116499363</v>
          </cell>
        </row>
        <row r="568">
          <cell r="A568" t="str">
            <v>BE353 Arr. Philippeville</v>
          </cell>
          <cell r="B568">
            <v>1</v>
          </cell>
          <cell r="C568">
            <v>4.9285362247412513E-2</v>
          </cell>
          <cell r="D568">
            <v>1</v>
          </cell>
          <cell r="E568">
            <v>8.9928057553956844E-2</v>
          </cell>
          <cell r="F568">
            <v>2</v>
          </cell>
          <cell r="G568">
            <v>0.21097046413502107</v>
          </cell>
          <cell r="H568">
            <v>2</v>
          </cell>
          <cell r="I568">
            <v>0.22421524663677134</v>
          </cell>
          <cell r="J568">
            <v>1</v>
          </cell>
          <cell r="K568">
            <v>0.16260162601626013</v>
          </cell>
          <cell r="L568">
            <v>6</v>
          </cell>
          <cell r="M568">
            <v>0.70339976553341155</v>
          </cell>
          <cell r="N568">
            <v>1</v>
          </cell>
          <cell r="O568">
            <v>0.3058103975535168</v>
          </cell>
          <cell r="P568">
            <v>0</v>
          </cell>
          <cell r="Q568">
            <v>0</v>
          </cell>
          <cell r="R568">
            <v>14</v>
          </cell>
          <cell r="S568">
            <v>0.19793581224374382</v>
          </cell>
        </row>
        <row r="569">
          <cell r="A569" t="str">
            <v>Inconnus</v>
          </cell>
          <cell r="B569">
            <v>1</v>
          </cell>
          <cell r="C569">
            <v>4.9285362247412513E-2</v>
          </cell>
          <cell r="D569">
            <v>1</v>
          </cell>
          <cell r="E569">
            <v>8.9928057553956844E-2</v>
          </cell>
          <cell r="F569">
            <v>1</v>
          </cell>
          <cell r="G569">
            <v>0.10548523206751054</v>
          </cell>
          <cell r="H569">
            <v>1</v>
          </cell>
          <cell r="I569">
            <v>0.11210762331838567</v>
          </cell>
          <cell r="J569">
            <v>0</v>
          </cell>
          <cell r="K569">
            <v>0</v>
          </cell>
          <cell r="L569">
            <v>1</v>
          </cell>
          <cell r="M569">
            <v>0.11723329425556857</v>
          </cell>
          <cell r="N569">
            <v>1</v>
          </cell>
          <cell r="O569">
            <v>0.3058103975535168</v>
          </cell>
          <cell r="P569">
            <v>0</v>
          </cell>
          <cell r="Q569">
            <v>0</v>
          </cell>
          <cell r="R569">
            <v>6</v>
          </cell>
          <cell r="S569">
            <v>8.4829633818747349E-2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1AEAB-0973-44EA-A8BF-1E18EBE4B2D5}">
  <sheetPr>
    <pageSetUpPr fitToPage="1"/>
  </sheetPr>
  <dimension ref="B1:C1060"/>
  <sheetViews>
    <sheetView tabSelected="1" workbookViewId="0">
      <selection activeCell="C4" sqref="C4"/>
    </sheetView>
  </sheetViews>
  <sheetFormatPr defaultColWidth="8.85546875" defaultRowHeight="15" x14ac:dyDescent="0.25"/>
  <cols>
    <col min="1" max="1" width="2.7109375" style="32" customWidth="1"/>
    <col min="2" max="2" width="9.140625" style="41" customWidth="1"/>
    <col min="3" max="3" width="165.7109375" style="41" bestFit="1" customWidth="1"/>
    <col min="4" max="16384" width="8.85546875" style="32"/>
  </cols>
  <sheetData>
    <row r="1" spans="2:3" ht="15.75" thickBot="1" x14ac:dyDescent="0.3">
      <c r="B1" s="32"/>
      <c r="C1" s="32"/>
    </row>
    <row r="2" spans="2:3" ht="22.15" customHeight="1" thickTop="1" thickBot="1" x14ac:dyDescent="0.3">
      <c r="B2" s="33" t="s">
        <v>153</v>
      </c>
      <c r="C2" s="34"/>
    </row>
    <row r="3" spans="2:3" ht="22.15" customHeight="1" thickTop="1" thickBot="1" x14ac:dyDescent="0.3">
      <c r="B3" s="35" t="s">
        <v>154</v>
      </c>
      <c r="C3" s="36" t="s">
        <v>0</v>
      </c>
    </row>
    <row r="4" spans="2:3" s="39" customFormat="1" ht="22.15" customHeight="1" thickTop="1" x14ac:dyDescent="0.25">
      <c r="B4" s="37" t="s">
        <v>155</v>
      </c>
      <c r="C4" s="70" t="s">
        <v>135</v>
      </c>
    </row>
    <row r="5" spans="2:3" s="39" customFormat="1" ht="22.15" customHeight="1" x14ac:dyDescent="0.25">
      <c r="B5" s="37" t="s">
        <v>156</v>
      </c>
      <c r="C5" s="70" t="s">
        <v>136</v>
      </c>
    </row>
    <row r="6" spans="2:3" s="39" customFormat="1" ht="22.15" customHeight="1" x14ac:dyDescent="0.25">
      <c r="B6" s="37" t="s">
        <v>157</v>
      </c>
      <c r="C6" s="70" t="s">
        <v>137</v>
      </c>
    </row>
    <row r="7" spans="2:3" s="39" customFormat="1" ht="22.15" customHeight="1" thickBot="1" x14ac:dyDescent="0.3">
      <c r="B7" s="37" t="s">
        <v>157</v>
      </c>
      <c r="C7" s="70" t="s">
        <v>138</v>
      </c>
    </row>
    <row r="8" spans="2:3" ht="22.15" customHeight="1" thickTop="1" thickBot="1" x14ac:dyDescent="0.3">
      <c r="B8" s="35" t="s">
        <v>158</v>
      </c>
      <c r="C8" s="36" t="s">
        <v>134</v>
      </c>
    </row>
    <row r="9" spans="2:3" s="39" customFormat="1" ht="22.15" customHeight="1" thickTop="1" x14ac:dyDescent="0.25">
      <c r="B9" s="37" t="s">
        <v>159</v>
      </c>
      <c r="C9" s="70" t="s">
        <v>139</v>
      </c>
    </row>
    <row r="10" spans="2:3" s="39" customFormat="1" ht="22.15" customHeight="1" x14ac:dyDescent="0.25">
      <c r="B10" s="37" t="s">
        <v>160</v>
      </c>
      <c r="C10" s="70" t="s">
        <v>140</v>
      </c>
    </row>
    <row r="11" spans="2:3" s="39" customFormat="1" ht="22.15" customHeight="1" x14ac:dyDescent="0.25">
      <c r="B11" s="37" t="s">
        <v>161</v>
      </c>
      <c r="C11" s="70" t="s">
        <v>141</v>
      </c>
    </row>
    <row r="12" spans="2:3" s="39" customFormat="1" ht="22.15" hidden="1" customHeight="1" x14ac:dyDescent="0.25">
      <c r="B12" s="37" t="s">
        <v>162</v>
      </c>
      <c r="C12" s="38" t="s">
        <v>142</v>
      </c>
    </row>
    <row r="13" spans="2:3" s="39" customFormat="1" ht="22.15" hidden="1" customHeight="1" x14ac:dyDescent="0.25">
      <c r="B13" s="37" t="s">
        <v>163</v>
      </c>
      <c r="C13" s="38" t="s">
        <v>143</v>
      </c>
    </row>
    <row r="14" spans="2:3" s="39" customFormat="1" ht="22.15" customHeight="1" thickBot="1" x14ac:dyDescent="0.3">
      <c r="B14" s="40" t="s">
        <v>164</v>
      </c>
      <c r="C14" s="71" t="s">
        <v>144</v>
      </c>
    </row>
    <row r="15" spans="2:3" ht="15.75" thickTop="1" x14ac:dyDescent="0.25">
      <c r="B15" s="32"/>
      <c r="C15" s="32"/>
    </row>
    <row r="16" spans="2:3" x14ac:dyDescent="0.25">
      <c r="B16" s="32"/>
      <c r="C16" s="32"/>
    </row>
    <row r="17" spans="2:3" x14ac:dyDescent="0.25">
      <c r="B17" s="32"/>
      <c r="C17" s="32"/>
    </row>
    <row r="18" spans="2:3" x14ac:dyDescent="0.25">
      <c r="B18" s="32"/>
      <c r="C18" s="32"/>
    </row>
    <row r="19" spans="2:3" x14ac:dyDescent="0.25">
      <c r="B19" s="32"/>
      <c r="C19" s="32"/>
    </row>
    <row r="20" spans="2:3" x14ac:dyDescent="0.25">
      <c r="B20" s="32"/>
      <c r="C20" s="32"/>
    </row>
    <row r="21" spans="2:3" x14ac:dyDescent="0.25">
      <c r="B21" s="32"/>
      <c r="C21" s="32"/>
    </row>
    <row r="22" spans="2:3" x14ac:dyDescent="0.25">
      <c r="B22" s="32"/>
      <c r="C22" s="32"/>
    </row>
    <row r="23" spans="2:3" x14ac:dyDescent="0.25">
      <c r="B23" s="32"/>
      <c r="C23" s="32"/>
    </row>
    <row r="24" spans="2:3" x14ac:dyDescent="0.25">
      <c r="B24" s="32"/>
      <c r="C24" s="32"/>
    </row>
    <row r="25" spans="2:3" x14ac:dyDescent="0.25">
      <c r="B25" s="32"/>
      <c r="C25" s="32"/>
    </row>
    <row r="26" spans="2:3" x14ac:dyDescent="0.25">
      <c r="B26" s="32"/>
      <c r="C26" s="32"/>
    </row>
    <row r="27" spans="2:3" x14ac:dyDescent="0.25">
      <c r="B27" s="32"/>
      <c r="C27" s="32"/>
    </row>
    <row r="28" spans="2:3" x14ac:dyDescent="0.25">
      <c r="B28" s="32"/>
      <c r="C28" s="32"/>
    </row>
    <row r="29" spans="2:3" x14ac:dyDescent="0.25">
      <c r="B29" s="32"/>
      <c r="C29" s="32"/>
    </row>
    <row r="30" spans="2:3" x14ac:dyDescent="0.25">
      <c r="B30" s="32"/>
      <c r="C30" s="32"/>
    </row>
    <row r="31" spans="2:3" x14ac:dyDescent="0.25">
      <c r="B31" s="32"/>
      <c r="C31" s="32"/>
    </row>
    <row r="32" spans="2:3" x14ac:dyDescent="0.25">
      <c r="B32" s="32"/>
      <c r="C32" s="32"/>
    </row>
    <row r="33" spans="2:3" x14ac:dyDescent="0.25">
      <c r="B33" s="32"/>
      <c r="C33" s="32"/>
    </row>
    <row r="34" spans="2:3" x14ac:dyDescent="0.25">
      <c r="B34" s="32"/>
      <c r="C34" s="32"/>
    </row>
    <row r="35" spans="2:3" x14ac:dyDescent="0.25">
      <c r="B35" s="32"/>
      <c r="C35" s="32"/>
    </row>
    <row r="36" spans="2:3" x14ac:dyDescent="0.25">
      <c r="B36" s="32"/>
      <c r="C36" s="32"/>
    </row>
    <row r="37" spans="2:3" x14ac:dyDescent="0.25">
      <c r="B37" s="32"/>
      <c r="C37" s="32"/>
    </row>
    <row r="38" spans="2:3" x14ac:dyDescent="0.25">
      <c r="B38" s="32"/>
      <c r="C38" s="32"/>
    </row>
    <row r="39" spans="2:3" x14ac:dyDescent="0.25">
      <c r="B39" s="32"/>
      <c r="C39" s="32"/>
    </row>
    <row r="40" spans="2:3" x14ac:dyDescent="0.25">
      <c r="B40" s="32"/>
      <c r="C40" s="32"/>
    </row>
    <row r="41" spans="2:3" x14ac:dyDescent="0.25">
      <c r="B41" s="32"/>
      <c r="C41" s="32"/>
    </row>
    <row r="42" spans="2:3" x14ac:dyDescent="0.25">
      <c r="B42" s="32"/>
      <c r="C42" s="32"/>
    </row>
    <row r="43" spans="2:3" x14ac:dyDescent="0.25">
      <c r="B43" s="32"/>
      <c r="C43" s="32"/>
    </row>
    <row r="44" spans="2:3" x14ac:dyDescent="0.25">
      <c r="B44" s="32"/>
      <c r="C44" s="32"/>
    </row>
    <row r="45" spans="2:3" x14ac:dyDescent="0.25">
      <c r="B45" s="32"/>
      <c r="C45" s="32"/>
    </row>
    <row r="46" spans="2:3" x14ac:dyDescent="0.25">
      <c r="B46" s="32"/>
      <c r="C46" s="32"/>
    </row>
    <row r="47" spans="2:3" x14ac:dyDescent="0.25">
      <c r="B47" s="32"/>
      <c r="C47" s="32"/>
    </row>
    <row r="48" spans="2:3" x14ac:dyDescent="0.25">
      <c r="B48" s="32"/>
      <c r="C48" s="32"/>
    </row>
    <row r="49" spans="2:3" x14ac:dyDescent="0.25">
      <c r="B49" s="32"/>
      <c r="C49" s="32"/>
    </row>
    <row r="50" spans="2:3" x14ac:dyDescent="0.25">
      <c r="B50" s="32"/>
      <c r="C50" s="32"/>
    </row>
    <row r="51" spans="2:3" x14ac:dyDescent="0.25">
      <c r="B51" s="32"/>
      <c r="C51" s="32"/>
    </row>
    <row r="52" spans="2:3" x14ac:dyDescent="0.25">
      <c r="B52" s="32"/>
      <c r="C52" s="32"/>
    </row>
    <row r="53" spans="2:3" x14ac:dyDescent="0.25">
      <c r="B53" s="32"/>
      <c r="C53" s="32"/>
    </row>
    <row r="54" spans="2:3" x14ac:dyDescent="0.25">
      <c r="B54" s="32"/>
      <c r="C54" s="32"/>
    </row>
    <row r="55" spans="2:3" x14ac:dyDescent="0.25">
      <c r="B55" s="32"/>
      <c r="C55" s="32"/>
    </row>
    <row r="56" spans="2:3" x14ac:dyDescent="0.25">
      <c r="B56" s="32"/>
      <c r="C56" s="32"/>
    </row>
    <row r="57" spans="2:3" x14ac:dyDescent="0.25">
      <c r="B57" s="32"/>
      <c r="C57" s="32"/>
    </row>
    <row r="58" spans="2:3" x14ac:dyDescent="0.25">
      <c r="B58" s="32"/>
      <c r="C58" s="32"/>
    </row>
    <row r="59" spans="2:3" x14ac:dyDescent="0.25">
      <c r="B59" s="32"/>
      <c r="C59" s="32"/>
    </row>
    <row r="60" spans="2:3" x14ac:dyDescent="0.25">
      <c r="B60" s="32"/>
      <c r="C60" s="32"/>
    </row>
    <row r="61" spans="2:3" x14ac:dyDescent="0.25">
      <c r="B61" s="32"/>
      <c r="C61" s="32"/>
    </row>
    <row r="62" spans="2:3" x14ac:dyDescent="0.25">
      <c r="B62" s="32"/>
      <c r="C62" s="32"/>
    </row>
    <row r="63" spans="2:3" x14ac:dyDescent="0.25">
      <c r="B63" s="32"/>
      <c r="C63" s="32"/>
    </row>
    <row r="64" spans="2:3" x14ac:dyDescent="0.25">
      <c r="B64" s="32"/>
      <c r="C64" s="32"/>
    </row>
    <row r="65" spans="2:3" x14ac:dyDescent="0.25">
      <c r="B65" s="32"/>
      <c r="C65" s="32"/>
    </row>
    <row r="66" spans="2:3" x14ac:dyDescent="0.25">
      <c r="B66" s="32"/>
      <c r="C66" s="32"/>
    </row>
    <row r="67" spans="2:3" x14ac:dyDescent="0.25">
      <c r="B67" s="32"/>
      <c r="C67" s="32"/>
    </row>
    <row r="68" spans="2:3" x14ac:dyDescent="0.25">
      <c r="B68" s="32"/>
      <c r="C68" s="32"/>
    </row>
    <row r="69" spans="2:3" x14ac:dyDescent="0.25">
      <c r="B69" s="32"/>
      <c r="C69" s="32"/>
    </row>
    <row r="70" spans="2:3" x14ac:dyDescent="0.25">
      <c r="B70" s="32"/>
      <c r="C70" s="32"/>
    </row>
    <row r="71" spans="2:3" x14ac:dyDescent="0.25">
      <c r="B71" s="32"/>
      <c r="C71" s="32"/>
    </row>
    <row r="72" spans="2:3" x14ac:dyDescent="0.25">
      <c r="B72" s="32"/>
      <c r="C72" s="32"/>
    </row>
    <row r="73" spans="2:3" x14ac:dyDescent="0.25">
      <c r="B73" s="32"/>
      <c r="C73" s="32"/>
    </row>
    <row r="74" spans="2:3" x14ac:dyDescent="0.25">
      <c r="B74" s="32"/>
      <c r="C74" s="32"/>
    </row>
    <row r="75" spans="2:3" x14ac:dyDescent="0.25">
      <c r="B75" s="32"/>
      <c r="C75" s="32"/>
    </row>
    <row r="76" spans="2:3" x14ac:dyDescent="0.25">
      <c r="B76" s="32"/>
      <c r="C76" s="32"/>
    </row>
    <row r="77" spans="2:3" x14ac:dyDescent="0.25">
      <c r="B77" s="32"/>
      <c r="C77" s="32"/>
    </row>
    <row r="78" spans="2:3" x14ac:dyDescent="0.25">
      <c r="B78" s="32"/>
      <c r="C78" s="32"/>
    </row>
    <row r="79" spans="2:3" x14ac:dyDescent="0.25">
      <c r="B79" s="32"/>
      <c r="C79" s="32"/>
    </row>
    <row r="80" spans="2:3" x14ac:dyDescent="0.25">
      <c r="B80" s="32"/>
      <c r="C80" s="32"/>
    </row>
    <row r="81" spans="2:3" x14ac:dyDescent="0.25">
      <c r="B81" s="32"/>
      <c r="C81" s="32"/>
    </row>
    <row r="82" spans="2:3" x14ac:dyDescent="0.25">
      <c r="B82" s="32"/>
      <c r="C82" s="32"/>
    </row>
    <row r="83" spans="2:3" x14ac:dyDescent="0.25">
      <c r="B83" s="32"/>
      <c r="C83" s="32"/>
    </row>
    <row r="84" spans="2:3" x14ac:dyDescent="0.25">
      <c r="B84" s="32"/>
      <c r="C84" s="32"/>
    </row>
    <row r="85" spans="2:3" x14ac:dyDescent="0.25">
      <c r="B85" s="32"/>
      <c r="C85" s="32"/>
    </row>
    <row r="86" spans="2:3" x14ac:dyDescent="0.25">
      <c r="B86" s="32"/>
      <c r="C86" s="32"/>
    </row>
    <row r="87" spans="2:3" x14ac:dyDescent="0.25">
      <c r="B87" s="32"/>
      <c r="C87" s="32"/>
    </row>
    <row r="88" spans="2:3" x14ac:dyDescent="0.25">
      <c r="B88" s="32"/>
      <c r="C88" s="32"/>
    </row>
    <row r="89" spans="2:3" x14ac:dyDescent="0.25">
      <c r="B89" s="32"/>
      <c r="C89" s="32"/>
    </row>
    <row r="90" spans="2:3" x14ac:dyDescent="0.25">
      <c r="B90" s="32"/>
      <c r="C90" s="32"/>
    </row>
    <row r="91" spans="2:3" x14ac:dyDescent="0.25">
      <c r="B91" s="32"/>
      <c r="C91" s="32"/>
    </row>
    <row r="92" spans="2:3" x14ac:dyDescent="0.25">
      <c r="B92" s="32"/>
      <c r="C92" s="32"/>
    </row>
    <row r="93" spans="2:3" x14ac:dyDescent="0.25">
      <c r="B93" s="32"/>
      <c r="C93" s="32"/>
    </row>
    <row r="94" spans="2:3" x14ac:dyDescent="0.25">
      <c r="B94" s="32"/>
      <c r="C94" s="32"/>
    </row>
    <row r="95" spans="2:3" x14ac:dyDescent="0.25">
      <c r="B95" s="32"/>
      <c r="C95" s="32"/>
    </row>
    <row r="96" spans="2:3" x14ac:dyDescent="0.25">
      <c r="B96" s="32"/>
      <c r="C96" s="32"/>
    </row>
    <row r="97" spans="2:3" x14ac:dyDescent="0.25">
      <c r="B97" s="32"/>
      <c r="C97" s="32"/>
    </row>
    <row r="98" spans="2:3" x14ac:dyDescent="0.25">
      <c r="B98" s="32"/>
      <c r="C98" s="32"/>
    </row>
    <row r="99" spans="2:3" x14ac:dyDescent="0.25">
      <c r="B99" s="32"/>
      <c r="C99" s="32"/>
    </row>
    <row r="100" spans="2:3" x14ac:dyDescent="0.25">
      <c r="B100" s="32"/>
      <c r="C100" s="32"/>
    </row>
    <row r="101" spans="2:3" x14ac:dyDescent="0.25">
      <c r="B101" s="32"/>
      <c r="C101" s="32"/>
    </row>
    <row r="102" spans="2:3" x14ac:dyDescent="0.25">
      <c r="B102" s="32"/>
      <c r="C102" s="32"/>
    </row>
    <row r="103" spans="2:3" x14ac:dyDescent="0.25">
      <c r="B103" s="32"/>
      <c r="C103" s="32"/>
    </row>
    <row r="104" spans="2:3" x14ac:dyDescent="0.25">
      <c r="B104" s="32"/>
      <c r="C104" s="32"/>
    </row>
    <row r="105" spans="2:3" x14ac:dyDescent="0.25">
      <c r="B105" s="32"/>
      <c r="C105" s="32"/>
    </row>
    <row r="106" spans="2:3" x14ac:dyDescent="0.25">
      <c r="B106" s="32"/>
      <c r="C106" s="32"/>
    </row>
    <row r="107" spans="2:3" x14ac:dyDescent="0.25">
      <c r="B107" s="32"/>
      <c r="C107" s="32"/>
    </row>
    <row r="108" spans="2:3" x14ac:dyDescent="0.25">
      <c r="B108" s="32"/>
      <c r="C108" s="32"/>
    </row>
    <row r="109" spans="2:3" x14ac:dyDescent="0.25">
      <c r="B109" s="32"/>
      <c r="C109" s="32"/>
    </row>
    <row r="110" spans="2:3" x14ac:dyDescent="0.25">
      <c r="B110" s="32"/>
      <c r="C110" s="32"/>
    </row>
    <row r="111" spans="2:3" x14ac:dyDescent="0.25">
      <c r="B111" s="32"/>
      <c r="C111" s="32"/>
    </row>
    <row r="112" spans="2:3" x14ac:dyDescent="0.25">
      <c r="B112" s="32"/>
      <c r="C112" s="32"/>
    </row>
    <row r="113" spans="2:3" x14ac:dyDescent="0.25">
      <c r="B113" s="32"/>
      <c r="C113" s="32"/>
    </row>
    <row r="114" spans="2:3" x14ac:dyDescent="0.25">
      <c r="B114" s="32"/>
      <c r="C114" s="32"/>
    </row>
    <row r="115" spans="2:3" x14ac:dyDescent="0.25">
      <c r="B115" s="32"/>
      <c r="C115" s="32"/>
    </row>
    <row r="116" spans="2:3" x14ac:dyDescent="0.25">
      <c r="B116" s="32"/>
      <c r="C116" s="32"/>
    </row>
    <row r="117" spans="2:3" x14ac:dyDescent="0.25">
      <c r="B117" s="32"/>
      <c r="C117" s="32"/>
    </row>
    <row r="118" spans="2:3" x14ac:dyDescent="0.25">
      <c r="B118" s="32"/>
      <c r="C118" s="32"/>
    </row>
    <row r="119" spans="2:3" x14ac:dyDescent="0.25">
      <c r="B119" s="32"/>
      <c r="C119" s="32"/>
    </row>
    <row r="120" spans="2:3" x14ac:dyDescent="0.25">
      <c r="B120" s="32"/>
      <c r="C120" s="32"/>
    </row>
    <row r="121" spans="2:3" x14ac:dyDescent="0.25">
      <c r="B121" s="32"/>
      <c r="C121" s="32"/>
    </row>
    <row r="122" spans="2:3" x14ac:dyDescent="0.25">
      <c r="B122" s="32"/>
      <c r="C122" s="32"/>
    </row>
    <row r="123" spans="2:3" x14ac:dyDescent="0.25">
      <c r="B123" s="32"/>
      <c r="C123" s="32"/>
    </row>
    <row r="124" spans="2:3" x14ac:dyDescent="0.25">
      <c r="B124" s="32"/>
      <c r="C124" s="32"/>
    </row>
    <row r="125" spans="2:3" x14ac:dyDescent="0.25">
      <c r="B125" s="32"/>
      <c r="C125" s="32"/>
    </row>
    <row r="126" spans="2:3" x14ac:dyDescent="0.25">
      <c r="B126" s="32"/>
      <c r="C126" s="32"/>
    </row>
    <row r="127" spans="2:3" x14ac:dyDescent="0.25">
      <c r="B127" s="32"/>
      <c r="C127" s="32"/>
    </row>
    <row r="128" spans="2:3" x14ac:dyDescent="0.25">
      <c r="B128" s="32"/>
      <c r="C128" s="32"/>
    </row>
    <row r="129" spans="2:3" x14ac:dyDescent="0.25">
      <c r="B129" s="32"/>
      <c r="C129" s="32"/>
    </row>
    <row r="130" spans="2:3" x14ac:dyDescent="0.25">
      <c r="B130" s="32"/>
      <c r="C130" s="32"/>
    </row>
    <row r="131" spans="2:3" x14ac:dyDescent="0.25">
      <c r="B131" s="32"/>
      <c r="C131" s="32"/>
    </row>
    <row r="132" spans="2:3" x14ac:dyDescent="0.25">
      <c r="B132" s="32"/>
      <c r="C132" s="32"/>
    </row>
    <row r="133" spans="2:3" x14ac:dyDescent="0.25">
      <c r="B133" s="32"/>
      <c r="C133" s="32"/>
    </row>
    <row r="134" spans="2:3" x14ac:dyDescent="0.25">
      <c r="B134" s="32"/>
      <c r="C134" s="32"/>
    </row>
    <row r="135" spans="2:3" x14ac:dyDescent="0.25">
      <c r="B135" s="32"/>
      <c r="C135" s="32"/>
    </row>
    <row r="136" spans="2:3" x14ac:dyDescent="0.25">
      <c r="B136" s="32"/>
      <c r="C136" s="32"/>
    </row>
    <row r="137" spans="2:3" x14ac:dyDescent="0.25">
      <c r="B137" s="32"/>
      <c r="C137" s="32"/>
    </row>
    <row r="138" spans="2:3" x14ac:dyDescent="0.25">
      <c r="B138" s="32"/>
      <c r="C138" s="32"/>
    </row>
    <row r="139" spans="2:3" x14ac:dyDescent="0.25">
      <c r="B139" s="32"/>
      <c r="C139" s="32"/>
    </row>
    <row r="140" spans="2:3" x14ac:dyDescent="0.25">
      <c r="B140" s="32"/>
      <c r="C140" s="32"/>
    </row>
    <row r="141" spans="2:3" x14ac:dyDescent="0.25">
      <c r="B141" s="32"/>
      <c r="C141" s="32"/>
    </row>
    <row r="142" spans="2:3" x14ac:dyDescent="0.25">
      <c r="B142" s="32"/>
      <c r="C142" s="32"/>
    </row>
    <row r="143" spans="2:3" x14ac:dyDescent="0.25">
      <c r="B143" s="32"/>
      <c r="C143" s="32"/>
    </row>
    <row r="144" spans="2:3" x14ac:dyDescent="0.25">
      <c r="B144" s="32"/>
      <c r="C144" s="32"/>
    </row>
    <row r="145" spans="2:3" x14ac:dyDescent="0.25">
      <c r="B145" s="32"/>
      <c r="C145" s="32"/>
    </row>
    <row r="146" spans="2:3" x14ac:dyDescent="0.25">
      <c r="B146" s="32"/>
      <c r="C146" s="32"/>
    </row>
    <row r="147" spans="2:3" x14ac:dyDescent="0.25">
      <c r="B147" s="32"/>
      <c r="C147" s="32"/>
    </row>
    <row r="148" spans="2:3" x14ac:dyDescent="0.25">
      <c r="B148" s="32"/>
      <c r="C148" s="32"/>
    </row>
    <row r="149" spans="2:3" x14ac:dyDescent="0.25">
      <c r="B149" s="32"/>
      <c r="C149" s="32"/>
    </row>
    <row r="150" spans="2:3" x14ac:dyDescent="0.25">
      <c r="B150" s="32"/>
      <c r="C150" s="32"/>
    </row>
    <row r="151" spans="2:3" x14ac:dyDescent="0.25">
      <c r="B151" s="32"/>
      <c r="C151" s="32"/>
    </row>
    <row r="152" spans="2:3" x14ac:dyDescent="0.25">
      <c r="B152" s="32"/>
      <c r="C152" s="32"/>
    </row>
    <row r="153" spans="2:3" x14ac:dyDescent="0.25">
      <c r="B153" s="32"/>
      <c r="C153" s="32"/>
    </row>
    <row r="154" spans="2:3" x14ac:dyDescent="0.25">
      <c r="B154" s="32"/>
      <c r="C154" s="32"/>
    </row>
    <row r="155" spans="2:3" x14ac:dyDescent="0.25">
      <c r="B155" s="32"/>
      <c r="C155" s="32"/>
    </row>
    <row r="156" spans="2:3" x14ac:dyDescent="0.25">
      <c r="B156" s="32"/>
      <c r="C156" s="32"/>
    </row>
    <row r="157" spans="2:3" x14ac:dyDescent="0.25">
      <c r="B157" s="32"/>
      <c r="C157" s="32"/>
    </row>
    <row r="158" spans="2:3" x14ac:dyDescent="0.25">
      <c r="B158" s="32"/>
      <c r="C158" s="32"/>
    </row>
    <row r="159" spans="2:3" x14ac:dyDescent="0.25">
      <c r="B159" s="32"/>
      <c r="C159" s="32"/>
    </row>
    <row r="160" spans="2:3" x14ac:dyDescent="0.25">
      <c r="B160" s="32"/>
      <c r="C160" s="32"/>
    </row>
    <row r="161" spans="2:3" x14ac:dyDescent="0.25">
      <c r="B161" s="32"/>
      <c r="C161" s="32"/>
    </row>
    <row r="162" spans="2:3" x14ac:dyDescent="0.25">
      <c r="B162" s="32"/>
      <c r="C162" s="32"/>
    </row>
    <row r="163" spans="2:3" x14ac:dyDescent="0.25">
      <c r="B163" s="32"/>
      <c r="C163" s="32"/>
    </row>
    <row r="164" spans="2:3" x14ac:dyDescent="0.25">
      <c r="B164" s="32"/>
      <c r="C164" s="32"/>
    </row>
    <row r="165" spans="2:3" x14ac:dyDescent="0.25">
      <c r="B165" s="32"/>
      <c r="C165" s="32"/>
    </row>
    <row r="166" spans="2:3" x14ac:dyDescent="0.25">
      <c r="B166" s="32"/>
      <c r="C166" s="32"/>
    </row>
    <row r="167" spans="2:3" x14ac:dyDescent="0.25">
      <c r="B167" s="32"/>
      <c r="C167" s="32"/>
    </row>
    <row r="168" spans="2:3" x14ac:dyDescent="0.25">
      <c r="B168" s="32"/>
      <c r="C168" s="32"/>
    </row>
    <row r="169" spans="2:3" x14ac:dyDescent="0.25">
      <c r="B169" s="32"/>
      <c r="C169" s="32"/>
    </row>
    <row r="170" spans="2:3" x14ac:dyDescent="0.25">
      <c r="B170" s="32"/>
      <c r="C170" s="32"/>
    </row>
    <row r="171" spans="2:3" x14ac:dyDescent="0.25">
      <c r="B171" s="32"/>
      <c r="C171" s="32"/>
    </row>
    <row r="172" spans="2:3" x14ac:dyDescent="0.25">
      <c r="B172" s="32"/>
      <c r="C172" s="32"/>
    </row>
    <row r="173" spans="2:3" x14ac:dyDescent="0.25">
      <c r="B173" s="32"/>
      <c r="C173" s="32"/>
    </row>
    <row r="174" spans="2:3" x14ac:dyDescent="0.25">
      <c r="B174" s="32"/>
      <c r="C174" s="32"/>
    </row>
    <row r="175" spans="2:3" x14ac:dyDescent="0.25">
      <c r="B175" s="32"/>
      <c r="C175" s="32"/>
    </row>
    <row r="176" spans="2:3" x14ac:dyDescent="0.25">
      <c r="B176" s="32"/>
      <c r="C176" s="32"/>
    </row>
    <row r="177" spans="2:3" x14ac:dyDescent="0.25">
      <c r="B177" s="32"/>
      <c r="C177" s="32"/>
    </row>
    <row r="178" spans="2:3" x14ac:dyDescent="0.25">
      <c r="B178" s="32"/>
      <c r="C178" s="32"/>
    </row>
    <row r="179" spans="2:3" x14ac:dyDescent="0.25">
      <c r="B179" s="32"/>
      <c r="C179" s="32"/>
    </row>
    <row r="180" spans="2:3" x14ac:dyDescent="0.25">
      <c r="B180" s="32"/>
      <c r="C180" s="32"/>
    </row>
    <row r="181" spans="2:3" x14ac:dyDescent="0.25">
      <c r="B181" s="32"/>
      <c r="C181" s="32"/>
    </row>
    <row r="182" spans="2:3" x14ac:dyDescent="0.25">
      <c r="B182" s="32"/>
      <c r="C182" s="32"/>
    </row>
    <row r="183" spans="2:3" x14ac:dyDescent="0.25">
      <c r="B183" s="32"/>
      <c r="C183" s="32"/>
    </row>
    <row r="184" spans="2:3" x14ac:dyDescent="0.25">
      <c r="B184" s="32"/>
      <c r="C184" s="32"/>
    </row>
    <row r="185" spans="2:3" x14ac:dyDescent="0.25">
      <c r="B185" s="32"/>
      <c r="C185" s="32"/>
    </row>
    <row r="186" spans="2:3" x14ac:dyDescent="0.25">
      <c r="B186" s="32"/>
      <c r="C186" s="32"/>
    </row>
    <row r="187" spans="2:3" x14ac:dyDescent="0.25">
      <c r="B187" s="32"/>
      <c r="C187" s="32"/>
    </row>
    <row r="188" spans="2:3" x14ac:dyDescent="0.25">
      <c r="B188" s="32"/>
      <c r="C188" s="32"/>
    </row>
    <row r="189" spans="2:3" x14ac:dyDescent="0.25">
      <c r="B189" s="32"/>
      <c r="C189" s="32"/>
    </row>
    <row r="190" spans="2:3" x14ac:dyDescent="0.25">
      <c r="B190" s="32"/>
      <c r="C190" s="32"/>
    </row>
    <row r="191" spans="2:3" x14ac:dyDescent="0.25">
      <c r="B191" s="32"/>
      <c r="C191" s="32"/>
    </row>
    <row r="192" spans="2:3" x14ac:dyDescent="0.25">
      <c r="B192" s="32"/>
      <c r="C192" s="32"/>
    </row>
    <row r="193" spans="2:3" x14ac:dyDescent="0.25">
      <c r="B193" s="32"/>
      <c r="C193" s="32"/>
    </row>
    <row r="194" spans="2:3" x14ac:dyDescent="0.25">
      <c r="B194" s="32"/>
      <c r="C194" s="32"/>
    </row>
    <row r="195" spans="2:3" x14ac:dyDescent="0.25">
      <c r="B195" s="32"/>
      <c r="C195" s="32"/>
    </row>
    <row r="196" spans="2:3" x14ac:dyDescent="0.25">
      <c r="B196" s="32"/>
      <c r="C196" s="32"/>
    </row>
    <row r="197" spans="2:3" x14ac:dyDescent="0.25">
      <c r="B197" s="32"/>
      <c r="C197" s="32"/>
    </row>
    <row r="198" spans="2:3" x14ac:dyDescent="0.25">
      <c r="B198" s="32"/>
      <c r="C198" s="32"/>
    </row>
    <row r="199" spans="2:3" x14ac:dyDescent="0.25">
      <c r="B199" s="32"/>
      <c r="C199" s="32"/>
    </row>
    <row r="200" spans="2:3" x14ac:dyDescent="0.25">
      <c r="B200" s="32"/>
      <c r="C200" s="32"/>
    </row>
    <row r="201" spans="2:3" x14ac:dyDescent="0.25">
      <c r="B201" s="32"/>
      <c r="C201" s="32"/>
    </row>
    <row r="202" spans="2:3" x14ac:dyDescent="0.25">
      <c r="B202" s="32"/>
      <c r="C202" s="32"/>
    </row>
    <row r="203" spans="2:3" x14ac:dyDescent="0.25">
      <c r="B203" s="32"/>
      <c r="C203" s="32"/>
    </row>
    <row r="204" spans="2:3" x14ac:dyDescent="0.25">
      <c r="B204" s="32"/>
      <c r="C204" s="32"/>
    </row>
    <row r="205" spans="2:3" x14ac:dyDescent="0.25">
      <c r="B205" s="32"/>
      <c r="C205" s="32"/>
    </row>
    <row r="206" spans="2:3" x14ac:dyDescent="0.25">
      <c r="B206" s="32"/>
      <c r="C206" s="32"/>
    </row>
    <row r="207" spans="2:3" x14ac:dyDescent="0.25">
      <c r="B207" s="32"/>
      <c r="C207" s="32"/>
    </row>
    <row r="208" spans="2:3" x14ac:dyDescent="0.25">
      <c r="B208" s="32"/>
      <c r="C208" s="32"/>
    </row>
    <row r="209" spans="2:3" x14ac:dyDescent="0.25">
      <c r="B209" s="32"/>
      <c r="C209" s="32"/>
    </row>
    <row r="210" spans="2:3" x14ac:dyDescent="0.25">
      <c r="B210" s="32"/>
      <c r="C210" s="32"/>
    </row>
    <row r="211" spans="2:3" x14ac:dyDescent="0.25">
      <c r="B211" s="32"/>
      <c r="C211" s="32"/>
    </row>
    <row r="212" spans="2:3" x14ac:dyDescent="0.25">
      <c r="B212" s="32"/>
      <c r="C212" s="32"/>
    </row>
    <row r="213" spans="2:3" x14ac:dyDescent="0.25">
      <c r="B213" s="32"/>
      <c r="C213" s="32"/>
    </row>
    <row r="214" spans="2:3" x14ac:dyDescent="0.25">
      <c r="B214" s="32"/>
      <c r="C214" s="32"/>
    </row>
    <row r="215" spans="2:3" x14ac:dyDescent="0.25">
      <c r="B215" s="32"/>
      <c r="C215" s="32"/>
    </row>
    <row r="216" spans="2:3" x14ac:dyDescent="0.25">
      <c r="B216" s="32"/>
      <c r="C216" s="32"/>
    </row>
    <row r="217" spans="2:3" x14ac:dyDescent="0.25">
      <c r="B217" s="32"/>
      <c r="C217" s="32"/>
    </row>
    <row r="218" spans="2:3" x14ac:dyDescent="0.25">
      <c r="B218" s="32"/>
      <c r="C218" s="32"/>
    </row>
    <row r="219" spans="2:3" x14ac:dyDescent="0.25">
      <c r="B219" s="32"/>
      <c r="C219" s="32"/>
    </row>
    <row r="220" spans="2:3" x14ac:dyDescent="0.25">
      <c r="B220" s="32"/>
      <c r="C220" s="32"/>
    </row>
    <row r="221" spans="2:3" x14ac:dyDescent="0.25">
      <c r="B221" s="32"/>
      <c r="C221" s="32"/>
    </row>
    <row r="222" spans="2:3" x14ac:dyDescent="0.25">
      <c r="B222" s="32"/>
      <c r="C222" s="32"/>
    </row>
    <row r="223" spans="2:3" x14ac:dyDescent="0.25">
      <c r="B223" s="32"/>
      <c r="C223" s="32"/>
    </row>
    <row r="224" spans="2:3" x14ac:dyDescent="0.25">
      <c r="B224" s="32"/>
      <c r="C224" s="32"/>
    </row>
    <row r="225" spans="2:3" x14ac:dyDescent="0.25">
      <c r="B225" s="32"/>
      <c r="C225" s="32"/>
    </row>
    <row r="226" spans="2:3" x14ac:dyDescent="0.25">
      <c r="B226" s="32"/>
      <c r="C226" s="32"/>
    </row>
    <row r="227" spans="2:3" x14ac:dyDescent="0.25">
      <c r="B227" s="32"/>
      <c r="C227" s="32"/>
    </row>
    <row r="228" spans="2:3" x14ac:dyDescent="0.25">
      <c r="B228" s="32"/>
      <c r="C228" s="32"/>
    </row>
    <row r="229" spans="2:3" x14ac:dyDescent="0.25">
      <c r="B229" s="32"/>
      <c r="C229" s="32"/>
    </row>
    <row r="230" spans="2:3" x14ac:dyDescent="0.25">
      <c r="B230" s="32"/>
      <c r="C230" s="32"/>
    </row>
    <row r="231" spans="2:3" x14ac:dyDescent="0.25">
      <c r="B231" s="32"/>
      <c r="C231" s="32"/>
    </row>
    <row r="232" spans="2:3" x14ac:dyDescent="0.25">
      <c r="B232" s="32"/>
      <c r="C232" s="32"/>
    </row>
    <row r="233" spans="2:3" x14ac:dyDescent="0.25">
      <c r="B233" s="32"/>
      <c r="C233" s="32"/>
    </row>
    <row r="234" spans="2:3" x14ac:dyDescent="0.25">
      <c r="B234" s="32"/>
      <c r="C234" s="32"/>
    </row>
    <row r="235" spans="2:3" x14ac:dyDescent="0.25">
      <c r="B235" s="32"/>
      <c r="C235" s="32"/>
    </row>
    <row r="236" spans="2:3" x14ac:dyDescent="0.25">
      <c r="B236" s="32"/>
      <c r="C236" s="32"/>
    </row>
    <row r="237" spans="2:3" x14ac:dyDescent="0.25">
      <c r="B237" s="32"/>
      <c r="C237" s="32"/>
    </row>
    <row r="238" spans="2:3" x14ac:dyDescent="0.25">
      <c r="B238" s="32"/>
      <c r="C238" s="32"/>
    </row>
    <row r="239" spans="2:3" x14ac:dyDescent="0.25">
      <c r="B239" s="32"/>
      <c r="C239" s="32"/>
    </row>
    <row r="240" spans="2:3" x14ac:dyDescent="0.25">
      <c r="B240" s="32"/>
      <c r="C240" s="32"/>
    </row>
    <row r="241" spans="2:3" x14ac:dyDescent="0.25">
      <c r="B241" s="32"/>
      <c r="C241" s="32"/>
    </row>
    <row r="242" spans="2:3" x14ac:dyDescent="0.25">
      <c r="B242" s="32"/>
      <c r="C242" s="32"/>
    </row>
    <row r="243" spans="2:3" x14ac:dyDescent="0.25">
      <c r="B243" s="32"/>
      <c r="C243" s="32"/>
    </row>
    <row r="244" spans="2:3" x14ac:dyDescent="0.25">
      <c r="B244" s="32"/>
      <c r="C244" s="32"/>
    </row>
    <row r="245" spans="2:3" x14ac:dyDescent="0.25">
      <c r="B245" s="32"/>
      <c r="C245" s="32"/>
    </row>
    <row r="246" spans="2:3" x14ac:dyDescent="0.25">
      <c r="B246" s="32"/>
      <c r="C246" s="32"/>
    </row>
    <row r="247" spans="2:3" x14ac:dyDescent="0.25">
      <c r="B247" s="32"/>
      <c r="C247" s="32"/>
    </row>
    <row r="248" spans="2:3" x14ac:dyDescent="0.25">
      <c r="B248" s="32"/>
      <c r="C248" s="32"/>
    </row>
    <row r="249" spans="2:3" x14ac:dyDescent="0.25">
      <c r="B249" s="32"/>
      <c r="C249" s="32"/>
    </row>
    <row r="250" spans="2:3" x14ac:dyDescent="0.25">
      <c r="B250" s="32"/>
      <c r="C250" s="32"/>
    </row>
    <row r="251" spans="2:3" x14ac:dyDescent="0.25">
      <c r="B251" s="32"/>
      <c r="C251" s="32"/>
    </row>
    <row r="252" spans="2:3" x14ac:dyDescent="0.25">
      <c r="B252" s="32"/>
      <c r="C252" s="32"/>
    </row>
    <row r="253" spans="2:3" x14ac:dyDescent="0.25">
      <c r="B253" s="32"/>
      <c r="C253" s="32"/>
    </row>
    <row r="254" spans="2:3" x14ac:dyDescent="0.25">
      <c r="B254" s="32"/>
      <c r="C254" s="32"/>
    </row>
    <row r="255" spans="2:3" x14ac:dyDescent="0.25">
      <c r="B255" s="32"/>
      <c r="C255" s="32"/>
    </row>
    <row r="256" spans="2:3" x14ac:dyDescent="0.25">
      <c r="B256" s="32"/>
      <c r="C256" s="32"/>
    </row>
    <row r="257" spans="2:3" x14ac:dyDescent="0.25">
      <c r="B257" s="32"/>
      <c r="C257" s="32"/>
    </row>
    <row r="258" spans="2:3" x14ac:dyDescent="0.25">
      <c r="B258" s="32"/>
      <c r="C258" s="32"/>
    </row>
    <row r="259" spans="2:3" x14ac:dyDescent="0.25">
      <c r="B259" s="32"/>
      <c r="C259" s="32"/>
    </row>
    <row r="260" spans="2:3" x14ac:dyDescent="0.25">
      <c r="B260" s="32"/>
      <c r="C260" s="32"/>
    </row>
    <row r="261" spans="2:3" x14ac:dyDescent="0.25">
      <c r="B261" s="32"/>
      <c r="C261" s="32"/>
    </row>
    <row r="262" spans="2:3" x14ac:dyDescent="0.25">
      <c r="B262" s="32"/>
      <c r="C262" s="32"/>
    </row>
    <row r="263" spans="2:3" x14ac:dyDescent="0.25">
      <c r="B263" s="32"/>
      <c r="C263" s="32"/>
    </row>
    <row r="264" spans="2:3" x14ac:dyDescent="0.25">
      <c r="B264" s="32"/>
      <c r="C264" s="32"/>
    </row>
    <row r="265" spans="2:3" x14ac:dyDescent="0.25">
      <c r="B265" s="32"/>
      <c r="C265" s="32"/>
    </row>
    <row r="266" spans="2:3" x14ac:dyDescent="0.25">
      <c r="B266" s="32"/>
      <c r="C266" s="32"/>
    </row>
    <row r="267" spans="2:3" x14ac:dyDescent="0.25">
      <c r="B267" s="32"/>
      <c r="C267" s="32"/>
    </row>
    <row r="268" spans="2:3" x14ac:dyDescent="0.25">
      <c r="B268" s="32"/>
      <c r="C268" s="32"/>
    </row>
    <row r="269" spans="2:3" x14ac:dyDescent="0.25">
      <c r="B269" s="32"/>
      <c r="C269" s="32"/>
    </row>
    <row r="270" spans="2:3" x14ac:dyDescent="0.25">
      <c r="B270" s="32"/>
      <c r="C270" s="32"/>
    </row>
    <row r="271" spans="2:3" x14ac:dyDescent="0.25">
      <c r="B271" s="32"/>
      <c r="C271" s="32"/>
    </row>
    <row r="272" spans="2:3" x14ac:dyDescent="0.25">
      <c r="B272" s="32"/>
      <c r="C272" s="32"/>
    </row>
    <row r="273" spans="2:3" x14ac:dyDescent="0.25">
      <c r="B273" s="32"/>
      <c r="C273" s="32"/>
    </row>
    <row r="274" spans="2:3" x14ac:dyDescent="0.25">
      <c r="B274" s="32"/>
      <c r="C274" s="32"/>
    </row>
    <row r="275" spans="2:3" x14ac:dyDescent="0.25">
      <c r="B275" s="32"/>
      <c r="C275" s="32"/>
    </row>
    <row r="276" spans="2:3" x14ac:dyDescent="0.25">
      <c r="B276" s="32"/>
      <c r="C276" s="32"/>
    </row>
    <row r="277" spans="2:3" x14ac:dyDescent="0.25">
      <c r="B277" s="32"/>
      <c r="C277" s="32"/>
    </row>
    <row r="278" spans="2:3" x14ac:dyDescent="0.25">
      <c r="B278" s="32"/>
      <c r="C278" s="32"/>
    </row>
    <row r="279" spans="2:3" x14ac:dyDescent="0.25">
      <c r="B279" s="32"/>
      <c r="C279" s="32"/>
    </row>
    <row r="280" spans="2:3" x14ac:dyDescent="0.25">
      <c r="B280" s="32"/>
      <c r="C280" s="32"/>
    </row>
    <row r="281" spans="2:3" x14ac:dyDescent="0.25">
      <c r="B281" s="32"/>
      <c r="C281" s="32"/>
    </row>
    <row r="282" spans="2:3" x14ac:dyDescent="0.25">
      <c r="B282" s="32"/>
      <c r="C282" s="32"/>
    </row>
    <row r="283" spans="2:3" x14ac:dyDescent="0.25">
      <c r="B283" s="32"/>
      <c r="C283" s="32"/>
    </row>
    <row r="284" spans="2:3" x14ac:dyDescent="0.25">
      <c r="B284" s="32"/>
      <c r="C284" s="32"/>
    </row>
    <row r="285" spans="2:3" x14ac:dyDescent="0.25">
      <c r="B285" s="32"/>
      <c r="C285" s="32"/>
    </row>
    <row r="286" spans="2:3" x14ac:dyDescent="0.25">
      <c r="B286" s="32"/>
      <c r="C286" s="32"/>
    </row>
    <row r="287" spans="2:3" x14ac:dyDescent="0.25">
      <c r="B287" s="32"/>
      <c r="C287" s="32"/>
    </row>
    <row r="288" spans="2:3" x14ac:dyDescent="0.25">
      <c r="B288" s="32"/>
      <c r="C288" s="32"/>
    </row>
    <row r="289" spans="2:3" x14ac:dyDescent="0.25">
      <c r="B289" s="32"/>
      <c r="C289" s="32"/>
    </row>
    <row r="290" spans="2:3" x14ac:dyDescent="0.25">
      <c r="B290" s="32"/>
      <c r="C290" s="32"/>
    </row>
    <row r="291" spans="2:3" x14ac:dyDescent="0.25">
      <c r="B291" s="32"/>
      <c r="C291" s="32"/>
    </row>
    <row r="292" spans="2:3" x14ac:dyDescent="0.25">
      <c r="B292" s="32"/>
      <c r="C292" s="32"/>
    </row>
    <row r="293" spans="2:3" x14ac:dyDescent="0.25">
      <c r="B293" s="32"/>
      <c r="C293" s="32"/>
    </row>
    <row r="294" spans="2:3" x14ac:dyDescent="0.25">
      <c r="B294" s="32"/>
      <c r="C294" s="32"/>
    </row>
    <row r="295" spans="2:3" x14ac:dyDescent="0.25">
      <c r="B295" s="32"/>
      <c r="C295" s="32"/>
    </row>
    <row r="296" spans="2:3" x14ac:dyDescent="0.25">
      <c r="B296" s="32"/>
      <c r="C296" s="32"/>
    </row>
    <row r="297" spans="2:3" x14ac:dyDescent="0.25">
      <c r="B297" s="32"/>
      <c r="C297" s="32"/>
    </row>
    <row r="298" spans="2:3" x14ac:dyDescent="0.25">
      <c r="B298" s="32"/>
      <c r="C298" s="32"/>
    </row>
    <row r="299" spans="2:3" x14ac:dyDescent="0.25">
      <c r="B299" s="32"/>
      <c r="C299" s="32"/>
    </row>
    <row r="300" spans="2:3" x14ac:dyDescent="0.25">
      <c r="B300" s="32"/>
      <c r="C300" s="32"/>
    </row>
    <row r="301" spans="2:3" x14ac:dyDescent="0.25">
      <c r="B301" s="32"/>
      <c r="C301" s="32"/>
    </row>
    <row r="302" spans="2:3" x14ac:dyDescent="0.25">
      <c r="B302" s="32"/>
      <c r="C302" s="32"/>
    </row>
    <row r="303" spans="2:3" x14ac:dyDescent="0.25">
      <c r="B303" s="32"/>
      <c r="C303" s="32"/>
    </row>
    <row r="304" spans="2:3" x14ac:dyDescent="0.25">
      <c r="B304" s="32"/>
      <c r="C304" s="32"/>
    </row>
    <row r="305" spans="2:3" x14ac:dyDescent="0.25">
      <c r="B305" s="32"/>
      <c r="C305" s="32"/>
    </row>
    <row r="306" spans="2:3" x14ac:dyDescent="0.25">
      <c r="B306" s="32"/>
      <c r="C306" s="32"/>
    </row>
    <row r="307" spans="2:3" x14ac:dyDescent="0.25">
      <c r="B307" s="32"/>
      <c r="C307" s="32"/>
    </row>
    <row r="308" spans="2:3" x14ac:dyDescent="0.25">
      <c r="B308" s="32"/>
      <c r="C308" s="32"/>
    </row>
    <row r="309" spans="2:3" x14ac:dyDescent="0.25">
      <c r="B309" s="32"/>
      <c r="C309" s="32"/>
    </row>
    <row r="310" spans="2:3" x14ac:dyDescent="0.25">
      <c r="B310" s="32"/>
      <c r="C310" s="32"/>
    </row>
    <row r="311" spans="2:3" x14ac:dyDescent="0.25">
      <c r="B311" s="32"/>
      <c r="C311" s="32"/>
    </row>
    <row r="312" spans="2:3" x14ac:dyDescent="0.25">
      <c r="B312" s="32"/>
      <c r="C312" s="32"/>
    </row>
    <row r="313" spans="2:3" x14ac:dyDescent="0.25">
      <c r="B313" s="32"/>
      <c r="C313" s="32"/>
    </row>
    <row r="314" spans="2:3" x14ac:dyDescent="0.25">
      <c r="B314" s="32"/>
      <c r="C314" s="32"/>
    </row>
    <row r="315" spans="2:3" x14ac:dyDescent="0.25">
      <c r="B315" s="32"/>
      <c r="C315" s="32"/>
    </row>
    <row r="316" spans="2:3" x14ac:dyDescent="0.25">
      <c r="B316" s="32"/>
      <c r="C316" s="32"/>
    </row>
    <row r="317" spans="2:3" x14ac:dyDescent="0.25">
      <c r="B317" s="32"/>
      <c r="C317" s="32"/>
    </row>
    <row r="318" spans="2:3" x14ac:dyDescent="0.25">
      <c r="B318" s="32"/>
      <c r="C318" s="32"/>
    </row>
    <row r="319" spans="2:3" x14ac:dyDescent="0.25">
      <c r="B319" s="32"/>
      <c r="C319" s="32"/>
    </row>
    <row r="320" spans="2:3" x14ac:dyDescent="0.25">
      <c r="B320" s="32"/>
      <c r="C320" s="32"/>
    </row>
    <row r="321" spans="2:3" x14ac:dyDescent="0.25">
      <c r="B321" s="32"/>
      <c r="C321" s="32"/>
    </row>
    <row r="322" spans="2:3" x14ac:dyDescent="0.25">
      <c r="B322" s="32"/>
      <c r="C322" s="32"/>
    </row>
    <row r="323" spans="2:3" x14ac:dyDescent="0.25">
      <c r="B323" s="32"/>
      <c r="C323" s="32"/>
    </row>
    <row r="324" spans="2:3" x14ac:dyDescent="0.25">
      <c r="B324" s="32"/>
      <c r="C324" s="32"/>
    </row>
    <row r="325" spans="2:3" x14ac:dyDescent="0.25">
      <c r="B325" s="32"/>
      <c r="C325" s="32"/>
    </row>
    <row r="326" spans="2:3" x14ac:dyDescent="0.25">
      <c r="B326" s="32"/>
      <c r="C326" s="32"/>
    </row>
    <row r="327" spans="2:3" x14ac:dyDescent="0.25">
      <c r="B327" s="32"/>
      <c r="C327" s="32"/>
    </row>
    <row r="328" spans="2:3" x14ac:dyDescent="0.25">
      <c r="B328" s="32"/>
      <c r="C328" s="32"/>
    </row>
    <row r="329" spans="2:3" x14ac:dyDescent="0.25">
      <c r="B329" s="32"/>
      <c r="C329" s="32"/>
    </row>
    <row r="330" spans="2:3" x14ac:dyDescent="0.25">
      <c r="B330" s="32"/>
      <c r="C330" s="32"/>
    </row>
    <row r="331" spans="2:3" x14ac:dyDescent="0.25">
      <c r="B331" s="32"/>
      <c r="C331" s="32"/>
    </row>
    <row r="332" spans="2:3" x14ac:dyDescent="0.25">
      <c r="B332" s="32"/>
      <c r="C332" s="32"/>
    </row>
    <row r="333" spans="2:3" x14ac:dyDescent="0.25">
      <c r="B333" s="32"/>
      <c r="C333" s="32"/>
    </row>
    <row r="334" spans="2:3" x14ac:dyDescent="0.25">
      <c r="B334" s="32"/>
      <c r="C334" s="32"/>
    </row>
    <row r="335" spans="2:3" x14ac:dyDescent="0.25">
      <c r="B335" s="32"/>
      <c r="C335" s="32"/>
    </row>
    <row r="336" spans="2:3" x14ac:dyDescent="0.25">
      <c r="B336" s="32"/>
      <c r="C336" s="32"/>
    </row>
    <row r="337" spans="2:3" x14ac:dyDescent="0.25">
      <c r="B337" s="32"/>
      <c r="C337" s="32"/>
    </row>
    <row r="338" spans="2:3" x14ac:dyDescent="0.25">
      <c r="B338" s="32"/>
      <c r="C338" s="32"/>
    </row>
    <row r="339" spans="2:3" x14ac:dyDescent="0.25">
      <c r="B339" s="32"/>
      <c r="C339" s="32"/>
    </row>
    <row r="340" spans="2:3" x14ac:dyDescent="0.25">
      <c r="B340" s="32"/>
      <c r="C340" s="32"/>
    </row>
    <row r="341" spans="2:3" x14ac:dyDescent="0.25">
      <c r="B341" s="32"/>
      <c r="C341" s="32"/>
    </row>
    <row r="342" spans="2:3" x14ac:dyDescent="0.25">
      <c r="B342" s="32"/>
      <c r="C342" s="32"/>
    </row>
    <row r="343" spans="2:3" x14ac:dyDescent="0.25">
      <c r="B343" s="32"/>
      <c r="C343" s="32"/>
    </row>
    <row r="344" spans="2:3" x14ac:dyDescent="0.25">
      <c r="B344" s="32"/>
      <c r="C344" s="32"/>
    </row>
    <row r="345" spans="2:3" x14ac:dyDescent="0.25">
      <c r="B345" s="32"/>
      <c r="C345" s="32"/>
    </row>
    <row r="346" spans="2:3" x14ac:dyDescent="0.25">
      <c r="B346" s="32"/>
      <c r="C346" s="32"/>
    </row>
    <row r="347" spans="2:3" x14ac:dyDescent="0.25">
      <c r="B347" s="32"/>
      <c r="C347" s="32"/>
    </row>
    <row r="348" spans="2:3" x14ac:dyDescent="0.25">
      <c r="B348" s="32"/>
      <c r="C348" s="32"/>
    </row>
    <row r="349" spans="2:3" x14ac:dyDescent="0.25">
      <c r="B349" s="32"/>
      <c r="C349" s="32"/>
    </row>
    <row r="350" spans="2:3" x14ac:dyDescent="0.25">
      <c r="B350" s="32"/>
      <c r="C350" s="32"/>
    </row>
    <row r="351" spans="2:3" x14ac:dyDescent="0.25">
      <c r="B351" s="32"/>
      <c r="C351" s="32"/>
    </row>
    <row r="352" spans="2:3" x14ac:dyDescent="0.25">
      <c r="B352" s="32"/>
      <c r="C352" s="32"/>
    </row>
    <row r="353" spans="2:3" x14ac:dyDescent="0.25">
      <c r="B353" s="32"/>
      <c r="C353" s="32"/>
    </row>
    <row r="354" spans="2:3" x14ac:dyDescent="0.25">
      <c r="B354" s="32"/>
      <c r="C354" s="32"/>
    </row>
    <row r="355" spans="2:3" x14ac:dyDescent="0.25">
      <c r="B355" s="32"/>
      <c r="C355" s="32"/>
    </row>
    <row r="356" spans="2:3" x14ac:dyDescent="0.25">
      <c r="B356" s="32"/>
      <c r="C356" s="32"/>
    </row>
    <row r="357" spans="2:3" x14ac:dyDescent="0.25">
      <c r="B357" s="32"/>
      <c r="C357" s="32"/>
    </row>
    <row r="358" spans="2:3" x14ac:dyDescent="0.25">
      <c r="B358" s="32"/>
      <c r="C358" s="32"/>
    </row>
    <row r="359" spans="2:3" x14ac:dyDescent="0.25">
      <c r="B359" s="32"/>
      <c r="C359" s="32"/>
    </row>
    <row r="360" spans="2:3" x14ac:dyDescent="0.25">
      <c r="B360" s="32"/>
      <c r="C360" s="32"/>
    </row>
    <row r="361" spans="2:3" x14ac:dyDescent="0.25">
      <c r="B361" s="32"/>
      <c r="C361" s="32"/>
    </row>
    <row r="362" spans="2:3" x14ac:dyDescent="0.25">
      <c r="B362" s="32"/>
      <c r="C362" s="32"/>
    </row>
    <row r="363" spans="2:3" x14ac:dyDescent="0.25">
      <c r="B363" s="32"/>
      <c r="C363" s="32"/>
    </row>
    <row r="364" spans="2:3" x14ac:dyDescent="0.25">
      <c r="B364" s="32"/>
      <c r="C364" s="32"/>
    </row>
    <row r="365" spans="2:3" x14ac:dyDescent="0.25">
      <c r="B365" s="32"/>
      <c r="C365" s="32"/>
    </row>
    <row r="366" spans="2:3" x14ac:dyDescent="0.25">
      <c r="B366" s="32"/>
      <c r="C366" s="32"/>
    </row>
    <row r="367" spans="2:3" x14ac:dyDescent="0.25">
      <c r="B367" s="32"/>
      <c r="C367" s="32"/>
    </row>
    <row r="368" spans="2:3" x14ac:dyDescent="0.25">
      <c r="B368" s="32"/>
      <c r="C368" s="32"/>
    </row>
    <row r="369" spans="2:3" x14ac:dyDescent="0.25">
      <c r="B369" s="32"/>
      <c r="C369" s="32"/>
    </row>
    <row r="370" spans="2:3" x14ac:dyDescent="0.25">
      <c r="B370" s="32"/>
      <c r="C370" s="32"/>
    </row>
    <row r="371" spans="2:3" x14ac:dyDescent="0.25">
      <c r="B371" s="32"/>
      <c r="C371" s="32"/>
    </row>
    <row r="372" spans="2:3" x14ac:dyDescent="0.25">
      <c r="B372" s="32"/>
      <c r="C372" s="32"/>
    </row>
    <row r="373" spans="2:3" x14ac:dyDescent="0.25">
      <c r="B373" s="32"/>
      <c r="C373" s="32"/>
    </row>
    <row r="374" spans="2:3" x14ac:dyDescent="0.25">
      <c r="B374" s="32"/>
      <c r="C374" s="32"/>
    </row>
    <row r="375" spans="2:3" x14ac:dyDescent="0.25">
      <c r="B375" s="32"/>
      <c r="C375" s="32"/>
    </row>
    <row r="376" spans="2:3" x14ac:dyDescent="0.25">
      <c r="B376" s="32"/>
      <c r="C376" s="32"/>
    </row>
    <row r="377" spans="2:3" x14ac:dyDescent="0.25">
      <c r="B377" s="32"/>
      <c r="C377" s="32"/>
    </row>
    <row r="378" spans="2:3" x14ac:dyDescent="0.25">
      <c r="B378" s="32"/>
      <c r="C378" s="32"/>
    </row>
    <row r="379" spans="2:3" x14ac:dyDescent="0.25">
      <c r="B379" s="32"/>
      <c r="C379" s="32"/>
    </row>
    <row r="380" spans="2:3" x14ac:dyDescent="0.25">
      <c r="B380" s="32"/>
      <c r="C380" s="32"/>
    </row>
    <row r="381" spans="2:3" x14ac:dyDescent="0.25">
      <c r="B381" s="32"/>
      <c r="C381" s="32"/>
    </row>
    <row r="382" spans="2:3" x14ac:dyDescent="0.25">
      <c r="B382" s="32"/>
      <c r="C382" s="32"/>
    </row>
    <row r="383" spans="2:3" x14ac:dyDescent="0.25">
      <c r="B383" s="32"/>
      <c r="C383" s="32"/>
    </row>
    <row r="384" spans="2:3" x14ac:dyDescent="0.25">
      <c r="B384" s="32"/>
      <c r="C384" s="32"/>
    </row>
    <row r="385" spans="2:3" x14ac:dyDescent="0.25">
      <c r="B385" s="32"/>
      <c r="C385" s="32"/>
    </row>
    <row r="386" spans="2:3" x14ac:dyDescent="0.25">
      <c r="B386" s="32"/>
      <c r="C386" s="32"/>
    </row>
    <row r="387" spans="2:3" x14ac:dyDescent="0.25">
      <c r="B387" s="32"/>
      <c r="C387" s="32"/>
    </row>
    <row r="388" spans="2:3" x14ac:dyDescent="0.25">
      <c r="B388" s="32"/>
      <c r="C388" s="32"/>
    </row>
    <row r="389" spans="2:3" x14ac:dyDescent="0.25">
      <c r="B389" s="32"/>
      <c r="C389" s="32"/>
    </row>
    <row r="390" spans="2:3" x14ac:dyDescent="0.25">
      <c r="B390" s="32"/>
      <c r="C390" s="32"/>
    </row>
    <row r="391" spans="2:3" x14ac:dyDescent="0.25">
      <c r="B391" s="32"/>
      <c r="C391" s="32"/>
    </row>
    <row r="392" spans="2:3" x14ac:dyDescent="0.25">
      <c r="B392" s="32"/>
      <c r="C392" s="32"/>
    </row>
    <row r="393" spans="2:3" x14ac:dyDescent="0.25">
      <c r="B393" s="32"/>
      <c r="C393" s="32"/>
    </row>
    <row r="394" spans="2:3" x14ac:dyDescent="0.25">
      <c r="B394" s="32"/>
      <c r="C394" s="32"/>
    </row>
    <row r="395" spans="2:3" x14ac:dyDescent="0.25">
      <c r="B395" s="32"/>
      <c r="C395" s="32"/>
    </row>
    <row r="396" spans="2:3" x14ac:dyDescent="0.25">
      <c r="B396" s="32"/>
      <c r="C396" s="32"/>
    </row>
    <row r="397" spans="2:3" x14ac:dyDescent="0.25">
      <c r="B397" s="32"/>
      <c r="C397" s="32"/>
    </row>
    <row r="398" spans="2:3" x14ac:dyDescent="0.25">
      <c r="B398" s="32"/>
      <c r="C398" s="32"/>
    </row>
    <row r="399" spans="2:3" x14ac:dyDescent="0.25">
      <c r="B399" s="32"/>
      <c r="C399" s="32"/>
    </row>
    <row r="400" spans="2:3" x14ac:dyDescent="0.25">
      <c r="B400" s="32"/>
      <c r="C400" s="32"/>
    </row>
    <row r="401" spans="2:3" x14ac:dyDescent="0.25">
      <c r="B401" s="32"/>
      <c r="C401" s="32"/>
    </row>
    <row r="402" spans="2:3" x14ac:dyDescent="0.25">
      <c r="B402" s="32"/>
      <c r="C402" s="32"/>
    </row>
    <row r="403" spans="2:3" x14ac:dyDescent="0.25">
      <c r="B403" s="32"/>
      <c r="C403" s="32"/>
    </row>
    <row r="404" spans="2:3" x14ac:dyDescent="0.25">
      <c r="B404" s="32"/>
      <c r="C404" s="32"/>
    </row>
    <row r="405" spans="2:3" x14ac:dyDescent="0.25">
      <c r="B405" s="32"/>
      <c r="C405" s="32"/>
    </row>
    <row r="406" spans="2:3" x14ac:dyDescent="0.25">
      <c r="B406" s="32"/>
      <c r="C406" s="32"/>
    </row>
    <row r="407" spans="2:3" x14ac:dyDescent="0.25">
      <c r="B407" s="32"/>
      <c r="C407" s="32"/>
    </row>
    <row r="408" spans="2:3" x14ac:dyDescent="0.25">
      <c r="B408" s="32"/>
      <c r="C408" s="32"/>
    </row>
    <row r="409" spans="2:3" x14ac:dyDescent="0.25">
      <c r="B409" s="32"/>
      <c r="C409" s="32"/>
    </row>
    <row r="410" spans="2:3" x14ac:dyDescent="0.25">
      <c r="B410" s="32"/>
      <c r="C410" s="32"/>
    </row>
    <row r="411" spans="2:3" x14ac:dyDescent="0.25">
      <c r="B411" s="32"/>
      <c r="C411" s="32"/>
    </row>
    <row r="412" spans="2:3" x14ac:dyDescent="0.25">
      <c r="B412" s="32"/>
      <c r="C412" s="32"/>
    </row>
    <row r="413" spans="2:3" x14ac:dyDescent="0.25">
      <c r="B413" s="32"/>
      <c r="C413" s="32"/>
    </row>
    <row r="414" spans="2:3" x14ac:dyDescent="0.25">
      <c r="B414" s="32"/>
      <c r="C414" s="32"/>
    </row>
    <row r="415" spans="2:3" x14ac:dyDescent="0.25">
      <c r="B415" s="32"/>
      <c r="C415" s="32"/>
    </row>
    <row r="416" spans="2:3" x14ac:dyDescent="0.25">
      <c r="B416" s="32"/>
      <c r="C416" s="32"/>
    </row>
    <row r="417" spans="2:3" x14ac:dyDescent="0.25">
      <c r="B417" s="32"/>
      <c r="C417" s="32"/>
    </row>
    <row r="418" spans="2:3" x14ac:dyDescent="0.25">
      <c r="B418" s="32"/>
      <c r="C418" s="32"/>
    </row>
    <row r="419" spans="2:3" x14ac:dyDescent="0.25">
      <c r="B419" s="32"/>
      <c r="C419" s="32"/>
    </row>
    <row r="420" spans="2:3" x14ac:dyDescent="0.25">
      <c r="B420" s="32"/>
      <c r="C420" s="32"/>
    </row>
    <row r="421" spans="2:3" x14ac:dyDescent="0.25">
      <c r="B421" s="32"/>
      <c r="C421" s="32"/>
    </row>
    <row r="422" spans="2:3" x14ac:dyDescent="0.25">
      <c r="B422" s="32"/>
      <c r="C422" s="32"/>
    </row>
    <row r="423" spans="2:3" x14ac:dyDescent="0.25">
      <c r="B423" s="32"/>
      <c r="C423" s="32"/>
    </row>
    <row r="424" spans="2:3" x14ac:dyDescent="0.25">
      <c r="B424" s="32"/>
      <c r="C424" s="32"/>
    </row>
    <row r="425" spans="2:3" x14ac:dyDescent="0.25">
      <c r="B425" s="32"/>
      <c r="C425" s="32"/>
    </row>
    <row r="426" spans="2:3" x14ac:dyDescent="0.25">
      <c r="B426" s="32"/>
      <c r="C426" s="32"/>
    </row>
    <row r="427" spans="2:3" x14ac:dyDescent="0.25">
      <c r="B427" s="32"/>
      <c r="C427" s="32"/>
    </row>
    <row r="428" spans="2:3" x14ac:dyDescent="0.25">
      <c r="B428" s="32"/>
      <c r="C428" s="32"/>
    </row>
    <row r="429" spans="2:3" x14ac:dyDescent="0.25">
      <c r="B429" s="32"/>
      <c r="C429" s="32"/>
    </row>
    <row r="430" spans="2:3" x14ac:dyDescent="0.25">
      <c r="B430" s="32"/>
      <c r="C430" s="32"/>
    </row>
    <row r="431" spans="2:3" x14ac:dyDescent="0.25">
      <c r="B431" s="32"/>
      <c r="C431" s="32"/>
    </row>
    <row r="432" spans="2:3" x14ac:dyDescent="0.25">
      <c r="B432" s="32"/>
      <c r="C432" s="32"/>
    </row>
    <row r="433" spans="2:3" x14ac:dyDescent="0.25">
      <c r="B433" s="32"/>
      <c r="C433" s="32"/>
    </row>
    <row r="434" spans="2:3" x14ac:dyDescent="0.25">
      <c r="B434" s="32"/>
      <c r="C434" s="32"/>
    </row>
    <row r="435" spans="2:3" x14ac:dyDescent="0.25">
      <c r="B435" s="32"/>
      <c r="C435" s="32"/>
    </row>
    <row r="436" spans="2:3" x14ac:dyDescent="0.25">
      <c r="B436" s="32"/>
      <c r="C436" s="32"/>
    </row>
    <row r="437" spans="2:3" x14ac:dyDescent="0.25">
      <c r="B437" s="32"/>
      <c r="C437" s="32"/>
    </row>
    <row r="438" spans="2:3" x14ac:dyDescent="0.25">
      <c r="B438" s="32"/>
      <c r="C438" s="32"/>
    </row>
    <row r="439" spans="2:3" x14ac:dyDescent="0.25">
      <c r="B439" s="32"/>
      <c r="C439" s="32"/>
    </row>
    <row r="440" spans="2:3" x14ac:dyDescent="0.25">
      <c r="B440" s="32"/>
      <c r="C440" s="32"/>
    </row>
    <row r="441" spans="2:3" x14ac:dyDescent="0.25">
      <c r="B441" s="32"/>
      <c r="C441" s="32"/>
    </row>
    <row r="442" spans="2:3" x14ac:dyDescent="0.25">
      <c r="B442" s="32"/>
      <c r="C442" s="32"/>
    </row>
    <row r="443" spans="2:3" x14ac:dyDescent="0.25">
      <c r="B443" s="32"/>
      <c r="C443" s="32"/>
    </row>
    <row r="444" spans="2:3" x14ac:dyDescent="0.25">
      <c r="B444" s="32"/>
      <c r="C444" s="32"/>
    </row>
    <row r="445" spans="2:3" x14ac:dyDescent="0.25">
      <c r="B445" s="32"/>
      <c r="C445" s="32"/>
    </row>
    <row r="446" spans="2:3" x14ac:dyDescent="0.25">
      <c r="B446" s="32"/>
      <c r="C446" s="32"/>
    </row>
    <row r="447" spans="2:3" x14ac:dyDescent="0.25">
      <c r="B447" s="32"/>
      <c r="C447" s="32"/>
    </row>
    <row r="448" spans="2:3" x14ac:dyDescent="0.25">
      <c r="B448" s="32"/>
      <c r="C448" s="32"/>
    </row>
    <row r="449" spans="2:3" x14ac:dyDescent="0.25">
      <c r="B449" s="32"/>
      <c r="C449" s="32"/>
    </row>
    <row r="450" spans="2:3" x14ac:dyDescent="0.25">
      <c r="B450" s="32"/>
      <c r="C450" s="32"/>
    </row>
    <row r="451" spans="2:3" x14ac:dyDescent="0.25">
      <c r="B451" s="32"/>
      <c r="C451" s="32"/>
    </row>
    <row r="452" spans="2:3" x14ac:dyDescent="0.25">
      <c r="B452" s="32"/>
      <c r="C452" s="32"/>
    </row>
    <row r="453" spans="2:3" x14ac:dyDescent="0.25">
      <c r="B453" s="32"/>
      <c r="C453" s="32"/>
    </row>
    <row r="454" spans="2:3" x14ac:dyDescent="0.25">
      <c r="B454" s="32"/>
      <c r="C454" s="32"/>
    </row>
    <row r="455" spans="2:3" x14ac:dyDescent="0.25">
      <c r="B455" s="32"/>
      <c r="C455" s="32"/>
    </row>
    <row r="456" spans="2:3" x14ac:dyDescent="0.25">
      <c r="B456" s="32"/>
      <c r="C456" s="32"/>
    </row>
    <row r="457" spans="2:3" x14ac:dyDescent="0.25">
      <c r="B457" s="32"/>
      <c r="C457" s="32"/>
    </row>
    <row r="458" spans="2:3" x14ac:dyDescent="0.25">
      <c r="B458" s="32"/>
      <c r="C458" s="32"/>
    </row>
    <row r="459" spans="2:3" x14ac:dyDescent="0.25">
      <c r="B459" s="32"/>
      <c r="C459" s="32"/>
    </row>
    <row r="460" spans="2:3" x14ac:dyDescent="0.25">
      <c r="B460" s="32"/>
      <c r="C460" s="32"/>
    </row>
    <row r="461" spans="2:3" x14ac:dyDescent="0.25">
      <c r="B461" s="32"/>
      <c r="C461" s="32"/>
    </row>
    <row r="462" spans="2:3" x14ac:dyDescent="0.25">
      <c r="B462" s="32"/>
      <c r="C462" s="32"/>
    </row>
    <row r="463" spans="2:3" x14ac:dyDescent="0.25">
      <c r="B463" s="32"/>
      <c r="C463" s="32"/>
    </row>
    <row r="464" spans="2:3" x14ac:dyDescent="0.25">
      <c r="B464" s="32"/>
      <c r="C464" s="32"/>
    </row>
    <row r="465" spans="2:3" x14ac:dyDescent="0.25">
      <c r="B465" s="32"/>
      <c r="C465" s="32"/>
    </row>
    <row r="466" spans="2:3" x14ac:dyDescent="0.25">
      <c r="B466" s="32"/>
      <c r="C466" s="32"/>
    </row>
    <row r="467" spans="2:3" x14ac:dyDescent="0.25">
      <c r="B467" s="32"/>
      <c r="C467" s="32"/>
    </row>
    <row r="468" spans="2:3" x14ac:dyDescent="0.25">
      <c r="B468" s="32"/>
      <c r="C468" s="32"/>
    </row>
    <row r="469" spans="2:3" x14ac:dyDescent="0.25">
      <c r="B469" s="32"/>
      <c r="C469" s="32"/>
    </row>
    <row r="470" spans="2:3" x14ac:dyDescent="0.25">
      <c r="B470" s="32"/>
      <c r="C470" s="32"/>
    </row>
    <row r="471" spans="2:3" x14ac:dyDescent="0.25">
      <c r="B471" s="32"/>
      <c r="C471" s="32"/>
    </row>
    <row r="472" spans="2:3" x14ac:dyDescent="0.25">
      <c r="B472" s="32"/>
      <c r="C472" s="32"/>
    </row>
    <row r="473" spans="2:3" x14ac:dyDescent="0.25">
      <c r="B473" s="32"/>
      <c r="C473" s="32"/>
    </row>
    <row r="474" spans="2:3" x14ac:dyDescent="0.25">
      <c r="B474" s="32"/>
      <c r="C474" s="32"/>
    </row>
    <row r="475" spans="2:3" x14ac:dyDescent="0.25">
      <c r="B475" s="32"/>
      <c r="C475" s="32"/>
    </row>
    <row r="476" spans="2:3" x14ac:dyDescent="0.25">
      <c r="B476" s="32"/>
      <c r="C476" s="32"/>
    </row>
    <row r="477" spans="2:3" x14ac:dyDescent="0.25">
      <c r="B477" s="32"/>
      <c r="C477" s="32"/>
    </row>
    <row r="478" spans="2:3" x14ac:dyDescent="0.25">
      <c r="B478" s="32"/>
      <c r="C478" s="32"/>
    </row>
    <row r="479" spans="2:3" x14ac:dyDescent="0.25">
      <c r="B479" s="32"/>
      <c r="C479" s="32"/>
    </row>
    <row r="480" spans="2:3" x14ac:dyDescent="0.25">
      <c r="B480" s="32"/>
      <c r="C480" s="32"/>
    </row>
    <row r="481" spans="2:3" x14ac:dyDescent="0.25">
      <c r="B481" s="32"/>
      <c r="C481" s="32"/>
    </row>
    <row r="482" spans="2:3" x14ac:dyDescent="0.25">
      <c r="B482" s="32"/>
      <c r="C482" s="32"/>
    </row>
    <row r="483" spans="2:3" x14ac:dyDescent="0.25">
      <c r="B483" s="32"/>
      <c r="C483" s="32"/>
    </row>
    <row r="484" spans="2:3" x14ac:dyDescent="0.25">
      <c r="B484" s="32"/>
      <c r="C484" s="32"/>
    </row>
    <row r="485" spans="2:3" x14ac:dyDescent="0.25">
      <c r="B485" s="32"/>
      <c r="C485" s="32"/>
    </row>
    <row r="486" spans="2:3" x14ac:dyDescent="0.25">
      <c r="B486" s="32"/>
      <c r="C486" s="32"/>
    </row>
    <row r="487" spans="2:3" x14ac:dyDescent="0.25">
      <c r="B487" s="32"/>
      <c r="C487" s="32"/>
    </row>
    <row r="488" spans="2:3" x14ac:dyDescent="0.25">
      <c r="B488" s="32"/>
      <c r="C488" s="32"/>
    </row>
    <row r="489" spans="2:3" x14ac:dyDescent="0.25">
      <c r="B489" s="32"/>
      <c r="C489" s="32"/>
    </row>
    <row r="490" spans="2:3" x14ac:dyDescent="0.25">
      <c r="B490" s="32"/>
      <c r="C490" s="32"/>
    </row>
    <row r="491" spans="2:3" x14ac:dyDescent="0.25">
      <c r="B491" s="32"/>
      <c r="C491" s="32"/>
    </row>
    <row r="492" spans="2:3" x14ac:dyDescent="0.25">
      <c r="B492" s="32"/>
      <c r="C492" s="32"/>
    </row>
    <row r="493" spans="2:3" x14ac:dyDescent="0.25">
      <c r="B493" s="32"/>
      <c r="C493" s="32"/>
    </row>
    <row r="494" spans="2:3" x14ac:dyDescent="0.25">
      <c r="B494" s="32"/>
      <c r="C494" s="32"/>
    </row>
    <row r="495" spans="2:3" x14ac:dyDescent="0.25">
      <c r="B495" s="32"/>
      <c r="C495" s="32"/>
    </row>
    <row r="496" spans="2:3" x14ac:dyDescent="0.25">
      <c r="B496" s="32"/>
      <c r="C496" s="32"/>
    </row>
    <row r="497" spans="2:3" x14ac:dyDescent="0.25">
      <c r="B497" s="32"/>
      <c r="C497" s="32"/>
    </row>
    <row r="498" spans="2:3" x14ac:dyDescent="0.25">
      <c r="B498" s="32"/>
      <c r="C498" s="32"/>
    </row>
    <row r="499" spans="2:3" x14ac:dyDescent="0.25">
      <c r="B499" s="32"/>
      <c r="C499" s="32"/>
    </row>
    <row r="500" spans="2:3" x14ac:dyDescent="0.25">
      <c r="B500" s="32"/>
      <c r="C500" s="32"/>
    </row>
    <row r="501" spans="2:3" x14ac:dyDescent="0.25">
      <c r="B501" s="32"/>
      <c r="C501" s="32"/>
    </row>
    <row r="502" spans="2:3" x14ac:dyDescent="0.25">
      <c r="B502" s="32"/>
      <c r="C502" s="32"/>
    </row>
    <row r="503" spans="2:3" x14ac:dyDescent="0.25">
      <c r="B503" s="32"/>
      <c r="C503" s="32"/>
    </row>
    <row r="504" spans="2:3" x14ac:dyDescent="0.25">
      <c r="B504" s="32"/>
      <c r="C504" s="32"/>
    </row>
    <row r="505" spans="2:3" x14ac:dyDescent="0.25">
      <c r="B505" s="32"/>
      <c r="C505" s="32"/>
    </row>
    <row r="506" spans="2:3" x14ac:dyDescent="0.25">
      <c r="B506" s="32"/>
      <c r="C506" s="32"/>
    </row>
    <row r="507" spans="2:3" x14ac:dyDescent="0.25">
      <c r="B507" s="32"/>
      <c r="C507" s="32"/>
    </row>
    <row r="508" spans="2:3" x14ac:dyDescent="0.25">
      <c r="B508" s="32"/>
      <c r="C508" s="32"/>
    </row>
    <row r="509" spans="2:3" x14ac:dyDescent="0.25">
      <c r="B509" s="32"/>
      <c r="C509" s="32"/>
    </row>
    <row r="510" spans="2:3" x14ac:dyDescent="0.25">
      <c r="B510" s="32"/>
      <c r="C510" s="32"/>
    </row>
    <row r="511" spans="2:3" x14ac:dyDescent="0.25">
      <c r="B511" s="32"/>
      <c r="C511" s="32"/>
    </row>
    <row r="512" spans="2:3" x14ac:dyDescent="0.25">
      <c r="B512" s="32"/>
      <c r="C512" s="32"/>
    </row>
    <row r="513" spans="2:3" x14ac:dyDescent="0.25">
      <c r="B513" s="32"/>
      <c r="C513" s="32"/>
    </row>
    <row r="514" spans="2:3" x14ac:dyDescent="0.25">
      <c r="B514" s="32"/>
      <c r="C514" s="32"/>
    </row>
    <row r="515" spans="2:3" x14ac:dyDescent="0.25">
      <c r="B515" s="32"/>
      <c r="C515" s="32"/>
    </row>
    <row r="516" spans="2:3" x14ac:dyDescent="0.25">
      <c r="B516" s="32"/>
      <c r="C516" s="32"/>
    </row>
    <row r="517" spans="2:3" x14ac:dyDescent="0.25">
      <c r="B517" s="32"/>
      <c r="C517" s="32"/>
    </row>
    <row r="518" spans="2:3" x14ac:dyDescent="0.25">
      <c r="B518" s="32"/>
      <c r="C518" s="32"/>
    </row>
    <row r="519" spans="2:3" x14ac:dyDescent="0.25">
      <c r="B519" s="32"/>
      <c r="C519" s="32"/>
    </row>
    <row r="520" spans="2:3" x14ac:dyDescent="0.25">
      <c r="B520" s="32"/>
      <c r="C520" s="32"/>
    </row>
    <row r="521" spans="2:3" x14ac:dyDescent="0.25">
      <c r="B521" s="32"/>
      <c r="C521" s="32"/>
    </row>
    <row r="522" spans="2:3" x14ac:dyDescent="0.25">
      <c r="B522" s="32"/>
      <c r="C522" s="32"/>
    </row>
    <row r="523" spans="2:3" x14ac:dyDescent="0.25">
      <c r="B523" s="32"/>
      <c r="C523" s="32"/>
    </row>
    <row r="524" spans="2:3" x14ac:dyDescent="0.25">
      <c r="B524" s="32"/>
      <c r="C524" s="32"/>
    </row>
    <row r="525" spans="2:3" x14ac:dyDescent="0.25">
      <c r="B525" s="32"/>
      <c r="C525" s="32"/>
    </row>
    <row r="526" spans="2:3" x14ac:dyDescent="0.25">
      <c r="B526" s="32"/>
      <c r="C526" s="32"/>
    </row>
    <row r="527" spans="2:3" x14ac:dyDescent="0.25">
      <c r="B527" s="32"/>
      <c r="C527" s="32"/>
    </row>
    <row r="528" spans="2:3" x14ac:dyDescent="0.25">
      <c r="B528" s="32"/>
      <c r="C528" s="32"/>
    </row>
    <row r="529" spans="2:3" x14ac:dyDescent="0.25">
      <c r="B529" s="32"/>
      <c r="C529" s="32"/>
    </row>
    <row r="530" spans="2:3" x14ac:dyDescent="0.25">
      <c r="B530" s="32"/>
      <c r="C530" s="32"/>
    </row>
    <row r="531" spans="2:3" x14ac:dyDescent="0.25">
      <c r="B531" s="32"/>
      <c r="C531" s="32"/>
    </row>
    <row r="532" spans="2:3" x14ac:dyDescent="0.25">
      <c r="B532" s="32"/>
      <c r="C532" s="32"/>
    </row>
    <row r="533" spans="2:3" x14ac:dyDescent="0.25">
      <c r="B533" s="32"/>
      <c r="C533" s="32"/>
    </row>
    <row r="534" spans="2:3" x14ac:dyDescent="0.25">
      <c r="B534" s="32"/>
      <c r="C534" s="32"/>
    </row>
    <row r="535" spans="2:3" x14ac:dyDescent="0.25">
      <c r="B535" s="32"/>
      <c r="C535" s="32"/>
    </row>
    <row r="536" spans="2:3" x14ac:dyDescent="0.25">
      <c r="B536" s="32"/>
      <c r="C536" s="32"/>
    </row>
    <row r="537" spans="2:3" x14ac:dyDescent="0.25">
      <c r="B537" s="32"/>
      <c r="C537" s="32"/>
    </row>
    <row r="538" spans="2:3" x14ac:dyDescent="0.25">
      <c r="B538" s="32"/>
      <c r="C538" s="32"/>
    </row>
    <row r="539" spans="2:3" x14ac:dyDescent="0.25">
      <c r="B539" s="32"/>
      <c r="C539" s="32"/>
    </row>
    <row r="540" spans="2:3" x14ac:dyDescent="0.25">
      <c r="B540" s="32"/>
      <c r="C540" s="32"/>
    </row>
    <row r="541" spans="2:3" x14ac:dyDescent="0.25">
      <c r="B541" s="32"/>
      <c r="C541" s="32"/>
    </row>
    <row r="542" spans="2:3" x14ac:dyDescent="0.25">
      <c r="B542" s="32"/>
      <c r="C542" s="32"/>
    </row>
    <row r="543" spans="2:3" x14ac:dyDescent="0.25">
      <c r="B543" s="32"/>
      <c r="C543" s="32"/>
    </row>
    <row r="544" spans="2:3" x14ac:dyDescent="0.25">
      <c r="B544" s="32"/>
      <c r="C544" s="32"/>
    </row>
    <row r="545" spans="2:3" x14ac:dyDescent="0.25">
      <c r="B545" s="32"/>
      <c r="C545" s="32"/>
    </row>
    <row r="546" spans="2:3" x14ac:dyDescent="0.25">
      <c r="B546" s="32"/>
      <c r="C546" s="32"/>
    </row>
    <row r="547" spans="2:3" x14ac:dyDescent="0.25">
      <c r="B547" s="32"/>
      <c r="C547" s="32"/>
    </row>
    <row r="548" spans="2:3" x14ac:dyDescent="0.25">
      <c r="B548" s="32"/>
      <c r="C548" s="32"/>
    </row>
    <row r="549" spans="2:3" x14ac:dyDescent="0.25">
      <c r="B549" s="32"/>
      <c r="C549" s="32"/>
    </row>
    <row r="550" spans="2:3" x14ac:dyDescent="0.25">
      <c r="B550" s="32"/>
      <c r="C550" s="32"/>
    </row>
    <row r="551" spans="2:3" x14ac:dyDescent="0.25">
      <c r="B551" s="32"/>
      <c r="C551" s="32"/>
    </row>
    <row r="552" spans="2:3" x14ac:dyDescent="0.25">
      <c r="B552" s="32"/>
      <c r="C552" s="32"/>
    </row>
    <row r="553" spans="2:3" x14ac:dyDescent="0.25">
      <c r="B553" s="32"/>
      <c r="C553" s="32"/>
    </row>
    <row r="554" spans="2:3" x14ac:dyDescent="0.25">
      <c r="B554" s="32"/>
      <c r="C554" s="32"/>
    </row>
    <row r="555" spans="2:3" x14ac:dyDescent="0.25">
      <c r="B555" s="32"/>
      <c r="C555" s="32"/>
    </row>
    <row r="556" spans="2:3" x14ac:dyDescent="0.25">
      <c r="B556" s="32"/>
      <c r="C556" s="32"/>
    </row>
    <row r="557" spans="2:3" x14ac:dyDescent="0.25">
      <c r="B557" s="32"/>
      <c r="C557" s="32"/>
    </row>
    <row r="558" spans="2:3" x14ac:dyDescent="0.25">
      <c r="B558" s="32"/>
      <c r="C558" s="32"/>
    </row>
    <row r="559" spans="2:3" x14ac:dyDescent="0.25">
      <c r="B559" s="32"/>
      <c r="C559" s="32"/>
    </row>
    <row r="560" spans="2:3" x14ac:dyDescent="0.25">
      <c r="B560" s="32"/>
      <c r="C560" s="32"/>
    </row>
    <row r="561" spans="2:3" x14ac:dyDescent="0.25">
      <c r="B561" s="32"/>
      <c r="C561" s="32"/>
    </row>
    <row r="562" spans="2:3" x14ac:dyDescent="0.25">
      <c r="B562" s="32"/>
      <c r="C562" s="32"/>
    </row>
    <row r="563" spans="2:3" x14ac:dyDescent="0.25">
      <c r="B563" s="32"/>
      <c r="C563" s="32"/>
    </row>
    <row r="564" spans="2:3" x14ac:dyDescent="0.25">
      <c r="B564" s="32"/>
      <c r="C564" s="32"/>
    </row>
    <row r="565" spans="2:3" x14ac:dyDescent="0.25">
      <c r="B565" s="32"/>
      <c r="C565" s="32"/>
    </row>
    <row r="566" spans="2:3" x14ac:dyDescent="0.25">
      <c r="B566" s="32"/>
      <c r="C566" s="32"/>
    </row>
    <row r="567" spans="2:3" x14ac:dyDescent="0.25">
      <c r="B567" s="32"/>
      <c r="C567" s="32"/>
    </row>
    <row r="568" spans="2:3" x14ac:dyDescent="0.25">
      <c r="B568" s="32"/>
      <c r="C568" s="32"/>
    </row>
    <row r="569" spans="2:3" x14ac:dyDescent="0.25">
      <c r="B569" s="32"/>
      <c r="C569" s="32"/>
    </row>
    <row r="570" spans="2:3" x14ac:dyDescent="0.25">
      <c r="B570" s="32"/>
      <c r="C570" s="32"/>
    </row>
    <row r="571" spans="2:3" x14ac:dyDescent="0.25">
      <c r="B571" s="32"/>
      <c r="C571" s="32"/>
    </row>
    <row r="572" spans="2:3" x14ac:dyDescent="0.25">
      <c r="B572" s="32"/>
      <c r="C572" s="32"/>
    </row>
    <row r="573" spans="2:3" x14ac:dyDescent="0.25">
      <c r="B573" s="32"/>
      <c r="C573" s="32"/>
    </row>
    <row r="574" spans="2:3" x14ac:dyDescent="0.25">
      <c r="B574" s="32"/>
      <c r="C574" s="32"/>
    </row>
    <row r="575" spans="2:3" x14ac:dyDescent="0.25">
      <c r="B575" s="32"/>
      <c r="C575" s="32"/>
    </row>
    <row r="576" spans="2:3" x14ac:dyDescent="0.25">
      <c r="B576" s="32"/>
      <c r="C576" s="32"/>
    </row>
    <row r="577" spans="2:3" x14ac:dyDescent="0.25">
      <c r="B577" s="32"/>
      <c r="C577" s="32"/>
    </row>
    <row r="578" spans="2:3" x14ac:dyDescent="0.25">
      <c r="B578" s="32"/>
      <c r="C578" s="32"/>
    </row>
    <row r="579" spans="2:3" x14ac:dyDescent="0.25">
      <c r="B579" s="32"/>
      <c r="C579" s="32"/>
    </row>
    <row r="580" spans="2:3" x14ac:dyDescent="0.25">
      <c r="B580" s="32"/>
      <c r="C580" s="32"/>
    </row>
    <row r="581" spans="2:3" x14ac:dyDescent="0.25">
      <c r="B581" s="32"/>
      <c r="C581" s="32"/>
    </row>
    <row r="582" spans="2:3" x14ac:dyDescent="0.25">
      <c r="B582" s="32"/>
      <c r="C582" s="32"/>
    </row>
    <row r="583" spans="2:3" x14ac:dyDescent="0.25">
      <c r="B583" s="32"/>
      <c r="C583" s="32"/>
    </row>
    <row r="584" spans="2:3" x14ac:dyDescent="0.25">
      <c r="B584" s="32"/>
      <c r="C584" s="32"/>
    </row>
    <row r="585" spans="2:3" x14ac:dyDescent="0.25">
      <c r="B585" s="32"/>
      <c r="C585" s="32"/>
    </row>
    <row r="586" spans="2:3" x14ac:dyDescent="0.25">
      <c r="B586" s="32"/>
      <c r="C586" s="32"/>
    </row>
    <row r="587" spans="2:3" x14ac:dyDescent="0.25">
      <c r="B587" s="32"/>
      <c r="C587" s="32"/>
    </row>
    <row r="588" spans="2:3" x14ac:dyDescent="0.25">
      <c r="B588" s="32"/>
      <c r="C588" s="32"/>
    </row>
    <row r="589" spans="2:3" x14ac:dyDescent="0.25">
      <c r="B589" s="32"/>
      <c r="C589" s="32"/>
    </row>
    <row r="590" spans="2:3" x14ac:dyDescent="0.25">
      <c r="B590" s="32"/>
      <c r="C590" s="32"/>
    </row>
    <row r="591" spans="2:3" x14ac:dyDescent="0.25">
      <c r="B591" s="32"/>
      <c r="C591" s="32"/>
    </row>
    <row r="592" spans="2:3" x14ac:dyDescent="0.25">
      <c r="B592" s="32"/>
      <c r="C592" s="32"/>
    </row>
    <row r="593" spans="2:3" x14ac:dyDescent="0.25">
      <c r="B593" s="32"/>
      <c r="C593" s="32"/>
    </row>
    <row r="594" spans="2:3" x14ac:dyDescent="0.25">
      <c r="B594" s="32"/>
      <c r="C594" s="32"/>
    </row>
    <row r="595" spans="2:3" x14ac:dyDescent="0.25">
      <c r="B595" s="32"/>
      <c r="C595" s="32"/>
    </row>
    <row r="596" spans="2:3" x14ac:dyDescent="0.25">
      <c r="B596" s="32"/>
      <c r="C596" s="32"/>
    </row>
    <row r="597" spans="2:3" x14ac:dyDescent="0.25">
      <c r="B597" s="32"/>
      <c r="C597" s="32"/>
    </row>
    <row r="598" spans="2:3" x14ac:dyDescent="0.25">
      <c r="B598" s="32"/>
      <c r="C598" s="32"/>
    </row>
    <row r="599" spans="2:3" x14ac:dyDescent="0.25">
      <c r="B599" s="32"/>
      <c r="C599" s="32"/>
    </row>
    <row r="600" spans="2:3" x14ac:dyDescent="0.25">
      <c r="B600" s="32"/>
      <c r="C600" s="32"/>
    </row>
    <row r="601" spans="2:3" x14ac:dyDescent="0.25">
      <c r="B601" s="32"/>
      <c r="C601" s="32"/>
    </row>
    <row r="602" spans="2:3" x14ac:dyDescent="0.25">
      <c r="B602" s="32"/>
      <c r="C602" s="32"/>
    </row>
    <row r="603" spans="2:3" x14ac:dyDescent="0.25">
      <c r="B603" s="32"/>
      <c r="C603" s="32"/>
    </row>
    <row r="604" spans="2:3" x14ac:dyDescent="0.25">
      <c r="B604" s="32"/>
      <c r="C604" s="32"/>
    </row>
    <row r="605" spans="2:3" x14ac:dyDescent="0.25">
      <c r="B605" s="32"/>
      <c r="C605" s="32"/>
    </row>
    <row r="606" spans="2:3" x14ac:dyDescent="0.25">
      <c r="B606" s="32"/>
      <c r="C606" s="32"/>
    </row>
    <row r="607" spans="2:3" x14ac:dyDescent="0.25">
      <c r="B607" s="32"/>
      <c r="C607" s="32"/>
    </row>
    <row r="608" spans="2:3" x14ac:dyDescent="0.25">
      <c r="B608" s="32"/>
      <c r="C608" s="32"/>
    </row>
    <row r="609" spans="2:3" x14ac:dyDescent="0.25">
      <c r="B609" s="32"/>
      <c r="C609" s="32"/>
    </row>
    <row r="610" spans="2:3" x14ac:dyDescent="0.25">
      <c r="B610" s="32"/>
      <c r="C610" s="32"/>
    </row>
    <row r="611" spans="2:3" x14ac:dyDescent="0.25">
      <c r="B611" s="32"/>
      <c r="C611" s="32"/>
    </row>
    <row r="612" spans="2:3" x14ac:dyDescent="0.25">
      <c r="B612" s="32"/>
      <c r="C612" s="32"/>
    </row>
    <row r="613" spans="2:3" x14ac:dyDescent="0.25">
      <c r="B613" s="32"/>
      <c r="C613" s="32"/>
    </row>
    <row r="614" spans="2:3" x14ac:dyDescent="0.25">
      <c r="B614" s="32"/>
      <c r="C614" s="32"/>
    </row>
    <row r="615" spans="2:3" x14ac:dyDescent="0.25">
      <c r="B615" s="32"/>
      <c r="C615" s="32"/>
    </row>
    <row r="616" spans="2:3" x14ac:dyDescent="0.25">
      <c r="B616" s="32"/>
      <c r="C616" s="32"/>
    </row>
    <row r="617" spans="2:3" x14ac:dyDescent="0.25">
      <c r="B617" s="32"/>
      <c r="C617" s="32"/>
    </row>
    <row r="618" spans="2:3" x14ac:dyDescent="0.25">
      <c r="B618" s="32"/>
      <c r="C618" s="32"/>
    </row>
    <row r="619" spans="2:3" x14ac:dyDescent="0.25">
      <c r="B619" s="32"/>
      <c r="C619" s="32"/>
    </row>
    <row r="620" spans="2:3" x14ac:dyDescent="0.25">
      <c r="B620" s="32"/>
      <c r="C620" s="32"/>
    </row>
    <row r="621" spans="2:3" x14ac:dyDescent="0.25">
      <c r="B621" s="32"/>
      <c r="C621" s="32"/>
    </row>
    <row r="622" spans="2:3" x14ac:dyDescent="0.25">
      <c r="B622" s="32"/>
      <c r="C622" s="32"/>
    </row>
    <row r="623" spans="2:3" x14ac:dyDescent="0.25">
      <c r="B623" s="32"/>
      <c r="C623" s="32"/>
    </row>
    <row r="624" spans="2:3" x14ac:dyDescent="0.25">
      <c r="B624" s="32"/>
      <c r="C624" s="32"/>
    </row>
    <row r="625" spans="2:3" x14ac:dyDescent="0.25">
      <c r="B625" s="32"/>
      <c r="C625" s="32"/>
    </row>
    <row r="626" spans="2:3" x14ac:dyDescent="0.25">
      <c r="B626" s="32"/>
      <c r="C626" s="32"/>
    </row>
    <row r="627" spans="2:3" x14ac:dyDescent="0.25">
      <c r="B627" s="32"/>
      <c r="C627" s="32"/>
    </row>
    <row r="628" spans="2:3" x14ac:dyDescent="0.25">
      <c r="B628" s="32"/>
      <c r="C628" s="32"/>
    </row>
    <row r="629" spans="2:3" x14ac:dyDescent="0.25">
      <c r="B629" s="32"/>
      <c r="C629" s="32"/>
    </row>
    <row r="630" spans="2:3" x14ac:dyDescent="0.25">
      <c r="B630" s="32"/>
      <c r="C630" s="32"/>
    </row>
    <row r="631" spans="2:3" x14ac:dyDescent="0.25">
      <c r="B631" s="32"/>
      <c r="C631" s="32"/>
    </row>
    <row r="632" spans="2:3" x14ac:dyDescent="0.25">
      <c r="B632" s="32"/>
      <c r="C632" s="32"/>
    </row>
    <row r="633" spans="2:3" x14ac:dyDescent="0.25">
      <c r="B633" s="32"/>
      <c r="C633" s="32"/>
    </row>
    <row r="634" spans="2:3" x14ac:dyDescent="0.25">
      <c r="B634" s="32"/>
      <c r="C634" s="32"/>
    </row>
    <row r="635" spans="2:3" x14ac:dyDescent="0.25">
      <c r="B635" s="32"/>
      <c r="C635" s="32"/>
    </row>
    <row r="636" spans="2:3" x14ac:dyDescent="0.25">
      <c r="B636" s="32"/>
      <c r="C636" s="32"/>
    </row>
    <row r="637" spans="2:3" x14ac:dyDescent="0.25">
      <c r="B637" s="32"/>
      <c r="C637" s="32"/>
    </row>
    <row r="638" spans="2:3" x14ac:dyDescent="0.25">
      <c r="B638" s="32"/>
      <c r="C638" s="32"/>
    </row>
    <row r="639" spans="2:3" x14ac:dyDescent="0.25">
      <c r="B639" s="32"/>
      <c r="C639" s="32"/>
    </row>
    <row r="640" spans="2:3" x14ac:dyDescent="0.25">
      <c r="B640" s="32"/>
      <c r="C640" s="32"/>
    </row>
    <row r="641" spans="2:3" x14ac:dyDescent="0.25">
      <c r="B641" s="32"/>
      <c r="C641" s="32"/>
    </row>
    <row r="642" spans="2:3" x14ac:dyDescent="0.25">
      <c r="B642" s="32"/>
      <c r="C642" s="32"/>
    </row>
    <row r="643" spans="2:3" x14ac:dyDescent="0.25">
      <c r="B643" s="32"/>
      <c r="C643" s="32"/>
    </row>
    <row r="644" spans="2:3" x14ac:dyDescent="0.25">
      <c r="B644" s="32"/>
      <c r="C644" s="32"/>
    </row>
    <row r="645" spans="2:3" x14ac:dyDescent="0.25">
      <c r="B645" s="32"/>
      <c r="C645" s="32"/>
    </row>
    <row r="646" spans="2:3" x14ac:dyDescent="0.25">
      <c r="B646" s="32"/>
      <c r="C646" s="32"/>
    </row>
    <row r="647" spans="2:3" x14ac:dyDescent="0.25">
      <c r="B647" s="32"/>
      <c r="C647" s="32"/>
    </row>
    <row r="648" spans="2:3" x14ac:dyDescent="0.25">
      <c r="B648" s="32"/>
      <c r="C648" s="32"/>
    </row>
    <row r="649" spans="2:3" x14ac:dyDescent="0.25">
      <c r="B649" s="32"/>
      <c r="C649" s="32"/>
    </row>
    <row r="650" spans="2:3" x14ac:dyDescent="0.25">
      <c r="B650" s="32"/>
      <c r="C650" s="32"/>
    </row>
    <row r="651" spans="2:3" x14ac:dyDescent="0.25">
      <c r="B651" s="32"/>
      <c r="C651" s="32"/>
    </row>
    <row r="652" spans="2:3" x14ac:dyDescent="0.25">
      <c r="B652" s="32"/>
      <c r="C652" s="32"/>
    </row>
    <row r="653" spans="2:3" x14ac:dyDescent="0.25">
      <c r="B653" s="32"/>
      <c r="C653" s="32"/>
    </row>
    <row r="654" spans="2:3" x14ac:dyDescent="0.25">
      <c r="B654" s="32"/>
      <c r="C654" s="32"/>
    </row>
    <row r="655" spans="2:3" x14ac:dyDescent="0.25">
      <c r="B655" s="32"/>
      <c r="C655" s="32"/>
    </row>
    <row r="656" spans="2:3" x14ac:dyDescent="0.25">
      <c r="B656" s="32"/>
      <c r="C656" s="32"/>
    </row>
    <row r="657" spans="2:3" x14ac:dyDescent="0.25">
      <c r="B657" s="32"/>
      <c r="C657" s="32"/>
    </row>
    <row r="658" spans="2:3" x14ac:dyDescent="0.25">
      <c r="B658" s="32"/>
      <c r="C658" s="32"/>
    </row>
    <row r="659" spans="2:3" x14ac:dyDescent="0.25">
      <c r="B659" s="32"/>
      <c r="C659" s="32"/>
    </row>
    <row r="660" spans="2:3" x14ac:dyDescent="0.25">
      <c r="B660" s="32"/>
      <c r="C660" s="32"/>
    </row>
    <row r="661" spans="2:3" x14ac:dyDescent="0.25">
      <c r="B661" s="32"/>
      <c r="C661" s="32"/>
    </row>
    <row r="662" spans="2:3" x14ac:dyDescent="0.25">
      <c r="B662" s="32"/>
      <c r="C662" s="32"/>
    </row>
    <row r="663" spans="2:3" x14ac:dyDescent="0.25">
      <c r="B663" s="32"/>
      <c r="C663" s="32"/>
    </row>
    <row r="664" spans="2:3" x14ac:dyDescent="0.25">
      <c r="B664" s="32"/>
      <c r="C664" s="32"/>
    </row>
    <row r="665" spans="2:3" x14ac:dyDescent="0.25">
      <c r="B665" s="32"/>
      <c r="C665" s="32"/>
    </row>
    <row r="666" spans="2:3" x14ac:dyDescent="0.25">
      <c r="B666" s="32"/>
      <c r="C666" s="32"/>
    </row>
    <row r="667" spans="2:3" x14ac:dyDescent="0.25">
      <c r="B667" s="32"/>
      <c r="C667" s="32"/>
    </row>
    <row r="668" spans="2:3" x14ac:dyDescent="0.25">
      <c r="B668" s="32"/>
      <c r="C668" s="32"/>
    </row>
    <row r="669" spans="2:3" x14ac:dyDescent="0.25">
      <c r="B669" s="32"/>
      <c r="C669" s="32"/>
    </row>
    <row r="670" spans="2:3" x14ac:dyDescent="0.25">
      <c r="B670" s="32"/>
      <c r="C670" s="32"/>
    </row>
    <row r="671" spans="2:3" x14ac:dyDescent="0.25">
      <c r="B671" s="32"/>
      <c r="C671" s="32"/>
    </row>
    <row r="672" spans="2:3" x14ac:dyDescent="0.25">
      <c r="B672" s="32"/>
      <c r="C672" s="32"/>
    </row>
    <row r="673" spans="2:3" x14ac:dyDescent="0.25">
      <c r="B673" s="32"/>
      <c r="C673" s="32"/>
    </row>
    <row r="674" spans="2:3" x14ac:dyDescent="0.25">
      <c r="B674" s="32"/>
      <c r="C674" s="32"/>
    </row>
    <row r="675" spans="2:3" x14ac:dyDescent="0.25">
      <c r="B675" s="32"/>
      <c r="C675" s="32"/>
    </row>
    <row r="676" spans="2:3" x14ac:dyDescent="0.25">
      <c r="B676" s="32"/>
      <c r="C676" s="32"/>
    </row>
    <row r="677" spans="2:3" x14ac:dyDescent="0.25">
      <c r="B677" s="32"/>
      <c r="C677" s="32"/>
    </row>
    <row r="678" spans="2:3" x14ac:dyDescent="0.25">
      <c r="B678" s="32"/>
      <c r="C678" s="32"/>
    </row>
    <row r="679" spans="2:3" x14ac:dyDescent="0.25">
      <c r="B679" s="32"/>
      <c r="C679" s="32"/>
    </row>
    <row r="680" spans="2:3" x14ac:dyDescent="0.25">
      <c r="B680" s="32"/>
      <c r="C680" s="32"/>
    </row>
    <row r="681" spans="2:3" x14ac:dyDescent="0.25">
      <c r="B681" s="32"/>
      <c r="C681" s="32"/>
    </row>
    <row r="682" spans="2:3" x14ac:dyDescent="0.25">
      <c r="B682" s="32"/>
      <c r="C682" s="32"/>
    </row>
    <row r="683" spans="2:3" x14ac:dyDescent="0.25">
      <c r="B683" s="32"/>
      <c r="C683" s="32"/>
    </row>
    <row r="684" spans="2:3" x14ac:dyDescent="0.25">
      <c r="B684" s="32"/>
      <c r="C684" s="32"/>
    </row>
    <row r="685" spans="2:3" x14ac:dyDescent="0.25">
      <c r="B685" s="32"/>
      <c r="C685" s="32"/>
    </row>
    <row r="686" spans="2:3" x14ac:dyDescent="0.25">
      <c r="B686" s="32"/>
      <c r="C686" s="32"/>
    </row>
    <row r="687" spans="2:3" x14ac:dyDescent="0.25">
      <c r="B687" s="32"/>
      <c r="C687" s="32"/>
    </row>
    <row r="688" spans="2:3" x14ac:dyDescent="0.25">
      <c r="B688" s="32"/>
      <c r="C688" s="32"/>
    </row>
    <row r="689" spans="2:3" x14ac:dyDescent="0.25">
      <c r="B689" s="32"/>
      <c r="C689" s="32"/>
    </row>
    <row r="690" spans="2:3" x14ac:dyDescent="0.25">
      <c r="B690" s="32"/>
      <c r="C690" s="32"/>
    </row>
    <row r="691" spans="2:3" x14ac:dyDescent="0.25">
      <c r="B691" s="32"/>
      <c r="C691" s="32"/>
    </row>
    <row r="692" spans="2:3" x14ac:dyDescent="0.25">
      <c r="B692" s="32"/>
      <c r="C692" s="32"/>
    </row>
    <row r="693" spans="2:3" x14ac:dyDescent="0.25">
      <c r="B693" s="32"/>
      <c r="C693" s="32"/>
    </row>
    <row r="694" spans="2:3" x14ac:dyDescent="0.25">
      <c r="B694" s="32"/>
      <c r="C694" s="32"/>
    </row>
    <row r="695" spans="2:3" x14ac:dyDescent="0.25">
      <c r="B695" s="32"/>
      <c r="C695" s="32"/>
    </row>
    <row r="696" spans="2:3" x14ac:dyDescent="0.25">
      <c r="B696" s="32"/>
      <c r="C696" s="32"/>
    </row>
    <row r="697" spans="2:3" x14ac:dyDescent="0.25">
      <c r="B697" s="32"/>
      <c r="C697" s="32"/>
    </row>
    <row r="698" spans="2:3" x14ac:dyDescent="0.25">
      <c r="B698" s="32"/>
      <c r="C698" s="32"/>
    </row>
    <row r="699" spans="2:3" x14ac:dyDescent="0.25">
      <c r="B699" s="32"/>
      <c r="C699" s="32"/>
    </row>
    <row r="700" spans="2:3" x14ac:dyDescent="0.25">
      <c r="B700" s="32"/>
      <c r="C700" s="32"/>
    </row>
    <row r="701" spans="2:3" x14ac:dyDescent="0.25">
      <c r="B701" s="32"/>
      <c r="C701" s="32"/>
    </row>
    <row r="702" spans="2:3" x14ac:dyDescent="0.25">
      <c r="B702" s="32"/>
      <c r="C702" s="32"/>
    </row>
    <row r="703" spans="2:3" x14ac:dyDescent="0.25">
      <c r="B703" s="32"/>
      <c r="C703" s="32"/>
    </row>
    <row r="704" spans="2:3" x14ac:dyDescent="0.25">
      <c r="B704" s="32"/>
      <c r="C704" s="32"/>
    </row>
    <row r="705" spans="2:3" x14ac:dyDescent="0.25">
      <c r="B705" s="32"/>
      <c r="C705" s="32"/>
    </row>
    <row r="706" spans="2:3" x14ac:dyDescent="0.25">
      <c r="B706" s="32"/>
      <c r="C706" s="32"/>
    </row>
    <row r="707" spans="2:3" x14ac:dyDescent="0.25">
      <c r="B707" s="32"/>
      <c r="C707" s="32"/>
    </row>
    <row r="708" spans="2:3" x14ac:dyDescent="0.25">
      <c r="B708" s="32"/>
      <c r="C708" s="32"/>
    </row>
    <row r="709" spans="2:3" x14ac:dyDescent="0.25">
      <c r="B709" s="32"/>
      <c r="C709" s="32"/>
    </row>
    <row r="710" spans="2:3" x14ac:dyDescent="0.25">
      <c r="B710" s="32"/>
      <c r="C710" s="32"/>
    </row>
    <row r="711" spans="2:3" x14ac:dyDescent="0.25">
      <c r="B711" s="32"/>
      <c r="C711" s="32"/>
    </row>
    <row r="712" spans="2:3" x14ac:dyDescent="0.25">
      <c r="B712" s="32"/>
      <c r="C712" s="32"/>
    </row>
    <row r="713" spans="2:3" x14ac:dyDescent="0.25">
      <c r="B713" s="32"/>
      <c r="C713" s="32"/>
    </row>
    <row r="714" spans="2:3" x14ac:dyDescent="0.25">
      <c r="B714" s="32"/>
      <c r="C714" s="32"/>
    </row>
    <row r="715" spans="2:3" x14ac:dyDescent="0.25">
      <c r="B715" s="32"/>
      <c r="C715" s="32"/>
    </row>
    <row r="716" spans="2:3" x14ac:dyDescent="0.25">
      <c r="B716" s="32"/>
      <c r="C716" s="32"/>
    </row>
    <row r="717" spans="2:3" x14ac:dyDescent="0.25">
      <c r="B717" s="32"/>
      <c r="C717" s="32"/>
    </row>
    <row r="718" spans="2:3" x14ac:dyDescent="0.25">
      <c r="B718" s="32"/>
      <c r="C718" s="32"/>
    </row>
    <row r="719" spans="2:3" x14ac:dyDescent="0.25">
      <c r="B719" s="32"/>
      <c r="C719" s="32"/>
    </row>
    <row r="720" spans="2:3" x14ac:dyDescent="0.25">
      <c r="B720" s="32"/>
      <c r="C720" s="32"/>
    </row>
    <row r="721" spans="2:3" x14ac:dyDescent="0.25">
      <c r="B721" s="32"/>
      <c r="C721" s="32"/>
    </row>
    <row r="722" spans="2:3" x14ac:dyDescent="0.25">
      <c r="B722" s="32"/>
      <c r="C722" s="32"/>
    </row>
    <row r="723" spans="2:3" x14ac:dyDescent="0.25">
      <c r="B723" s="32"/>
      <c r="C723" s="32"/>
    </row>
    <row r="724" spans="2:3" x14ac:dyDescent="0.25">
      <c r="B724" s="32"/>
      <c r="C724" s="32"/>
    </row>
    <row r="725" spans="2:3" x14ac:dyDescent="0.25">
      <c r="B725" s="32"/>
      <c r="C725" s="32"/>
    </row>
    <row r="726" spans="2:3" x14ac:dyDescent="0.25">
      <c r="B726" s="32"/>
      <c r="C726" s="32"/>
    </row>
    <row r="727" spans="2:3" x14ac:dyDescent="0.25">
      <c r="B727" s="32"/>
      <c r="C727" s="32"/>
    </row>
    <row r="728" spans="2:3" x14ac:dyDescent="0.25">
      <c r="B728" s="32"/>
      <c r="C728" s="32"/>
    </row>
    <row r="729" spans="2:3" x14ac:dyDescent="0.25">
      <c r="B729" s="32"/>
      <c r="C729" s="32"/>
    </row>
    <row r="730" spans="2:3" x14ac:dyDescent="0.25">
      <c r="B730" s="32"/>
      <c r="C730" s="32"/>
    </row>
    <row r="731" spans="2:3" x14ac:dyDescent="0.25">
      <c r="B731" s="32"/>
      <c r="C731" s="32"/>
    </row>
    <row r="732" spans="2:3" x14ac:dyDescent="0.25">
      <c r="B732" s="32"/>
      <c r="C732" s="32"/>
    </row>
    <row r="733" spans="2:3" x14ac:dyDescent="0.25">
      <c r="B733" s="32"/>
      <c r="C733" s="32"/>
    </row>
    <row r="734" spans="2:3" x14ac:dyDescent="0.25">
      <c r="B734" s="32"/>
      <c r="C734" s="32"/>
    </row>
    <row r="735" spans="2:3" x14ac:dyDescent="0.25">
      <c r="B735" s="32"/>
      <c r="C735" s="32"/>
    </row>
    <row r="736" spans="2:3" x14ac:dyDescent="0.25">
      <c r="B736" s="32"/>
      <c r="C736" s="32"/>
    </row>
    <row r="737" spans="2:3" x14ac:dyDescent="0.25">
      <c r="B737" s="32"/>
      <c r="C737" s="32"/>
    </row>
    <row r="738" spans="2:3" x14ac:dyDescent="0.25">
      <c r="B738" s="32"/>
      <c r="C738" s="32"/>
    </row>
    <row r="739" spans="2:3" x14ac:dyDescent="0.25">
      <c r="B739" s="32"/>
      <c r="C739" s="32"/>
    </row>
    <row r="740" spans="2:3" x14ac:dyDescent="0.25">
      <c r="B740" s="32"/>
      <c r="C740" s="32"/>
    </row>
    <row r="741" spans="2:3" x14ac:dyDescent="0.25">
      <c r="B741" s="32"/>
      <c r="C741" s="32"/>
    </row>
    <row r="742" spans="2:3" x14ac:dyDescent="0.25">
      <c r="B742" s="32"/>
      <c r="C742" s="32"/>
    </row>
    <row r="743" spans="2:3" x14ac:dyDescent="0.25">
      <c r="B743" s="32"/>
      <c r="C743" s="32"/>
    </row>
    <row r="744" spans="2:3" x14ac:dyDescent="0.25">
      <c r="B744" s="32"/>
      <c r="C744" s="32"/>
    </row>
    <row r="745" spans="2:3" x14ac:dyDescent="0.25">
      <c r="B745" s="32"/>
      <c r="C745" s="32"/>
    </row>
    <row r="746" spans="2:3" x14ac:dyDescent="0.25">
      <c r="B746" s="32"/>
      <c r="C746" s="32"/>
    </row>
    <row r="747" spans="2:3" x14ac:dyDescent="0.25">
      <c r="B747" s="32"/>
      <c r="C747" s="32"/>
    </row>
    <row r="748" spans="2:3" x14ac:dyDescent="0.25">
      <c r="B748" s="32"/>
      <c r="C748" s="32"/>
    </row>
    <row r="749" spans="2:3" x14ac:dyDescent="0.25">
      <c r="B749" s="32"/>
      <c r="C749" s="32"/>
    </row>
    <row r="750" spans="2:3" x14ac:dyDescent="0.25">
      <c r="B750" s="32"/>
      <c r="C750" s="32"/>
    </row>
    <row r="751" spans="2:3" x14ac:dyDescent="0.25">
      <c r="B751" s="32"/>
      <c r="C751" s="32"/>
    </row>
    <row r="752" spans="2:3" x14ac:dyDescent="0.25">
      <c r="B752" s="32"/>
      <c r="C752" s="32"/>
    </row>
    <row r="753" spans="2:3" x14ac:dyDescent="0.25">
      <c r="B753" s="32"/>
      <c r="C753" s="32"/>
    </row>
    <row r="754" spans="2:3" x14ac:dyDescent="0.25">
      <c r="B754" s="32"/>
      <c r="C754" s="32"/>
    </row>
    <row r="755" spans="2:3" x14ac:dyDescent="0.25">
      <c r="B755" s="32"/>
      <c r="C755" s="32"/>
    </row>
    <row r="756" spans="2:3" x14ac:dyDescent="0.25">
      <c r="B756" s="32"/>
      <c r="C756" s="32"/>
    </row>
    <row r="757" spans="2:3" x14ac:dyDescent="0.25">
      <c r="B757" s="32"/>
      <c r="C757" s="32"/>
    </row>
    <row r="758" spans="2:3" x14ac:dyDescent="0.25">
      <c r="B758" s="32"/>
      <c r="C758" s="32"/>
    </row>
    <row r="759" spans="2:3" x14ac:dyDescent="0.25">
      <c r="B759" s="32"/>
      <c r="C759" s="32"/>
    </row>
    <row r="760" spans="2:3" x14ac:dyDescent="0.25">
      <c r="B760" s="32"/>
      <c r="C760" s="32"/>
    </row>
    <row r="761" spans="2:3" x14ac:dyDescent="0.25">
      <c r="B761" s="32"/>
      <c r="C761" s="32"/>
    </row>
    <row r="762" spans="2:3" x14ac:dyDescent="0.25">
      <c r="B762" s="32"/>
      <c r="C762" s="32"/>
    </row>
    <row r="763" spans="2:3" x14ac:dyDescent="0.25">
      <c r="B763" s="32"/>
      <c r="C763" s="32"/>
    </row>
    <row r="764" spans="2:3" x14ac:dyDescent="0.25">
      <c r="B764" s="32"/>
      <c r="C764" s="32"/>
    </row>
    <row r="765" spans="2:3" x14ac:dyDescent="0.25">
      <c r="B765" s="32"/>
      <c r="C765" s="32"/>
    </row>
    <row r="766" spans="2:3" x14ac:dyDescent="0.25">
      <c r="B766" s="32"/>
      <c r="C766" s="32"/>
    </row>
    <row r="767" spans="2:3" x14ac:dyDescent="0.25">
      <c r="B767" s="32"/>
      <c r="C767" s="32"/>
    </row>
    <row r="768" spans="2:3" x14ac:dyDescent="0.25">
      <c r="B768" s="32"/>
      <c r="C768" s="32"/>
    </row>
    <row r="769" spans="2:3" x14ac:dyDescent="0.25">
      <c r="B769" s="32"/>
      <c r="C769" s="32"/>
    </row>
    <row r="770" spans="2:3" x14ac:dyDescent="0.25">
      <c r="B770" s="32"/>
      <c r="C770" s="32"/>
    </row>
    <row r="771" spans="2:3" x14ac:dyDescent="0.25">
      <c r="B771" s="32"/>
      <c r="C771" s="32"/>
    </row>
    <row r="772" spans="2:3" x14ac:dyDescent="0.25">
      <c r="B772" s="32"/>
      <c r="C772" s="32"/>
    </row>
    <row r="773" spans="2:3" x14ac:dyDescent="0.25">
      <c r="B773" s="32"/>
      <c r="C773" s="32"/>
    </row>
    <row r="774" spans="2:3" x14ac:dyDescent="0.25">
      <c r="B774" s="32"/>
      <c r="C774" s="32"/>
    </row>
    <row r="775" spans="2:3" x14ac:dyDescent="0.25">
      <c r="B775" s="32"/>
      <c r="C775" s="32"/>
    </row>
    <row r="776" spans="2:3" x14ac:dyDescent="0.25">
      <c r="B776" s="32"/>
      <c r="C776" s="32"/>
    </row>
    <row r="777" spans="2:3" x14ac:dyDescent="0.25">
      <c r="B777" s="32"/>
      <c r="C777" s="32"/>
    </row>
    <row r="778" spans="2:3" x14ac:dyDescent="0.25">
      <c r="B778" s="32"/>
      <c r="C778" s="32"/>
    </row>
    <row r="779" spans="2:3" x14ac:dyDescent="0.25">
      <c r="B779" s="32"/>
      <c r="C779" s="32"/>
    </row>
    <row r="780" spans="2:3" x14ac:dyDescent="0.25">
      <c r="B780" s="32"/>
      <c r="C780" s="32"/>
    </row>
    <row r="781" spans="2:3" x14ac:dyDescent="0.25">
      <c r="B781" s="32"/>
      <c r="C781" s="32"/>
    </row>
    <row r="782" spans="2:3" x14ac:dyDescent="0.25">
      <c r="B782" s="32"/>
      <c r="C782" s="32"/>
    </row>
    <row r="783" spans="2:3" x14ac:dyDescent="0.25">
      <c r="B783" s="32"/>
      <c r="C783" s="32"/>
    </row>
    <row r="784" spans="2:3" x14ac:dyDescent="0.25">
      <c r="B784" s="32"/>
      <c r="C784" s="32"/>
    </row>
    <row r="785" spans="2:3" x14ac:dyDescent="0.25">
      <c r="B785" s="32"/>
      <c r="C785" s="32"/>
    </row>
    <row r="786" spans="2:3" x14ac:dyDescent="0.25">
      <c r="B786" s="32"/>
      <c r="C786" s="32"/>
    </row>
    <row r="787" spans="2:3" x14ac:dyDescent="0.25">
      <c r="B787" s="32"/>
      <c r="C787" s="32"/>
    </row>
    <row r="788" spans="2:3" x14ac:dyDescent="0.25">
      <c r="B788" s="32"/>
      <c r="C788" s="32"/>
    </row>
    <row r="789" spans="2:3" x14ac:dyDescent="0.25">
      <c r="B789" s="32"/>
      <c r="C789" s="32"/>
    </row>
    <row r="790" spans="2:3" x14ac:dyDescent="0.25">
      <c r="B790" s="32"/>
      <c r="C790" s="32"/>
    </row>
    <row r="791" spans="2:3" x14ac:dyDescent="0.25">
      <c r="B791" s="32"/>
      <c r="C791" s="32"/>
    </row>
    <row r="792" spans="2:3" x14ac:dyDescent="0.25">
      <c r="B792" s="32"/>
      <c r="C792" s="32"/>
    </row>
    <row r="793" spans="2:3" x14ac:dyDescent="0.25">
      <c r="B793" s="32"/>
      <c r="C793" s="32"/>
    </row>
    <row r="794" spans="2:3" x14ac:dyDescent="0.25">
      <c r="B794" s="32"/>
      <c r="C794" s="32"/>
    </row>
    <row r="795" spans="2:3" x14ac:dyDescent="0.25">
      <c r="B795" s="32"/>
      <c r="C795" s="32"/>
    </row>
    <row r="796" spans="2:3" x14ac:dyDescent="0.25">
      <c r="B796" s="32"/>
      <c r="C796" s="32"/>
    </row>
    <row r="797" spans="2:3" x14ac:dyDescent="0.25">
      <c r="B797" s="32"/>
      <c r="C797" s="32"/>
    </row>
    <row r="798" spans="2:3" x14ac:dyDescent="0.25">
      <c r="B798" s="32"/>
      <c r="C798" s="32"/>
    </row>
    <row r="799" spans="2:3" x14ac:dyDescent="0.25">
      <c r="B799" s="32"/>
      <c r="C799" s="32"/>
    </row>
    <row r="800" spans="2:3" x14ac:dyDescent="0.25">
      <c r="B800" s="32"/>
      <c r="C800" s="32"/>
    </row>
    <row r="801" spans="2:3" x14ac:dyDescent="0.25">
      <c r="B801" s="32"/>
      <c r="C801" s="32"/>
    </row>
    <row r="802" spans="2:3" x14ac:dyDescent="0.25">
      <c r="B802" s="32"/>
      <c r="C802" s="32"/>
    </row>
    <row r="803" spans="2:3" x14ac:dyDescent="0.25">
      <c r="B803" s="32"/>
      <c r="C803" s="32"/>
    </row>
    <row r="804" spans="2:3" x14ac:dyDescent="0.25">
      <c r="B804" s="32"/>
      <c r="C804" s="32"/>
    </row>
    <row r="805" spans="2:3" x14ac:dyDescent="0.25">
      <c r="B805" s="32"/>
      <c r="C805" s="32"/>
    </row>
    <row r="806" spans="2:3" x14ac:dyDescent="0.25">
      <c r="B806" s="32"/>
      <c r="C806" s="32"/>
    </row>
    <row r="807" spans="2:3" x14ac:dyDescent="0.25">
      <c r="B807" s="32"/>
      <c r="C807" s="32"/>
    </row>
    <row r="808" spans="2:3" x14ac:dyDescent="0.25">
      <c r="B808" s="32"/>
      <c r="C808" s="32"/>
    </row>
    <row r="809" spans="2:3" x14ac:dyDescent="0.25">
      <c r="B809" s="32"/>
      <c r="C809" s="32"/>
    </row>
    <row r="810" spans="2:3" x14ac:dyDescent="0.25">
      <c r="B810" s="32"/>
      <c r="C810" s="32"/>
    </row>
    <row r="811" spans="2:3" x14ac:dyDescent="0.25">
      <c r="B811" s="32"/>
      <c r="C811" s="32"/>
    </row>
    <row r="812" spans="2:3" x14ac:dyDescent="0.25">
      <c r="B812" s="32"/>
      <c r="C812" s="32"/>
    </row>
    <row r="813" spans="2:3" x14ac:dyDescent="0.25">
      <c r="B813" s="32"/>
      <c r="C813" s="32"/>
    </row>
    <row r="814" spans="2:3" x14ac:dyDescent="0.25">
      <c r="B814" s="32"/>
      <c r="C814" s="32"/>
    </row>
    <row r="815" spans="2:3" x14ac:dyDescent="0.25">
      <c r="B815" s="32"/>
      <c r="C815" s="32"/>
    </row>
    <row r="816" spans="2:3" x14ac:dyDescent="0.25">
      <c r="B816" s="32"/>
      <c r="C816" s="32"/>
    </row>
    <row r="817" spans="2:3" x14ac:dyDescent="0.25">
      <c r="B817" s="32"/>
      <c r="C817" s="32"/>
    </row>
    <row r="818" spans="2:3" x14ac:dyDescent="0.25">
      <c r="B818" s="32"/>
      <c r="C818" s="32"/>
    </row>
    <row r="819" spans="2:3" x14ac:dyDescent="0.25">
      <c r="B819" s="32"/>
      <c r="C819" s="32"/>
    </row>
    <row r="820" spans="2:3" x14ac:dyDescent="0.25">
      <c r="B820" s="32"/>
      <c r="C820" s="32"/>
    </row>
    <row r="821" spans="2:3" x14ac:dyDescent="0.25">
      <c r="B821" s="32"/>
      <c r="C821" s="32"/>
    </row>
    <row r="822" spans="2:3" x14ac:dyDescent="0.25">
      <c r="B822" s="32"/>
      <c r="C822" s="32"/>
    </row>
    <row r="823" spans="2:3" x14ac:dyDescent="0.25">
      <c r="B823" s="32"/>
      <c r="C823" s="32"/>
    </row>
    <row r="824" spans="2:3" x14ac:dyDescent="0.25">
      <c r="B824" s="32"/>
      <c r="C824" s="32"/>
    </row>
    <row r="825" spans="2:3" x14ac:dyDescent="0.25">
      <c r="B825" s="32"/>
      <c r="C825" s="32"/>
    </row>
    <row r="826" spans="2:3" x14ac:dyDescent="0.25">
      <c r="B826" s="32"/>
      <c r="C826" s="32"/>
    </row>
    <row r="827" spans="2:3" x14ac:dyDescent="0.25">
      <c r="B827" s="32"/>
      <c r="C827" s="32"/>
    </row>
    <row r="828" spans="2:3" x14ac:dyDescent="0.25">
      <c r="B828" s="32"/>
      <c r="C828" s="32"/>
    </row>
    <row r="829" spans="2:3" x14ac:dyDescent="0.25">
      <c r="B829" s="32"/>
      <c r="C829" s="32"/>
    </row>
    <row r="830" spans="2:3" x14ac:dyDescent="0.25">
      <c r="B830" s="32"/>
      <c r="C830" s="32"/>
    </row>
    <row r="831" spans="2:3" x14ac:dyDescent="0.25">
      <c r="B831" s="32"/>
      <c r="C831" s="32"/>
    </row>
    <row r="832" spans="2:3" x14ac:dyDescent="0.25">
      <c r="B832" s="32"/>
      <c r="C832" s="32"/>
    </row>
    <row r="833" spans="2:3" x14ac:dyDescent="0.25">
      <c r="B833" s="32"/>
      <c r="C833" s="32"/>
    </row>
    <row r="834" spans="2:3" x14ac:dyDescent="0.25">
      <c r="B834" s="32"/>
      <c r="C834" s="32"/>
    </row>
    <row r="835" spans="2:3" x14ac:dyDescent="0.25">
      <c r="B835" s="32"/>
      <c r="C835" s="32"/>
    </row>
    <row r="836" spans="2:3" x14ac:dyDescent="0.25">
      <c r="B836" s="32"/>
      <c r="C836" s="32"/>
    </row>
    <row r="837" spans="2:3" x14ac:dyDescent="0.25">
      <c r="B837" s="32"/>
      <c r="C837" s="32"/>
    </row>
    <row r="838" spans="2:3" x14ac:dyDescent="0.25">
      <c r="B838" s="32"/>
      <c r="C838" s="32"/>
    </row>
    <row r="839" spans="2:3" x14ac:dyDescent="0.25">
      <c r="B839" s="32"/>
      <c r="C839" s="32"/>
    </row>
    <row r="840" spans="2:3" x14ac:dyDescent="0.25">
      <c r="B840" s="32"/>
      <c r="C840" s="32"/>
    </row>
    <row r="841" spans="2:3" x14ac:dyDescent="0.25">
      <c r="B841" s="32"/>
      <c r="C841" s="32"/>
    </row>
    <row r="842" spans="2:3" x14ac:dyDescent="0.25">
      <c r="B842" s="32"/>
      <c r="C842" s="32"/>
    </row>
    <row r="843" spans="2:3" x14ac:dyDescent="0.25">
      <c r="B843" s="32"/>
      <c r="C843" s="32"/>
    </row>
    <row r="844" spans="2:3" x14ac:dyDescent="0.25">
      <c r="B844" s="32"/>
      <c r="C844" s="32"/>
    </row>
    <row r="845" spans="2:3" x14ac:dyDescent="0.25">
      <c r="B845" s="32"/>
      <c r="C845" s="32"/>
    </row>
    <row r="846" spans="2:3" x14ac:dyDescent="0.25">
      <c r="B846" s="32"/>
      <c r="C846" s="32"/>
    </row>
    <row r="847" spans="2:3" x14ac:dyDescent="0.25">
      <c r="B847" s="32"/>
      <c r="C847" s="32"/>
    </row>
    <row r="848" spans="2:3" x14ac:dyDescent="0.25">
      <c r="B848" s="32"/>
      <c r="C848" s="32"/>
    </row>
    <row r="849" spans="2:3" x14ac:dyDescent="0.25">
      <c r="B849" s="32"/>
      <c r="C849" s="32"/>
    </row>
    <row r="850" spans="2:3" x14ac:dyDescent="0.25">
      <c r="B850" s="32"/>
      <c r="C850" s="32"/>
    </row>
    <row r="851" spans="2:3" x14ac:dyDescent="0.25">
      <c r="B851" s="32"/>
      <c r="C851" s="32"/>
    </row>
    <row r="852" spans="2:3" x14ac:dyDescent="0.25">
      <c r="B852" s="32"/>
      <c r="C852" s="32"/>
    </row>
    <row r="853" spans="2:3" x14ac:dyDescent="0.25">
      <c r="B853" s="32"/>
      <c r="C853" s="32"/>
    </row>
    <row r="854" spans="2:3" x14ac:dyDescent="0.25">
      <c r="B854" s="32"/>
      <c r="C854" s="32"/>
    </row>
    <row r="855" spans="2:3" x14ac:dyDescent="0.25">
      <c r="B855" s="32"/>
      <c r="C855" s="32"/>
    </row>
    <row r="856" spans="2:3" x14ac:dyDescent="0.25">
      <c r="B856" s="32"/>
      <c r="C856" s="32"/>
    </row>
    <row r="857" spans="2:3" x14ac:dyDescent="0.25">
      <c r="B857" s="32"/>
      <c r="C857" s="32"/>
    </row>
    <row r="858" spans="2:3" x14ac:dyDescent="0.25">
      <c r="B858" s="32"/>
      <c r="C858" s="32"/>
    </row>
    <row r="859" spans="2:3" x14ac:dyDescent="0.25">
      <c r="B859" s="32"/>
      <c r="C859" s="32"/>
    </row>
    <row r="860" spans="2:3" x14ac:dyDescent="0.25">
      <c r="B860" s="32"/>
      <c r="C860" s="32"/>
    </row>
    <row r="861" spans="2:3" x14ac:dyDescent="0.25">
      <c r="B861" s="32"/>
      <c r="C861" s="32"/>
    </row>
    <row r="862" spans="2:3" x14ac:dyDescent="0.25">
      <c r="B862" s="32"/>
      <c r="C862" s="32"/>
    </row>
    <row r="863" spans="2:3" x14ac:dyDescent="0.25">
      <c r="B863" s="32"/>
      <c r="C863" s="32"/>
    </row>
    <row r="864" spans="2:3" x14ac:dyDescent="0.25">
      <c r="B864" s="32"/>
      <c r="C864" s="32"/>
    </row>
    <row r="865" spans="2:3" x14ac:dyDescent="0.25">
      <c r="B865" s="32"/>
      <c r="C865" s="32"/>
    </row>
    <row r="866" spans="2:3" x14ac:dyDescent="0.25">
      <c r="B866" s="32"/>
      <c r="C866" s="32"/>
    </row>
    <row r="867" spans="2:3" x14ac:dyDescent="0.25">
      <c r="B867" s="32"/>
      <c r="C867" s="32"/>
    </row>
    <row r="868" spans="2:3" x14ac:dyDescent="0.25">
      <c r="B868" s="32"/>
      <c r="C868" s="32"/>
    </row>
    <row r="869" spans="2:3" x14ac:dyDescent="0.25">
      <c r="B869" s="32"/>
      <c r="C869" s="32"/>
    </row>
    <row r="870" spans="2:3" x14ac:dyDescent="0.25">
      <c r="B870" s="32"/>
      <c r="C870" s="32"/>
    </row>
    <row r="871" spans="2:3" x14ac:dyDescent="0.25">
      <c r="B871" s="32"/>
      <c r="C871" s="32"/>
    </row>
    <row r="872" spans="2:3" x14ac:dyDescent="0.25">
      <c r="B872" s="32"/>
      <c r="C872" s="32"/>
    </row>
    <row r="873" spans="2:3" x14ac:dyDescent="0.25">
      <c r="B873" s="32"/>
      <c r="C873" s="32"/>
    </row>
    <row r="874" spans="2:3" x14ac:dyDescent="0.25">
      <c r="B874" s="32"/>
      <c r="C874" s="32"/>
    </row>
    <row r="875" spans="2:3" x14ac:dyDescent="0.25">
      <c r="B875" s="32"/>
      <c r="C875" s="32"/>
    </row>
    <row r="876" spans="2:3" x14ac:dyDescent="0.25">
      <c r="B876" s="32"/>
      <c r="C876" s="32"/>
    </row>
    <row r="877" spans="2:3" x14ac:dyDescent="0.25">
      <c r="B877" s="32"/>
      <c r="C877" s="32"/>
    </row>
    <row r="878" spans="2:3" x14ac:dyDescent="0.25">
      <c r="B878" s="32"/>
      <c r="C878" s="32"/>
    </row>
    <row r="879" spans="2:3" x14ac:dyDescent="0.25">
      <c r="B879" s="32"/>
      <c r="C879" s="32"/>
    </row>
    <row r="880" spans="2:3" x14ac:dyDescent="0.25">
      <c r="B880" s="32"/>
      <c r="C880" s="32"/>
    </row>
    <row r="881" spans="2:3" x14ac:dyDescent="0.25">
      <c r="B881" s="32"/>
      <c r="C881" s="32"/>
    </row>
    <row r="882" spans="2:3" x14ac:dyDescent="0.25">
      <c r="B882" s="32"/>
      <c r="C882" s="32"/>
    </row>
    <row r="883" spans="2:3" x14ac:dyDescent="0.25">
      <c r="B883" s="32"/>
      <c r="C883" s="32"/>
    </row>
    <row r="884" spans="2:3" x14ac:dyDescent="0.25">
      <c r="B884" s="32"/>
      <c r="C884" s="32"/>
    </row>
    <row r="885" spans="2:3" x14ac:dyDescent="0.25">
      <c r="B885" s="32"/>
      <c r="C885" s="32"/>
    </row>
    <row r="886" spans="2:3" x14ac:dyDescent="0.25">
      <c r="B886" s="32"/>
      <c r="C886" s="32"/>
    </row>
    <row r="887" spans="2:3" x14ac:dyDescent="0.25">
      <c r="B887" s="32"/>
      <c r="C887" s="32"/>
    </row>
    <row r="888" spans="2:3" x14ac:dyDescent="0.25">
      <c r="B888" s="32"/>
      <c r="C888" s="32"/>
    </row>
    <row r="889" spans="2:3" x14ac:dyDescent="0.25">
      <c r="B889" s="32"/>
      <c r="C889" s="32"/>
    </row>
    <row r="890" spans="2:3" x14ac:dyDescent="0.25">
      <c r="B890" s="32"/>
      <c r="C890" s="32"/>
    </row>
    <row r="891" spans="2:3" x14ac:dyDescent="0.25">
      <c r="B891" s="32"/>
      <c r="C891" s="32"/>
    </row>
    <row r="892" spans="2:3" x14ac:dyDescent="0.25">
      <c r="B892" s="32"/>
      <c r="C892" s="32"/>
    </row>
    <row r="893" spans="2:3" x14ac:dyDescent="0.25">
      <c r="B893" s="32"/>
      <c r="C893" s="32"/>
    </row>
    <row r="894" spans="2:3" x14ac:dyDescent="0.25">
      <c r="B894" s="32"/>
      <c r="C894" s="32"/>
    </row>
    <row r="895" spans="2:3" x14ac:dyDescent="0.25">
      <c r="B895" s="32"/>
      <c r="C895" s="32"/>
    </row>
    <row r="896" spans="2:3" x14ac:dyDescent="0.25">
      <c r="B896" s="32"/>
      <c r="C896" s="32"/>
    </row>
    <row r="897" spans="2:3" x14ac:dyDescent="0.25">
      <c r="B897" s="32"/>
      <c r="C897" s="32"/>
    </row>
    <row r="898" spans="2:3" x14ac:dyDescent="0.25">
      <c r="B898" s="32"/>
      <c r="C898" s="32"/>
    </row>
    <row r="899" spans="2:3" x14ac:dyDescent="0.25">
      <c r="B899" s="32"/>
      <c r="C899" s="32"/>
    </row>
    <row r="900" spans="2:3" x14ac:dyDescent="0.25">
      <c r="B900" s="32"/>
      <c r="C900" s="32"/>
    </row>
    <row r="901" spans="2:3" x14ac:dyDescent="0.25">
      <c r="B901" s="32"/>
      <c r="C901" s="32"/>
    </row>
    <row r="902" spans="2:3" x14ac:dyDescent="0.25">
      <c r="B902" s="32"/>
      <c r="C902" s="32"/>
    </row>
    <row r="903" spans="2:3" x14ac:dyDescent="0.25">
      <c r="B903" s="32"/>
      <c r="C903" s="32"/>
    </row>
    <row r="904" spans="2:3" x14ac:dyDescent="0.25">
      <c r="B904" s="32"/>
      <c r="C904" s="32"/>
    </row>
    <row r="905" spans="2:3" x14ac:dyDescent="0.25">
      <c r="B905" s="32"/>
      <c r="C905" s="32"/>
    </row>
    <row r="906" spans="2:3" x14ac:dyDescent="0.25">
      <c r="B906" s="32"/>
      <c r="C906" s="32"/>
    </row>
    <row r="907" spans="2:3" x14ac:dyDescent="0.25">
      <c r="B907" s="32"/>
      <c r="C907" s="32"/>
    </row>
    <row r="908" spans="2:3" x14ac:dyDescent="0.25">
      <c r="B908" s="32"/>
      <c r="C908" s="32"/>
    </row>
    <row r="909" spans="2:3" x14ac:dyDescent="0.25">
      <c r="B909" s="32"/>
      <c r="C909" s="32"/>
    </row>
    <row r="910" spans="2:3" x14ac:dyDescent="0.25">
      <c r="B910" s="32"/>
      <c r="C910" s="32"/>
    </row>
    <row r="911" spans="2:3" x14ac:dyDescent="0.25">
      <c r="B911" s="32"/>
      <c r="C911" s="32"/>
    </row>
    <row r="912" spans="2:3" x14ac:dyDescent="0.25">
      <c r="B912" s="32"/>
      <c r="C912" s="32"/>
    </row>
    <row r="913" spans="2:3" x14ac:dyDescent="0.25">
      <c r="B913" s="32"/>
      <c r="C913" s="32"/>
    </row>
    <row r="914" spans="2:3" x14ac:dyDescent="0.25">
      <c r="B914" s="32"/>
      <c r="C914" s="32"/>
    </row>
    <row r="915" spans="2:3" x14ac:dyDescent="0.25">
      <c r="B915" s="32"/>
      <c r="C915" s="32"/>
    </row>
    <row r="916" spans="2:3" x14ac:dyDescent="0.25">
      <c r="B916" s="32"/>
      <c r="C916" s="32"/>
    </row>
    <row r="917" spans="2:3" x14ac:dyDescent="0.25">
      <c r="B917" s="32"/>
      <c r="C917" s="32"/>
    </row>
    <row r="918" spans="2:3" x14ac:dyDescent="0.25">
      <c r="B918" s="32"/>
      <c r="C918" s="32"/>
    </row>
    <row r="919" spans="2:3" x14ac:dyDescent="0.25">
      <c r="B919" s="32"/>
      <c r="C919" s="32"/>
    </row>
    <row r="920" spans="2:3" x14ac:dyDescent="0.25">
      <c r="B920" s="32"/>
      <c r="C920" s="32"/>
    </row>
    <row r="921" spans="2:3" x14ac:dyDescent="0.25">
      <c r="B921" s="32"/>
      <c r="C921" s="32"/>
    </row>
    <row r="922" spans="2:3" x14ac:dyDescent="0.25">
      <c r="B922" s="32"/>
      <c r="C922" s="32"/>
    </row>
    <row r="923" spans="2:3" x14ac:dyDescent="0.25">
      <c r="B923" s="32"/>
      <c r="C923" s="32"/>
    </row>
    <row r="924" spans="2:3" x14ac:dyDescent="0.25">
      <c r="B924" s="32"/>
      <c r="C924" s="32"/>
    </row>
    <row r="925" spans="2:3" x14ac:dyDescent="0.25">
      <c r="B925" s="32"/>
      <c r="C925" s="32"/>
    </row>
    <row r="926" spans="2:3" x14ac:dyDescent="0.25">
      <c r="B926" s="32"/>
      <c r="C926" s="32"/>
    </row>
    <row r="927" spans="2:3" x14ac:dyDescent="0.25">
      <c r="B927" s="32"/>
      <c r="C927" s="32"/>
    </row>
    <row r="928" spans="2:3" x14ac:dyDescent="0.25">
      <c r="B928" s="32"/>
      <c r="C928" s="32"/>
    </row>
    <row r="929" spans="2:3" x14ac:dyDescent="0.25">
      <c r="B929" s="32"/>
      <c r="C929" s="32"/>
    </row>
    <row r="930" spans="2:3" x14ac:dyDescent="0.25">
      <c r="B930" s="32"/>
      <c r="C930" s="32"/>
    </row>
    <row r="931" spans="2:3" x14ac:dyDescent="0.25">
      <c r="B931" s="32"/>
      <c r="C931" s="32"/>
    </row>
    <row r="932" spans="2:3" x14ac:dyDescent="0.25">
      <c r="B932" s="32"/>
      <c r="C932" s="32"/>
    </row>
    <row r="933" spans="2:3" x14ac:dyDescent="0.25">
      <c r="B933" s="32"/>
      <c r="C933" s="32"/>
    </row>
    <row r="934" spans="2:3" x14ac:dyDescent="0.25">
      <c r="B934" s="32"/>
      <c r="C934" s="32"/>
    </row>
    <row r="935" spans="2:3" x14ac:dyDescent="0.25">
      <c r="B935" s="32"/>
      <c r="C935" s="32"/>
    </row>
    <row r="936" spans="2:3" x14ac:dyDescent="0.25">
      <c r="B936" s="32"/>
      <c r="C936" s="32"/>
    </row>
    <row r="937" spans="2:3" x14ac:dyDescent="0.25">
      <c r="B937" s="32"/>
      <c r="C937" s="32"/>
    </row>
    <row r="938" spans="2:3" x14ac:dyDescent="0.25">
      <c r="B938" s="32"/>
      <c r="C938" s="32"/>
    </row>
    <row r="939" spans="2:3" x14ac:dyDescent="0.25">
      <c r="B939" s="32"/>
      <c r="C939" s="32"/>
    </row>
    <row r="940" spans="2:3" x14ac:dyDescent="0.25">
      <c r="B940" s="32"/>
      <c r="C940" s="32"/>
    </row>
    <row r="941" spans="2:3" x14ac:dyDescent="0.25">
      <c r="B941" s="32"/>
      <c r="C941" s="32"/>
    </row>
    <row r="942" spans="2:3" x14ac:dyDescent="0.25">
      <c r="B942" s="32"/>
      <c r="C942" s="32"/>
    </row>
    <row r="943" spans="2:3" x14ac:dyDescent="0.25">
      <c r="B943" s="32"/>
      <c r="C943" s="32"/>
    </row>
    <row r="944" spans="2:3" x14ac:dyDescent="0.25">
      <c r="B944" s="32"/>
      <c r="C944" s="32"/>
    </row>
    <row r="945" spans="2:3" x14ac:dyDescent="0.25">
      <c r="B945" s="32"/>
      <c r="C945" s="32"/>
    </row>
    <row r="946" spans="2:3" x14ac:dyDescent="0.25">
      <c r="B946" s="32"/>
      <c r="C946" s="32"/>
    </row>
    <row r="947" spans="2:3" x14ac:dyDescent="0.25">
      <c r="B947" s="32"/>
      <c r="C947" s="32"/>
    </row>
    <row r="948" spans="2:3" x14ac:dyDescent="0.25">
      <c r="B948" s="32"/>
      <c r="C948" s="32"/>
    </row>
    <row r="949" spans="2:3" x14ac:dyDescent="0.25">
      <c r="B949" s="32"/>
      <c r="C949" s="32"/>
    </row>
    <row r="950" spans="2:3" x14ac:dyDescent="0.25">
      <c r="B950" s="32"/>
      <c r="C950" s="32"/>
    </row>
    <row r="951" spans="2:3" x14ac:dyDescent="0.25">
      <c r="B951" s="32"/>
      <c r="C951" s="32"/>
    </row>
    <row r="952" spans="2:3" x14ac:dyDescent="0.25">
      <c r="B952" s="32"/>
      <c r="C952" s="32"/>
    </row>
    <row r="953" spans="2:3" x14ac:dyDescent="0.25">
      <c r="B953" s="32"/>
      <c r="C953" s="32"/>
    </row>
    <row r="954" spans="2:3" x14ac:dyDescent="0.25">
      <c r="B954" s="32"/>
      <c r="C954" s="32"/>
    </row>
    <row r="955" spans="2:3" x14ac:dyDescent="0.25">
      <c r="B955" s="32"/>
      <c r="C955" s="32"/>
    </row>
    <row r="956" spans="2:3" x14ac:dyDescent="0.25">
      <c r="B956" s="32"/>
      <c r="C956" s="32"/>
    </row>
    <row r="957" spans="2:3" x14ac:dyDescent="0.25">
      <c r="B957" s="32"/>
      <c r="C957" s="32"/>
    </row>
    <row r="958" spans="2:3" x14ac:dyDescent="0.25">
      <c r="B958" s="32"/>
      <c r="C958" s="32"/>
    </row>
    <row r="959" spans="2:3" x14ac:dyDescent="0.25">
      <c r="B959" s="32"/>
      <c r="C959" s="32"/>
    </row>
    <row r="960" spans="2:3" x14ac:dyDescent="0.25">
      <c r="B960" s="32"/>
      <c r="C960" s="32"/>
    </row>
    <row r="961" spans="2:3" x14ac:dyDescent="0.25">
      <c r="B961" s="32"/>
      <c r="C961" s="32"/>
    </row>
    <row r="962" spans="2:3" x14ac:dyDescent="0.25">
      <c r="B962" s="32"/>
      <c r="C962" s="32"/>
    </row>
    <row r="963" spans="2:3" x14ac:dyDescent="0.25">
      <c r="B963" s="32"/>
      <c r="C963" s="32"/>
    </row>
    <row r="964" spans="2:3" x14ac:dyDescent="0.25">
      <c r="B964" s="32"/>
      <c r="C964" s="32"/>
    </row>
    <row r="965" spans="2:3" x14ac:dyDescent="0.25">
      <c r="B965" s="32"/>
      <c r="C965" s="32"/>
    </row>
    <row r="966" spans="2:3" x14ac:dyDescent="0.25">
      <c r="B966" s="32"/>
      <c r="C966" s="32"/>
    </row>
    <row r="967" spans="2:3" x14ac:dyDescent="0.25">
      <c r="B967" s="32"/>
      <c r="C967" s="32"/>
    </row>
    <row r="968" spans="2:3" x14ac:dyDescent="0.25">
      <c r="B968" s="32"/>
      <c r="C968" s="32"/>
    </row>
    <row r="969" spans="2:3" x14ac:dyDescent="0.25">
      <c r="B969" s="32"/>
      <c r="C969" s="32"/>
    </row>
    <row r="970" spans="2:3" x14ac:dyDescent="0.25">
      <c r="B970" s="32"/>
      <c r="C970" s="32"/>
    </row>
    <row r="971" spans="2:3" x14ac:dyDescent="0.25">
      <c r="B971" s="32"/>
      <c r="C971" s="32"/>
    </row>
    <row r="972" spans="2:3" x14ac:dyDescent="0.25">
      <c r="B972" s="32"/>
      <c r="C972" s="32"/>
    </row>
    <row r="973" spans="2:3" x14ac:dyDescent="0.25">
      <c r="B973" s="32"/>
      <c r="C973" s="32"/>
    </row>
    <row r="974" spans="2:3" x14ac:dyDescent="0.25">
      <c r="B974" s="32"/>
      <c r="C974" s="32"/>
    </row>
    <row r="975" spans="2:3" x14ac:dyDescent="0.25">
      <c r="B975" s="32"/>
      <c r="C975" s="32"/>
    </row>
    <row r="976" spans="2:3" x14ac:dyDescent="0.25">
      <c r="B976" s="32"/>
      <c r="C976" s="32"/>
    </row>
    <row r="977" spans="2:3" x14ac:dyDescent="0.25">
      <c r="B977" s="32"/>
      <c r="C977" s="32"/>
    </row>
    <row r="978" spans="2:3" x14ac:dyDescent="0.25">
      <c r="B978" s="32"/>
      <c r="C978" s="32"/>
    </row>
    <row r="979" spans="2:3" x14ac:dyDescent="0.25">
      <c r="B979" s="32"/>
      <c r="C979" s="32"/>
    </row>
    <row r="980" spans="2:3" x14ac:dyDescent="0.25">
      <c r="B980" s="32"/>
      <c r="C980" s="32"/>
    </row>
    <row r="981" spans="2:3" x14ac:dyDescent="0.25">
      <c r="B981" s="32"/>
      <c r="C981" s="32"/>
    </row>
    <row r="982" spans="2:3" x14ac:dyDescent="0.25">
      <c r="B982" s="32"/>
      <c r="C982" s="32"/>
    </row>
    <row r="983" spans="2:3" x14ac:dyDescent="0.25">
      <c r="B983" s="32"/>
      <c r="C983" s="32"/>
    </row>
    <row r="984" spans="2:3" x14ac:dyDescent="0.25">
      <c r="B984" s="32"/>
      <c r="C984" s="32"/>
    </row>
    <row r="985" spans="2:3" x14ac:dyDescent="0.25">
      <c r="B985" s="32"/>
      <c r="C985" s="32"/>
    </row>
    <row r="986" spans="2:3" x14ac:dyDescent="0.25">
      <c r="B986" s="32"/>
      <c r="C986" s="32"/>
    </row>
    <row r="987" spans="2:3" x14ac:dyDescent="0.25">
      <c r="B987" s="32"/>
      <c r="C987" s="32"/>
    </row>
    <row r="988" spans="2:3" x14ac:dyDescent="0.25">
      <c r="B988" s="32"/>
      <c r="C988" s="32"/>
    </row>
    <row r="989" spans="2:3" x14ac:dyDescent="0.25">
      <c r="B989" s="32"/>
      <c r="C989" s="32"/>
    </row>
    <row r="990" spans="2:3" x14ac:dyDescent="0.25">
      <c r="B990" s="32"/>
      <c r="C990" s="32"/>
    </row>
    <row r="991" spans="2:3" x14ac:dyDescent="0.25">
      <c r="B991" s="32"/>
      <c r="C991" s="32"/>
    </row>
    <row r="992" spans="2:3" x14ac:dyDescent="0.25">
      <c r="B992" s="32"/>
      <c r="C992" s="32"/>
    </row>
    <row r="993" spans="2:3" x14ac:dyDescent="0.25">
      <c r="B993" s="32"/>
      <c r="C993" s="32"/>
    </row>
    <row r="994" spans="2:3" x14ac:dyDescent="0.25">
      <c r="B994" s="32"/>
      <c r="C994" s="32"/>
    </row>
    <row r="995" spans="2:3" x14ac:dyDescent="0.25">
      <c r="B995" s="32"/>
      <c r="C995" s="32"/>
    </row>
    <row r="996" spans="2:3" x14ac:dyDescent="0.25">
      <c r="B996" s="32"/>
      <c r="C996" s="32"/>
    </row>
    <row r="997" spans="2:3" x14ac:dyDescent="0.25">
      <c r="B997" s="32"/>
      <c r="C997" s="32"/>
    </row>
    <row r="998" spans="2:3" x14ac:dyDescent="0.25">
      <c r="B998" s="32"/>
      <c r="C998" s="32"/>
    </row>
    <row r="999" spans="2:3" x14ac:dyDescent="0.25">
      <c r="B999" s="32"/>
      <c r="C999" s="32"/>
    </row>
    <row r="1000" spans="2:3" x14ac:dyDescent="0.25">
      <c r="B1000" s="32"/>
      <c r="C1000" s="32"/>
    </row>
    <row r="1001" spans="2:3" x14ac:dyDescent="0.25">
      <c r="B1001" s="32"/>
      <c r="C1001" s="32"/>
    </row>
    <row r="1002" spans="2:3" x14ac:dyDescent="0.25">
      <c r="B1002" s="32"/>
      <c r="C1002" s="32"/>
    </row>
    <row r="1003" spans="2:3" x14ac:dyDescent="0.25">
      <c r="B1003" s="32"/>
      <c r="C1003" s="32"/>
    </row>
    <row r="1004" spans="2:3" x14ac:dyDescent="0.25">
      <c r="B1004" s="32"/>
      <c r="C1004" s="32"/>
    </row>
    <row r="1005" spans="2:3" x14ac:dyDescent="0.25">
      <c r="B1005" s="32"/>
      <c r="C1005" s="32"/>
    </row>
    <row r="1006" spans="2:3" x14ac:dyDescent="0.25">
      <c r="B1006" s="32"/>
      <c r="C1006" s="32"/>
    </row>
    <row r="1007" spans="2:3" x14ac:dyDescent="0.25">
      <c r="B1007" s="32"/>
      <c r="C1007" s="32"/>
    </row>
    <row r="1008" spans="2:3" x14ac:dyDescent="0.25">
      <c r="B1008" s="32"/>
      <c r="C1008" s="32"/>
    </row>
    <row r="1009" spans="2:3" x14ac:dyDescent="0.25">
      <c r="B1009" s="32"/>
      <c r="C1009" s="32"/>
    </row>
    <row r="1010" spans="2:3" x14ac:dyDescent="0.25">
      <c r="B1010" s="32"/>
      <c r="C1010" s="32"/>
    </row>
    <row r="1011" spans="2:3" x14ac:dyDescent="0.25">
      <c r="B1011" s="32"/>
      <c r="C1011" s="32"/>
    </row>
    <row r="1012" spans="2:3" x14ac:dyDescent="0.25">
      <c r="B1012" s="32"/>
      <c r="C1012" s="32"/>
    </row>
    <row r="1013" spans="2:3" x14ac:dyDescent="0.25">
      <c r="B1013" s="32"/>
      <c r="C1013" s="32"/>
    </row>
    <row r="1014" spans="2:3" x14ac:dyDescent="0.25">
      <c r="B1014" s="32"/>
      <c r="C1014" s="32"/>
    </row>
    <row r="1015" spans="2:3" x14ac:dyDescent="0.25">
      <c r="B1015" s="32"/>
      <c r="C1015" s="32"/>
    </row>
    <row r="1016" spans="2:3" x14ac:dyDescent="0.25">
      <c r="B1016" s="32"/>
      <c r="C1016" s="32"/>
    </row>
    <row r="1017" spans="2:3" x14ac:dyDescent="0.25">
      <c r="B1017" s="32"/>
      <c r="C1017" s="32"/>
    </row>
    <row r="1018" spans="2:3" x14ac:dyDescent="0.25">
      <c r="B1018" s="32"/>
      <c r="C1018" s="32"/>
    </row>
    <row r="1019" spans="2:3" x14ac:dyDescent="0.25">
      <c r="B1019" s="32"/>
      <c r="C1019" s="32"/>
    </row>
    <row r="1020" spans="2:3" x14ac:dyDescent="0.25">
      <c r="B1020" s="32"/>
      <c r="C1020" s="32"/>
    </row>
    <row r="1021" spans="2:3" x14ac:dyDescent="0.25">
      <c r="B1021" s="32"/>
      <c r="C1021" s="32"/>
    </row>
    <row r="1022" spans="2:3" x14ac:dyDescent="0.25">
      <c r="B1022" s="32"/>
      <c r="C1022" s="32"/>
    </row>
    <row r="1023" spans="2:3" x14ac:dyDescent="0.25">
      <c r="B1023" s="32"/>
      <c r="C1023" s="32"/>
    </row>
    <row r="1024" spans="2:3" x14ac:dyDescent="0.25">
      <c r="B1024" s="32"/>
      <c r="C1024" s="32"/>
    </row>
    <row r="1025" spans="2:3" x14ac:dyDescent="0.25">
      <c r="B1025" s="32"/>
      <c r="C1025" s="32"/>
    </row>
    <row r="1026" spans="2:3" x14ac:dyDescent="0.25">
      <c r="B1026" s="32"/>
      <c r="C1026" s="32"/>
    </row>
    <row r="1027" spans="2:3" x14ac:dyDescent="0.25">
      <c r="B1027" s="32"/>
      <c r="C1027" s="32"/>
    </row>
    <row r="1028" spans="2:3" x14ac:dyDescent="0.25">
      <c r="B1028" s="32"/>
      <c r="C1028" s="32"/>
    </row>
    <row r="1029" spans="2:3" x14ac:dyDescent="0.25">
      <c r="B1029" s="32"/>
      <c r="C1029" s="32"/>
    </row>
    <row r="1030" spans="2:3" x14ac:dyDescent="0.25">
      <c r="B1030" s="32"/>
      <c r="C1030" s="32"/>
    </row>
    <row r="1031" spans="2:3" x14ac:dyDescent="0.25">
      <c r="B1031" s="32"/>
      <c r="C1031" s="32"/>
    </row>
    <row r="1032" spans="2:3" x14ac:dyDescent="0.25">
      <c r="B1032" s="32"/>
      <c r="C1032" s="32"/>
    </row>
    <row r="1033" spans="2:3" x14ac:dyDescent="0.25">
      <c r="B1033" s="32"/>
      <c r="C1033" s="32"/>
    </row>
    <row r="1034" spans="2:3" x14ac:dyDescent="0.25">
      <c r="B1034" s="32"/>
      <c r="C1034" s="32"/>
    </row>
    <row r="1035" spans="2:3" x14ac:dyDescent="0.25">
      <c r="B1035" s="32"/>
      <c r="C1035" s="32"/>
    </row>
    <row r="1036" spans="2:3" x14ac:dyDescent="0.25">
      <c r="B1036" s="32"/>
      <c r="C1036" s="32"/>
    </row>
    <row r="1037" spans="2:3" x14ac:dyDescent="0.25">
      <c r="B1037" s="32"/>
      <c r="C1037" s="32"/>
    </row>
    <row r="1038" spans="2:3" x14ac:dyDescent="0.25">
      <c r="B1038" s="32"/>
      <c r="C1038" s="32"/>
    </row>
    <row r="1039" spans="2:3" x14ac:dyDescent="0.25">
      <c r="B1039" s="32"/>
      <c r="C1039" s="32"/>
    </row>
    <row r="1040" spans="2:3" x14ac:dyDescent="0.25">
      <c r="B1040" s="32"/>
      <c r="C1040" s="32"/>
    </row>
    <row r="1041" spans="2:3" x14ac:dyDescent="0.25">
      <c r="B1041" s="32"/>
      <c r="C1041" s="32"/>
    </row>
    <row r="1042" spans="2:3" x14ac:dyDescent="0.25">
      <c r="B1042" s="32"/>
      <c r="C1042" s="32"/>
    </row>
    <row r="1043" spans="2:3" x14ac:dyDescent="0.25">
      <c r="B1043" s="32"/>
      <c r="C1043" s="32"/>
    </row>
    <row r="1044" spans="2:3" x14ac:dyDescent="0.25">
      <c r="B1044" s="32"/>
      <c r="C1044" s="32"/>
    </row>
    <row r="1045" spans="2:3" x14ac:dyDescent="0.25">
      <c r="B1045" s="32"/>
      <c r="C1045" s="32"/>
    </row>
    <row r="1046" spans="2:3" x14ac:dyDescent="0.25">
      <c r="B1046" s="32"/>
      <c r="C1046" s="32"/>
    </row>
    <row r="1047" spans="2:3" x14ac:dyDescent="0.25">
      <c r="B1047" s="32"/>
      <c r="C1047" s="32"/>
    </row>
    <row r="1048" spans="2:3" x14ac:dyDescent="0.25">
      <c r="B1048" s="32"/>
      <c r="C1048" s="32"/>
    </row>
    <row r="1049" spans="2:3" x14ac:dyDescent="0.25">
      <c r="B1049" s="32"/>
      <c r="C1049" s="32"/>
    </row>
    <row r="1050" spans="2:3" x14ac:dyDescent="0.25">
      <c r="B1050" s="32"/>
      <c r="C1050" s="32"/>
    </row>
    <row r="1051" spans="2:3" x14ac:dyDescent="0.25">
      <c r="B1051" s="32"/>
      <c r="C1051" s="32"/>
    </row>
    <row r="1052" spans="2:3" x14ac:dyDescent="0.25">
      <c r="B1052" s="32"/>
      <c r="C1052" s="32"/>
    </row>
    <row r="1053" spans="2:3" x14ac:dyDescent="0.25">
      <c r="B1053" s="32"/>
      <c r="C1053" s="32"/>
    </row>
    <row r="1054" spans="2:3" x14ac:dyDescent="0.25">
      <c r="B1054" s="32"/>
      <c r="C1054" s="32"/>
    </row>
    <row r="1055" spans="2:3" x14ac:dyDescent="0.25">
      <c r="B1055" s="32"/>
      <c r="C1055" s="32"/>
    </row>
    <row r="1056" spans="2:3" x14ac:dyDescent="0.25">
      <c r="B1056" s="32"/>
      <c r="C1056" s="32"/>
    </row>
    <row r="1057" spans="2:3" x14ac:dyDescent="0.25">
      <c r="B1057" s="32"/>
      <c r="C1057" s="32"/>
    </row>
    <row r="1058" spans="2:3" x14ac:dyDescent="0.25">
      <c r="B1058" s="32"/>
      <c r="C1058" s="32"/>
    </row>
    <row r="1059" spans="2:3" x14ac:dyDescent="0.25">
      <c r="B1059" s="32"/>
      <c r="C1059" s="32"/>
    </row>
    <row r="1060" spans="2:3" x14ac:dyDescent="0.25">
      <c r="B1060" s="32"/>
      <c r="C1060" s="32"/>
    </row>
  </sheetData>
  <hyperlinks>
    <hyperlink ref="A4:IV4" location="'15.1.1'!A1" display="15.1.1." xr:uid="{74BA0FB1-699C-4F58-A1AD-B6340E8D5A87}"/>
    <hyperlink ref="A5:IV5" location="'15.1.3'!A1" display="15.1.3." xr:uid="{5FD3EB5D-F2E0-4BEE-A2B9-7869B7CCF043}"/>
    <hyperlink ref="A6:IV6" location="'15.1.4'!A1" display="15.1.4." xr:uid="{F3CF34A2-B4B1-41BF-8CF3-7749EAE913F1}"/>
    <hyperlink ref="A7:IV7" location="'15.1.5'!A1" display="15.1.5." xr:uid="{28904389-FA6D-482D-BE1E-FD2606D47B66}"/>
    <hyperlink ref="A9:IV9" location="'15.2.1'!A1" display="15.2.1." xr:uid="{DD9F0207-E82E-44A2-807F-917FF8CD5A7C}"/>
    <hyperlink ref="A10:IV10" location="'15.2.3'!A1" display="15.2.3." xr:uid="{CCB925B6-6816-4E94-BE8A-11AABC009DED}"/>
    <hyperlink ref="A11:IV11" location="'15.2.4'!A1" display="15.2.4." xr:uid="{218E94AD-10B0-4A68-8DAF-C6509327E118}"/>
    <hyperlink ref="A14:IV14" location="'15.2.5'!A1" display="15.2.5." xr:uid="{6BA9572A-128D-4494-874D-1031B28953BB}"/>
    <hyperlink ref="A13:IV13" location="'15.2.4'!A1" display="15.2.4." xr:uid="{03A6416D-15F2-4B6A-8928-A346A96778AF}"/>
    <hyperlink ref="A12:IV12" location="'15.2.4'!A1" display="15.2.4." xr:uid="{E54B9886-BB2A-461D-9E95-18E3B1CEAE05}"/>
    <hyperlink ref="C4" location="'32.1.1'!A1" display="Accidents sur le chemin de travail selon l'arrondissement administratif de la victime :  évolution 2015 - 2020" xr:uid="{A1F23AF3-4E01-4EC5-B55B-02A15469F33B}"/>
    <hyperlink ref="C5" location="'32.1.2'!A1" display="Accidents sur le chemin de travail selon l'arrondissement administratif de la victime : distribution distribution selon le genre - 2020" xr:uid="{137F370F-EE5D-4198-93BE-A20536279CB1}"/>
    <hyperlink ref="C6" location="'32.1.3'!A1" display="Accidents sur le chemin de travail selon l'arrondissement administratif de la victime : distribution selon la catégorie d'âge - 2020" xr:uid="{53B1CDA4-2FF3-4E4A-97F5-AEA2279C6F67}"/>
    <hyperlink ref="C7" location="'32.1.4'!A1" display="Accidents sur le chemin de travail selon l'arrondissement administratif de la victime : distribution selon la durée de l’incapacité temporaire - 2020" xr:uid="{C0C61245-A76C-41D5-915F-FFB267522F81}"/>
    <hyperlink ref="C9" location="'32.2.1'!A1" display="Accidents sur le chemin de travail selon l'arrondissement administratif du chemin de l'accident : évolution 2015-2020" xr:uid="{B6720821-B4D4-4AD9-A727-1925E6BDF453}"/>
    <hyperlink ref="C10" location="'32.2.2'!A1" display="Accidents sur le chemin de travail selon l'arrondissement administratif du chemin de l'accident : distribution distribution selon le genre - 2020" xr:uid="{1C995E0B-5E5B-4FED-AB0F-005B5597E0E3}"/>
    <hyperlink ref="C11" location="'32.2.3'!A1" display="Accidents sur le chemin de travail selon l'arrondissement administratif du chemin de l'accident : distribution selon la catégorie d'âge - hommes et femmes - 2020" xr:uid="{34D84EE8-15E2-4A2D-AE3B-7F36A21DF2CA}"/>
    <hyperlink ref="C12" location="'15.2.3.1'!A1" display="Accidents sur le lieu de travail selon l'arrondissement administratif du lieu de l'accident : distribution selon la catégorie d'âge - femmes - 2016" xr:uid="{B13BB5F0-B5C7-4B91-B33F-6DF633D9763B}"/>
    <hyperlink ref="C13" location="'15.2.3.2'!A1" display="Accidents sur le lieu de travail selon l'arrondissement administratif du lieu de l'accident : distribution selon la catégorie d'âge - hommes - 2016" xr:uid="{7C6A030A-DAE9-4CD0-9A02-3FC8A072F975}"/>
    <hyperlink ref="C14" location="'32.2.4'!A1" display="Accidents sur le chemin de travail selon l'arrondissement administratif du chemin de l'accident : distribution selon la durée de l’incapacité temporaire - 2020" xr:uid="{12E24C65-38FF-4DF9-915A-B1C805D2894D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9D0E-7F69-4BD2-AAA4-0DC3F1CA5986}">
  <sheetPr>
    <tabColor rgb="FF00B050"/>
    <pageSetUpPr fitToPage="1"/>
  </sheetPr>
  <dimension ref="B1:N794"/>
  <sheetViews>
    <sheetView zoomScale="70" zoomScaleNormal="70" workbookViewId="0"/>
  </sheetViews>
  <sheetFormatPr defaultColWidth="8.85546875" defaultRowHeight="15" x14ac:dyDescent="0.25"/>
  <cols>
    <col min="1" max="1" width="2.7109375" style="42" customWidth="1"/>
    <col min="2" max="2" width="46.28515625" style="20" customWidth="1"/>
    <col min="3" max="14" width="12.7109375" style="20" customWidth="1"/>
    <col min="15" max="16384" width="8.85546875" style="42"/>
  </cols>
  <sheetData>
    <row r="1" spans="2:14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22.15" customHeight="1" thickTop="1" thickBot="1" x14ac:dyDescent="0.3">
      <c r="B2" s="73" t="s">
        <v>125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2:14" ht="22.15" customHeight="1" thickTop="1" thickBot="1" x14ac:dyDescent="0.3">
      <c r="B3" s="76" t="s">
        <v>145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2:14" ht="22.15" customHeight="1" thickTop="1" x14ac:dyDescent="0.25">
      <c r="B4" s="79" t="s">
        <v>126</v>
      </c>
      <c r="C4" s="82">
        <v>2015</v>
      </c>
      <c r="D4" s="83"/>
      <c r="E4" s="82">
        <v>2016</v>
      </c>
      <c r="F4" s="83"/>
      <c r="G4" s="82">
        <v>2017</v>
      </c>
      <c r="H4" s="83"/>
      <c r="I4" s="82">
        <v>2018</v>
      </c>
      <c r="J4" s="83"/>
      <c r="K4" s="82">
        <v>2019</v>
      </c>
      <c r="L4" s="83"/>
      <c r="M4" s="82">
        <v>2020</v>
      </c>
      <c r="N4" s="83"/>
    </row>
    <row r="5" spans="2:14" ht="22.15" customHeight="1" thickBot="1" x14ac:dyDescent="0.3">
      <c r="B5" s="80"/>
      <c r="C5" s="84">
        <v>2015</v>
      </c>
      <c r="D5" s="85"/>
      <c r="E5" s="84">
        <v>2016</v>
      </c>
      <c r="F5" s="85"/>
      <c r="G5" s="84">
        <v>2017</v>
      </c>
      <c r="H5" s="85"/>
      <c r="I5" s="84">
        <v>2017</v>
      </c>
      <c r="J5" s="85"/>
      <c r="K5" s="84">
        <v>2017</v>
      </c>
      <c r="L5" s="85"/>
      <c r="M5" s="84">
        <v>2017</v>
      </c>
      <c r="N5" s="85"/>
    </row>
    <row r="6" spans="2:14" ht="22.15" customHeight="1" thickTop="1" thickBot="1" x14ac:dyDescent="0.3">
      <c r="B6" s="81"/>
      <c r="C6" s="43" t="s">
        <v>1</v>
      </c>
      <c r="D6" s="44" t="s">
        <v>2</v>
      </c>
      <c r="E6" s="43" t="s">
        <v>1</v>
      </c>
      <c r="F6" s="44" t="s">
        <v>2</v>
      </c>
      <c r="G6" s="43" t="s">
        <v>1</v>
      </c>
      <c r="H6" s="44" t="s">
        <v>2</v>
      </c>
      <c r="I6" s="43" t="s">
        <v>1</v>
      </c>
      <c r="J6" s="44" t="s">
        <v>2</v>
      </c>
      <c r="K6" s="43" t="s">
        <v>1</v>
      </c>
      <c r="L6" s="68" t="s">
        <v>2</v>
      </c>
      <c r="M6" s="43" t="s">
        <v>1</v>
      </c>
      <c r="N6" s="44" t="s">
        <v>2</v>
      </c>
    </row>
    <row r="7" spans="2:14" ht="22.15" customHeight="1" thickTop="1" x14ac:dyDescent="0.25">
      <c r="B7" s="45" t="s">
        <v>3</v>
      </c>
      <c r="C7" s="1">
        <v>999</v>
      </c>
      <c r="D7" s="23">
        <v>0.10526870389884088</v>
      </c>
      <c r="E7" s="15">
        <v>1016</v>
      </c>
      <c r="F7" s="9">
        <v>0.10384300899427638</v>
      </c>
      <c r="G7" s="15">
        <v>1271</v>
      </c>
      <c r="H7" s="9">
        <v>0.11957851161915514</v>
      </c>
      <c r="I7" s="15">
        <v>1167</v>
      </c>
      <c r="J7" s="9">
        <v>0.11061611374407583</v>
      </c>
      <c r="K7" s="15">
        <v>1336</v>
      </c>
      <c r="L7" s="9">
        <v>0.11666084526720223</v>
      </c>
      <c r="M7" s="15">
        <v>761</v>
      </c>
      <c r="N7" s="9">
        <v>0.10759225222677789</v>
      </c>
    </row>
    <row r="8" spans="2:14" ht="22.15" customHeight="1" x14ac:dyDescent="0.25">
      <c r="B8" s="45" t="s">
        <v>4</v>
      </c>
      <c r="C8" s="2">
        <v>284</v>
      </c>
      <c r="D8" s="3">
        <v>2.9926238145416225E-2</v>
      </c>
      <c r="E8" s="1">
        <v>298</v>
      </c>
      <c r="F8" s="23">
        <v>3.0457890433360588E-2</v>
      </c>
      <c r="G8" s="1">
        <v>323</v>
      </c>
      <c r="H8" s="23">
        <v>3.0388559601091353E-2</v>
      </c>
      <c r="I8" s="1">
        <v>343</v>
      </c>
      <c r="J8" s="23">
        <v>3.2511848341232226E-2</v>
      </c>
      <c r="K8" s="1">
        <v>358</v>
      </c>
      <c r="L8" s="23">
        <v>3.1260915123995807E-2</v>
      </c>
      <c r="M8" s="1">
        <v>232</v>
      </c>
      <c r="N8" s="23">
        <v>3.2800791743248972E-2</v>
      </c>
    </row>
    <row r="9" spans="2:14" ht="22.15" customHeight="1" x14ac:dyDescent="0.25">
      <c r="B9" s="45" t="s">
        <v>5</v>
      </c>
      <c r="C9" s="2">
        <v>354</v>
      </c>
      <c r="D9" s="3">
        <v>3.7302423603793475E-2</v>
      </c>
      <c r="E9" s="1">
        <v>317</v>
      </c>
      <c r="F9" s="23">
        <v>3.2399836467702371E-2</v>
      </c>
      <c r="G9" s="1">
        <v>402</v>
      </c>
      <c r="H9" s="23">
        <v>3.7821055602596673E-2</v>
      </c>
      <c r="I9" s="1">
        <v>385</v>
      </c>
      <c r="J9" s="23">
        <v>3.6492890995260666E-2</v>
      </c>
      <c r="K9" s="1">
        <v>424</v>
      </c>
      <c r="L9" s="23">
        <v>3.7024100593782742E-2</v>
      </c>
      <c r="M9" s="1">
        <v>276</v>
      </c>
      <c r="N9" s="23">
        <v>3.9021631556623783E-2</v>
      </c>
    </row>
    <row r="10" spans="2:14" ht="22.15" customHeight="1" x14ac:dyDescent="0.25">
      <c r="B10" s="45" t="s">
        <v>6</v>
      </c>
      <c r="C10" s="2">
        <v>748</v>
      </c>
      <c r="D10" s="3">
        <v>7.8819810326659648E-2</v>
      </c>
      <c r="E10" s="1">
        <v>781</v>
      </c>
      <c r="F10" s="23">
        <v>7.9824202780049064E-2</v>
      </c>
      <c r="G10" s="1">
        <v>852</v>
      </c>
      <c r="H10" s="23">
        <v>8.0158058142816818E-2</v>
      </c>
      <c r="I10" s="1">
        <v>888</v>
      </c>
      <c r="J10" s="23">
        <v>8.4170616113744073E-2</v>
      </c>
      <c r="K10" s="1">
        <v>893</v>
      </c>
      <c r="L10" s="23">
        <v>7.7977645826056582E-2</v>
      </c>
      <c r="M10" s="1">
        <v>644</v>
      </c>
      <c r="N10" s="23">
        <v>9.1050473632122153E-2</v>
      </c>
    </row>
    <row r="11" spans="2:14" ht="22.15" customHeight="1" x14ac:dyDescent="0.25">
      <c r="B11" s="45" t="s">
        <v>7</v>
      </c>
      <c r="C11" s="2">
        <v>540</v>
      </c>
      <c r="D11" s="3">
        <v>5.6902002107481559E-2</v>
      </c>
      <c r="E11" s="1">
        <v>546</v>
      </c>
      <c r="F11" s="23">
        <v>5.5805396565821751E-2</v>
      </c>
      <c r="G11" s="1">
        <v>583</v>
      </c>
      <c r="H11" s="23">
        <v>5.4849938846551878E-2</v>
      </c>
      <c r="I11" s="1">
        <v>617</v>
      </c>
      <c r="J11" s="23">
        <v>5.8483412322274872E-2</v>
      </c>
      <c r="K11" s="1">
        <v>653</v>
      </c>
      <c r="L11" s="23">
        <v>5.7020607754104086E-2</v>
      </c>
      <c r="M11" s="1">
        <v>455</v>
      </c>
      <c r="N11" s="23">
        <v>6.4329138979216743E-2</v>
      </c>
    </row>
    <row r="12" spans="2:14" ht="22.15" customHeight="1" x14ac:dyDescent="0.25">
      <c r="B12" s="45" t="s">
        <v>8</v>
      </c>
      <c r="C12" s="2">
        <v>425</v>
      </c>
      <c r="D12" s="3">
        <v>4.4783983140147525E-2</v>
      </c>
      <c r="E12" s="1">
        <v>478</v>
      </c>
      <c r="F12" s="23">
        <v>4.8855273916598524E-2</v>
      </c>
      <c r="G12" s="1">
        <v>535</v>
      </c>
      <c r="H12" s="23">
        <v>5.0333991908928406E-2</v>
      </c>
      <c r="I12" s="1">
        <v>504</v>
      </c>
      <c r="J12" s="23">
        <v>4.7772511848341234E-2</v>
      </c>
      <c r="K12" s="1">
        <v>545</v>
      </c>
      <c r="L12" s="23">
        <v>4.758994062172546E-2</v>
      </c>
      <c r="M12" s="1">
        <v>311</v>
      </c>
      <c r="N12" s="23">
        <v>4.3970026862717379E-2</v>
      </c>
    </row>
    <row r="13" spans="2:14" ht="22.15" customHeight="1" x14ac:dyDescent="0.25">
      <c r="B13" s="45" t="s">
        <v>9</v>
      </c>
      <c r="C13" s="2">
        <v>305</v>
      </c>
      <c r="D13" s="3">
        <v>3.2139093782929409E-2</v>
      </c>
      <c r="E13" s="1">
        <v>302</v>
      </c>
      <c r="F13" s="23">
        <v>3.0866721177432544E-2</v>
      </c>
      <c r="G13" s="1">
        <v>293</v>
      </c>
      <c r="H13" s="23">
        <v>2.7566092765076679E-2</v>
      </c>
      <c r="I13" s="1">
        <v>329</v>
      </c>
      <c r="J13" s="23">
        <v>3.118483412322275E-2</v>
      </c>
      <c r="K13" s="1">
        <v>385</v>
      </c>
      <c r="L13" s="23">
        <v>3.3618581907090467E-2</v>
      </c>
      <c r="M13" s="1">
        <v>196</v>
      </c>
      <c r="N13" s="23">
        <v>2.7711013714124134E-2</v>
      </c>
    </row>
    <row r="14" spans="2:14" ht="22.15" customHeight="1" x14ac:dyDescent="0.25">
      <c r="B14" s="45" t="s">
        <v>10</v>
      </c>
      <c r="C14" s="2">
        <v>323</v>
      </c>
      <c r="D14" s="3">
        <v>3.4035827186512116E-2</v>
      </c>
      <c r="E14" s="1">
        <v>339</v>
      </c>
      <c r="F14" s="23">
        <v>3.4648405560098121E-2</v>
      </c>
      <c r="G14" s="1">
        <v>374</v>
      </c>
      <c r="H14" s="23">
        <v>3.5186753222316312E-2</v>
      </c>
      <c r="I14" s="1">
        <v>270</v>
      </c>
      <c r="J14" s="23">
        <v>2.5592417061611375E-2</v>
      </c>
      <c r="K14" s="1">
        <v>350</v>
      </c>
      <c r="L14" s="23">
        <v>3.0562347188264057E-2</v>
      </c>
      <c r="M14" s="1">
        <v>201</v>
      </c>
      <c r="N14" s="23">
        <v>2.8417927329280362E-2</v>
      </c>
    </row>
    <row r="15" spans="2:14" ht="22.15" customHeight="1" x14ac:dyDescent="0.25">
      <c r="B15" s="45" t="s">
        <v>11</v>
      </c>
      <c r="C15" s="2">
        <v>31</v>
      </c>
      <c r="D15" s="3">
        <v>3.2665964172813489E-3</v>
      </c>
      <c r="E15" s="1">
        <v>31</v>
      </c>
      <c r="F15" s="23">
        <v>3.1684382665576453E-3</v>
      </c>
      <c r="G15" s="1">
        <v>45</v>
      </c>
      <c r="H15" s="23">
        <v>4.2337002540220152E-3</v>
      </c>
      <c r="I15" s="1">
        <v>47</v>
      </c>
      <c r="J15" s="23">
        <v>4.4549763033175354E-3</v>
      </c>
      <c r="K15" s="1">
        <v>39</v>
      </c>
      <c r="L15" s="23">
        <v>3.4055186866922809E-3</v>
      </c>
      <c r="M15" s="1">
        <v>28</v>
      </c>
      <c r="N15" s="23">
        <v>3.9587162448748766E-3</v>
      </c>
    </row>
    <row r="16" spans="2:14" ht="22.15" customHeight="1" x14ac:dyDescent="0.25">
      <c r="B16" s="45" t="s">
        <v>12</v>
      </c>
      <c r="C16" s="2">
        <v>52</v>
      </c>
      <c r="D16" s="3">
        <v>5.4794520547945206E-3</v>
      </c>
      <c r="E16" s="1">
        <v>71</v>
      </c>
      <c r="F16" s="23">
        <v>7.2567457072771867E-3</v>
      </c>
      <c r="G16" s="1">
        <v>77</v>
      </c>
      <c r="H16" s="23">
        <v>7.2443315457710036E-3</v>
      </c>
      <c r="I16" s="1">
        <v>64</v>
      </c>
      <c r="J16" s="23">
        <v>6.0663507109004729E-3</v>
      </c>
      <c r="K16" s="1">
        <v>61</v>
      </c>
      <c r="L16" s="23">
        <v>5.3265805099545933E-3</v>
      </c>
      <c r="M16" s="1">
        <v>37</v>
      </c>
      <c r="N16" s="23">
        <v>5.2311607521560869E-3</v>
      </c>
    </row>
    <row r="17" spans="2:14" ht="22.15" customHeight="1" x14ac:dyDescent="0.25">
      <c r="B17" s="45" t="s">
        <v>13</v>
      </c>
      <c r="C17" s="2">
        <v>156</v>
      </c>
      <c r="D17" s="3">
        <v>1.643835616438356E-2</v>
      </c>
      <c r="E17" s="1">
        <v>197</v>
      </c>
      <c r="F17" s="23">
        <v>2.0134914145543744E-2</v>
      </c>
      <c r="G17" s="1">
        <v>230</v>
      </c>
      <c r="H17" s="23">
        <v>2.1638912409445855E-2</v>
      </c>
      <c r="I17" s="1">
        <v>253</v>
      </c>
      <c r="J17" s="23">
        <v>2.3981042654028437E-2</v>
      </c>
      <c r="K17" s="1">
        <v>275</v>
      </c>
      <c r="L17" s="23">
        <v>2.4013272790778903E-2</v>
      </c>
      <c r="M17" s="1">
        <v>166</v>
      </c>
      <c r="N17" s="23">
        <v>2.3469532023186766E-2</v>
      </c>
    </row>
    <row r="18" spans="2:14" ht="22.15" customHeight="1" x14ac:dyDescent="0.25">
      <c r="B18" s="45" t="s">
        <v>14</v>
      </c>
      <c r="C18" s="2">
        <v>173</v>
      </c>
      <c r="D18" s="3">
        <v>1.8229715489989463E-2</v>
      </c>
      <c r="E18" s="1">
        <v>175</v>
      </c>
      <c r="F18" s="23">
        <v>1.7886345053148001E-2</v>
      </c>
      <c r="G18" s="1">
        <v>173</v>
      </c>
      <c r="H18" s="23">
        <v>1.6276225421017969E-2</v>
      </c>
      <c r="I18" s="1">
        <v>152</v>
      </c>
      <c r="J18" s="23">
        <v>1.4407582938388626E-2</v>
      </c>
      <c r="K18" s="1">
        <v>167</v>
      </c>
      <c r="L18" s="23">
        <v>1.4582605658400279E-2</v>
      </c>
      <c r="M18" s="1">
        <v>111</v>
      </c>
      <c r="N18" s="23">
        <v>1.5693482256468258E-2</v>
      </c>
    </row>
    <row r="19" spans="2:14" ht="22.15" customHeight="1" x14ac:dyDescent="0.25">
      <c r="B19" s="45" t="s">
        <v>15</v>
      </c>
      <c r="C19" s="2">
        <v>101</v>
      </c>
      <c r="D19" s="3">
        <v>1.0642781875658586E-2</v>
      </c>
      <c r="E19" s="1">
        <v>111</v>
      </c>
      <c r="F19" s="23">
        <v>1.1345053147996728E-2</v>
      </c>
      <c r="G19" s="1">
        <v>128</v>
      </c>
      <c r="H19" s="23">
        <v>1.2042525166995954E-2</v>
      </c>
      <c r="I19" s="1">
        <v>120</v>
      </c>
      <c r="J19" s="23">
        <v>1.1374407582938388E-2</v>
      </c>
      <c r="K19" s="1">
        <v>121</v>
      </c>
      <c r="L19" s="23">
        <v>1.0565840027942718E-2</v>
      </c>
      <c r="M19" s="1">
        <v>94</v>
      </c>
      <c r="N19" s="23">
        <v>1.3289975964937084E-2</v>
      </c>
    </row>
    <row r="20" spans="2:14" ht="22.15" customHeight="1" x14ac:dyDescent="0.25">
      <c r="B20" s="45" t="s">
        <v>16</v>
      </c>
      <c r="C20" s="2">
        <v>46</v>
      </c>
      <c r="D20" s="3">
        <v>4.8472075869336146E-3</v>
      </c>
      <c r="E20" s="1">
        <v>42</v>
      </c>
      <c r="F20" s="23">
        <v>4.2927228127555188E-3</v>
      </c>
      <c r="G20" s="1">
        <v>64</v>
      </c>
      <c r="H20" s="23">
        <v>6.0212625834979768E-3</v>
      </c>
      <c r="I20" s="1">
        <v>63</v>
      </c>
      <c r="J20" s="23">
        <v>5.9715639810426543E-3</v>
      </c>
      <c r="K20" s="1">
        <v>51</v>
      </c>
      <c r="L20" s="23">
        <v>4.4533705902899054E-3</v>
      </c>
      <c r="M20" s="1">
        <v>34</v>
      </c>
      <c r="N20" s="23">
        <v>4.8070125830623495E-3</v>
      </c>
    </row>
    <row r="21" spans="2:14" ht="22.15" customHeight="1" x14ac:dyDescent="0.25">
      <c r="B21" s="45" t="s">
        <v>17</v>
      </c>
      <c r="C21" s="2">
        <v>35</v>
      </c>
      <c r="D21" s="3">
        <v>3.6880927291886197E-3</v>
      </c>
      <c r="E21" s="1">
        <v>41</v>
      </c>
      <c r="F21" s="23">
        <v>4.1905151267375308E-3</v>
      </c>
      <c r="G21" s="1">
        <v>40</v>
      </c>
      <c r="H21" s="23">
        <v>3.7632891146862357E-3</v>
      </c>
      <c r="I21" s="1">
        <v>57</v>
      </c>
      <c r="J21" s="23">
        <v>5.4028436018957347E-3</v>
      </c>
      <c r="K21" s="1">
        <v>53</v>
      </c>
      <c r="L21" s="23">
        <v>4.6280125742228428E-3</v>
      </c>
      <c r="M21" s="1">
        <v>40</v>
      </c>
      <c r="N21" s="23">
        <v>5.6553089212498233E-3</v>
      </c>
    </row>
    <row r="22" spans="2:14" ht="22.15" customHeight="1" x14ac:dyDescent="0.25">
      <c r="B22" s="45" t="s">
        <v>18</v>
      </c>
      <c r="C22" s="2">
        <v>377</v>
      </c>
      <c r="D22" s="3">
        <v>3.9726027397260277E-2</v>
      </c>
      <c r="E22" s="1">
        <v>429</v>
      </c>
      <c r="F22" s="23">
        <v>4.384709730171709E-2</v>
      </c>
      <c r="G22" s="1">
        <v>370</v>
      </c>
      <c r="H22" s="23">
        <v>3.481042431084768E-2</v>
      </c>
      <c r="I22" s="1">
        <v>396</v>
      </c>
      <c r="J22" s="23">
        <v>3.7535545023696687E-2</v>
      </c>
      <c r="K22" s="1">
        <v>412</v>
      </c>
      <c r="L22" s="23">
        <v>3.597624869018512E-2</v>
      </c>
      <c r="M22" s="1">
        <v>214</v>
      </c>
      <c r="N22" s="23">
        <v>3.0255902728686553E-2</v>
      </c>
    </row>
    <row r="23" spans="2:14" ht="22.15" customHeight="1" x14ac:dyDescent="0.25">
      <c r="B23" s="45" t="s">
        <v>19</v>
      </c>
      <c r="C23" s="2">
        <v>210</v>
      </c>
      <c r="D23" s="3">
        <v>2.2128556375131718E-2</v>
      </c>
      <c r="E23" s="1">
        <v>212</v>
      </c>
      <c r="F23" s="23">
        <v>2.1668029435813575E-2</v>
      </c>
      <c r="G23" s="1">
        <v>225</v>
      </c>
      <c r="H23" s="23">
        <v>2.1168501270110072E-2</v>
      </c>
      <c r="I23" s="1">
        <v>208</v>
      </c>
      <c r="J23" s="23">
        <v>1.9715639810426538E-2</v>
      </c>
      <c r="K23" s="1">
        <v>258</v>
      </c>
      <c r="L23" s="23">
        <v>2.2528815927348934E-2</v>
      </c>
      <c r="M23" s="1">
        <v>147</v>
      </c>
      <c r="N23" s="23">
        <v>2.0783260285593099E-2</v>
      </c>
    </row>
    <row r="24" spans="2:14" ht="22.15" customHeight="1" x14ac:dyDescent="0.25">
      <c r="B24" s="45" t="s">
        <v>20</v>
      </c>
      <c r="C24" s="2">
        <v>59</v>
      </c>
      <c r="D24" s="3">
        <v>6.2170706006322443E-3</v>
      </c>
      <c r="E24" s="1">
        <v>66</v>
      </c>
      <c r="F24" s="23">
        <v>6.7457072771872455E-3</v>
      </c>
      <c r="G24" s="1">
        <v>57</v>
      </c>
      <c r="H24" s="23">
        <v>5.3626869884278857E-3</v>
      </c>
      <c r="I24" s="1">
        <v>65</v>
      </c>
      <c r="J24" s="23">
        <v>6.1611374407582941E-3</v>
      </c>
      <c r="K24" s="1">
        <v>69</v>
      </c>
      <c r="L24" s="23">
        <v>6.025148445686343E-3</v>
      </c>
      <c r="M24" s="1">
        <v>45</v>
      </c>
      <c r="N24" s="23">
        <v>6.3622225364060514E-3</v>
      </c>
    </row>
    <row r="25" spans="2:14" ht="22.15" customHeight="1" x14ac:dyDescent="0.25">
      <c r="B25" s="45" t="s">
        <v>21</v>
      </c>
      <c r="C25" s="2">
        <v>679</v>
      </c>
      <c r="D25" s="3">
        <v>7.154899894625924E-2</v>
      </c>
      <c r="E25" s="1">
        <v>734</v>
      </c>
      <c r="F25" s="23">
        <v>7.5020441537203594E-2</v>
      </c>
      <c r="G25" s="1">
        <v>839</v>
      </c>
      <c r="H25" s="23">
        <v>7.8934989180543799E-2</v>
      </c>
      <c r="I25" s="1">
        <v>683</v>
      </c>
      <c r="J25" s="23">
        <v>6.4739336492891E-2</v>
      </c>
      <c r="K25" s="1">
        <v>719</v>
      </c>
      <c r="L25" s="23">
        <v>6.2783793223891021E-2</v>
      </c>
      <c r="M25" s="1">
        <v>443</v>
      </c>
      <c r="N25" s="23">
        <v>6.2632546302841791E-2</v>
      </c>
    </row>
    <row r="26" spans="2:14" ht="22.15" customHeight="1" x14ac:dyDescent="0.25">
      <c r="B26" s="45" t="s">
        <v>22</v>
      </c>
      <c r="C26" s="2">
        <v>86</v>
      </c>
      <c r="D26" s="3">
        <v>9.0621707060063224E-3</v>
      </c>
      <c r="E26" s="1">
        <v>94</v>
      </c>
      <c r="F26" s="23">
        <v>9.6075224856909218E-3</v>
      </c>
      <c r="G26" s="1">
        <v>95</v>
      </c>
      <c r="H26" s="23">
        <v>8.9378116473798098E-3</v>
      </c>
      <c r="I26" s="1">
        <v>115</v>
      </c>
      <c r="J26" s="23">
        <v>1.0900473933649289E-2</v>
      </c>
      <c r="K26" s="1">
        <v>110</v>
      </c>
      <c r="L26" s="23">
        <v>9.6053091163115605E-3</v>
      </c>
      <c r="M26" s="1">
        <v>78</v>
      </c>
      <c r="N26" s="23">
        <v>1.1027852396437155E-2</v>
      </c>
    </row>
    <row r="27" spans="2:14" ht="22.15" customHeight="1" x14ac:dyDescent="0.25">
      <c r="B27" s="45" t="s">
        <v>23</v>
      </c>
      <c r="C27" s="2">
        <v>223</v>
      </c>
      <c r="D27" s="3">
        <v>2.3498419388830349E-2</v>
      </c>
      <c r="E27" s="1">
        <v>245</v>
      </c>
      <c r="F27" s="23">
        <v>2.5040883074407196E-2</v>
      </c>
      <c r="G27" s="1">
        <v>277</v>
      </c>
      <c r="H27" s="23">
        <v>2.6060777119202187E-2</v>
      </c>
      <c r="I27" s="1">
        <v>287</v>
      </c>
      <c r="J27" s="23">
        <v>2.7203791469194313E-2</v>
      </c>
      <c r="K27" s="1">
        <v>307</v>
      </c>
      <c r="L27" s="23">
        <v>2.6807544533705902E-2</v>
      </c>
      <c r="M27" s="1">
        <v>187</v>
      </c>
      <c r="N27" s="23">
        <v>2.6438569206842923E-2</v>
      </c>
    </row>
    <row r="28" spans="2:14" ht="22.15" customHeight="1" x14ac:dyDescent="0.25">
      <c r="B28" s="45" t="s">
        <v>24</v>
      </c>
      <c r="C28" s="2">
        <v>78</v>
      </c>
      <c r="D28" s="3">
        <v>8.21917808219178E-3</v>
      </c>
      <c r="E28" s="1">
        <v>55</v>
      </c>
      <c r="F28" s="23">
        <v>5.6214227309893706E-3</v>
      </c>
      <c r="G28" s="1">
        <v>83</v>
      </c>
      <c r="H28" s="23">
        <v>7.8088249129739393E-3</v>
      </c>
      <c r="I28" s="1">
        <v>81</v>
      </c>
      <c r="J28" s="23">
        <v>7.6777251184834113E-3</v>
      </c>
      <c r="K28" s="1">
        <v>132</v>
      </c>
      <c r="L28" s="23">
        <v>1.1526370939573873E-2</v>
      </c>
      <c r="M28" s="1">
        <v>81</v>
      </c>
      <c r="N28" s="23">
        <v>1.1452000565530892E-2</v>
      </c>
    </row>
    <row r="29" spans="2:14" ht="22.15" customHeight="1" x14ac:dyDescent="0.25">
      <c r="B29" s="45" t="s">
        <v>25</v>
      </c>
      <c r="C29" s="2">
        <v>265</v>
      </c>
      <c r="D29" s="3">
        <v>2.7924130663856694E-2</v>
      </c>
      <c r="E29" s="1">
        <v>248</v>
      </c>
      <c r="F29" s="23">
        <v>2.5347506132461162E-2</v>
      </c>
      <c r="G29" s="1">
        <v>285</v>
      </c>
      <c r="H29" s="23">
        <v>2.6813434942139426E-2</v>
      </c>
      <c r="I29" s="1">
        <v>301</v>
      </c>
      <c r="J29" s="23">
        <v>2.853080568720379E-2</v>
      </c>
      <c r="K29" s="1">
        <v>267</v>
      </c>
      <c r="L29" s="23">
        <v>2.3314704855047153E-2</v>
      </c>
      <c r="M29" s="1">
        <v>195</v>
      </c>
      <c r="N29" s="23">
        <v>2.756963099109289E-2</v>
      </c>
    </row>
    <row r="30" spans="2:14" ht="22.15" customHeight="1" x14ac:dyDescent="0.25">
      <c r="B30" s="45" t="s">
        <v>26</v>
      </c>
      <c r="C30" s="2">
        <v>180</v>
      </c>
      <c r="D30" s="3">
        <v>1.8967334035827187E-2</v>
      </c>
      <c r="E30" s="1">
        <v>149</v>
      </c>
      <c r="F30" s="23">
        <v>1.5228945216680294E-2</v>
      </c>
      <c r="G30" s="1">
        <v>180</v>
      </c>
      <c r="H30" s="23">
        <v>1.6934801016088061E-2</v>
      </c>
      <c r="I30" s="1">
        <v>184</v>
      </c>
      <c r="J30" s="23">
        <v>1.7440758293838864E-2</v>
      </c>
      <c r="K30" s="1">
        <v>197</v>
      </c>
      <c r="L30" s="23">
        <v>1.7202235417394341E-2</v>
      </c>
      <c r="M30" s="1">
        <v>120</v>
      </c>
      <c r="N30" s="23">
        <v>1.6965926763749469E-2</v>
      </c>
    </row>
    <row r="31" spans="2:14" ht="22.15" customHeight="1" x14ac:dyDescent="0.25">
      <c r="B31" s="45" t="s">
        <v>121</v>
      </c>
      <c r="C31" s="24"/>
      <c r="D31" s="25"/>
      <c r="E31" s="24"/>
      <c r="F31" s="25"/>
      <c r="G31" s="24"/>
      <c r="H31" s="25"/>
      <c r="I31" s="24"/>
      <c r="J31" s="25"/>
      <c r="K31" s="1">
        <v>66</v>
      </c>
      <c r="L31" s="23">
        <v>5.7631854697869364E-3</v>
      </c>
      <c r="M31" s="1">
        <v>58</v>
      </c>
      <c r="N31" s="23">
        <v>8.200197935812243E-3</v>
      </c>
    </row>
    <row r="32" spans="2:14" ht="22.15" customHeight="1" x14ac:dyDescent="0.25">
      <c r="B32" s="45" t="s">
        <v>27</v>
      </c>
      <c r="C32" s="2">
        <v>143</v>
      </c>
      <c r="D32" s="3">
        <v>1.5068493150684932E-2</v>
      </c>
      <c r="E32" s="1">
        <v>136</v>
      </c>
      <c r="F32" s="23">
        <v>1.3900245298446443E-2</v>
      </c>
      <c r="G32" s="1">
        <v>147</v>
      </c>
      <c r="H32" s="23">
        <v>1.3830087496471917E-2</v>
      </c>
      <c r="I32" s="1">
        <v>135</v>
      </c>
      <c r="J32" s="23">
        <v>1.2796208530805687E-2</v>
      </c>
      <c r="K32" s="1">
        <v>120</v>
      </c>
      <c r="L32" s="23">
        <v>1.0478519035976248E-2</v>
      </c>
      <c r="M32" s="1">
        <v>66</v>
      </c>
      <c r="N32" s="23">
        <v>9.3312597200622092E-3</v>
      </c>
    </row>
    <row r="33" spans="2:14" ht="22.15" customHeight="1" x14ac:dyDescent="0.25">
      <c r="B33" s="45" t="s">
        <v>28</v>
      </c>
      <c r="C33" s="2">
        <v>101</v>
      </c>
      <c r="D33" s="3">
        <v>1.0642781875658586E-2</v>
      </c>
      <c r="E33" s="1">
        <v>126</v>
      </c>
      <c r="F33" s="23">
        <v>1.2878168438266556E-2</v>
      </c>
      <c r="G33" s="1">
        <v>116</v>
      </c>
      <c r="H33" s="23">
        <v>1.0913538432590084E-2</v>
      </c>
      <c r="I33" s="1">
        <v>114</v>
      </c>
      <c r="J33" s="23">
        <v>1.0805687203791469E-2</v>
      </c>
      <c r="K33" s="1">
        <v>73</v>
      </c>
      <c r="L33" s="23">
        <v>6.3744324135522178E-3</v>
      </c>
      <c r="M33" s="1">
        <v>60</v>
      </c>
      <c r="N33" s="23">
        <v>8.4829633818747346E-3</v>
      </c>
    </row>
    <row r="34" spans="2:14" ht="22.15" customHeight="1" x14ac:dyDescent="0.25">
      <c r="B34" s="45" t="s">
        <v>120</v>
      </c>
      <c r="C34" s="2">
        <v>103</v>
      </c>
      <c r="D34" s="3">
        <v>1.0853530031612223E-2</v>
      </c>
      <c r="E34" s="1">
        <v>127</v>
      </c>
      <c r="F34" s="23">
        <v>1.2980376124284548E-2</v>
      </c>
      <c r="G34" s="1">
        <v>72</v>
      </c>
      <c r="H34" s="23">
        <v>6.7739204064352233E-3</v>
      </c>
      <c r="I34" s="1">
        <v>96</v>
      </c>
      <c r="J34" s="23">
        <v>9.0995260663507115E-3</v>
      </c>
      <c r="K34" s="1">
        <v>133</v>
      </c>
      <c r="L34" s="23">
        <v>1.1613691931540342E-2</v>
      </c>
      <c r="M34" s="1">
        <v>94</v>
      </c>
      <c r="N34" s="23">
        <v>1.3289975964937084E-2</v>
      </c>
    </row>
    <row r="35" spans="2:14" ht="22.15" customHeight="1" x14ac:dyDescent="0.25">
      <c r="B35" s="45" t="s">
        <v>29</v>
      </c>
      <c r="C35" s="2">
        <v>93</v>
      </c>
      <c r="D35" s="3">
        <v>9.7997892518440471E-3</v>
      </c>
      <c r="E35" s="1">
        <v>105</v>
      </c>
      <c r="F35" s="23">
        <v>1.0731807031888798E-2</v>
      </c>
      <c r="G35" s="1">
        <v>116</v>
      </c>
      <c r="H35" s="23">
        <v>1.0913538432590084E-2</v>
      </c>
      <c r="I35" s="1">
        <v>102</v>
      </c>
      <c r="J35" s="23">
        <v>9.6682464454976302E-3</v>
      </c>
      <c r="K35" s="1">
        <v>128</v>
      </c>
      <c r="L35" s="23">
        <v>1.1177086971707998E-2</v>
      </c>
      <c r="M35" s="1">
        <v>66</v>
      </c>
      <c r="N35" s="23">
        <v>9.3312597200622092E-3</v>
      </c>
    </row>
    <row r="36" spans="2:14" ht="22.15" customHeight="1" x14ac:dyDescent="0.25">
      <c r="B36" s="45" t="s">
        <v>30</v>
      </c>
      <c r="C36" s="2">
        <v>472</v>
      </c>
      <c r="D36" s="3">
        <v>4.9736564805057955E-2</v>
      </c>
      <c r="E36" s="1">
        <v>453</v>
      </c>
      <c r="F36" s="23">
        <v>4.6300081766148811E-2</v>
      </c>
      <c r="G36" s="1">
        <v>482</v>
      </c>
      <c r="H36" s="23">
        <v>4.5347633831969138E-2</v>
      </c>
      <c r="I36" s="1">
        <v>525</v>
      </c>
      <c r="J36" s="23">
        <v>4.9763033175355451E-2</v>
      </c>
      <c r="K36" s="1">
        <v>561</v>
      </c>
      <c r="L36" s="23">
        <v>4.8987076493188959E-2</v>
      </c>
      <c r="M36" s="1">
        <v>355</v>
      </c>
      <c r="N36" s="23">
        <v>5.0190866676092183E-2</v>
      </c>
    </row>
    <row r="37" spans="2:14" ht="22.15" customHeight="1" x14ac:dyDescent="0.25">
      <c r="B37" s="45" t="s">
        <v>31</v>
      </c>
      <c r="C37" s="2">
        <v>165</v>
      </c>
      <c r="D37" s="3">
        <v>1.738672286617492E-2</v>
      </c>
      <c r="E37" s="1">
        <v>155</v>
      </c>
      <c r="F37" s="23">
        <v>1.5842191332788226E-2</v>
      </c>
      <c r="G37" s="1">
        <v>165</v>
      </c>
      <c r="H37" s="23">
        <v>1.5523567598080722E-2</v>
      </c>
      <c r="I37" s="1">
        <v>172</v>
      </c>
      <c r="J37" s="23">
        <v>1.6303317535545023E-2</v>
      </c>
      <c r="K37" s="1">
        <v>172</v>
      </c>
      <c r="L37" s="23">
        <v>1.5019210618232623E-2</v>
      </c>
      <c r="M37" s="1">
        <v>113</v>
      </c>
      <c r="N37" s="23">
        <v>1.5976247702530751E-2</v>
      </c>
    </row>
    <row r="38" spans="2:14" ht="22.15" customHeight="1" x14ac:dyDescent="0.25">
      <c r="B38" s="45" t="s">
        <v>32</v>
      </c>
      <c r="C38" s="2">
        <v>86</v>
      </c>
      <c r="D38" s="3">
        <v>9.0621707060063224E-3</v>
      </c>
      <c r="E38" s="1">
        <v>74</v>
      </c>
      <c r="F38" s="23">
        <v>7.5633687653311518E-3</v>
      </c>
      <c r="G38" s="1">
        <v>70</v>
      </c>
      <c r="H38" s="23">
        <v>6.5857559507009134E-3</v>
      </c>
      <c r="I38" s="1">
        <v>92</v>
      </c>
      <c r="J38" s="23">
        <v>8.7203791469194318E-3</v>
      </c>
      <c r="K38" s="1">
        <v>84</v>
      </c>
      <c r="L38" s="23">
        <v>7.3349633251833741E-3</v>
      </c>
      <c r="M38" s="1">
        <v>45</v>
      </c>
      <c r="N38" s="23">
        <v>6.3622225364060514E-3</v>
      </c>
    </row>
    <row r="39" spans="2:14" ht="22.15" customHeight="1" x14ac:dyDescent="0.25">
      <c r="B39" s="45" t="s">
        <v>33</v>
      </c>
      <c r="C39" s="2">
        <v>353</v>
      </c>
      <c r="D39" s="3">
        <v>3.719704952581665E-2</v>
      </c>
      <c r="E39" s="1">
        <v>358</v>
      </c>
      <c r="F39" s="23">
        <v>3.65903515944399E-2</v>
      </c>
      <c r="G39" s="1">
        <v>346</v>
      </c>
      <c r="H39" s="23">
        <v>3.2552450842035938E-2</v>
      </c>
      <c r="I39" s="1">
        <v>390</v>
      </c>
      <c r="J39" s="23">
        <v>3.6966824644549763E-2</v>
      </c>
      <c r="K39" s="1">
        <v>373</v>
      </c>
      <c r="L39" s="23">
        <v>3.2570730003492837E-2</v>
      </c>
      <c r="M39" s="1">
        <v>247</v>
      </c>
      <c r="N39" s="23">
        <v>3.4921532588717656E-2</v>
      </c>
    </row>
    <row r="40" spans="2:14" ht="22.15" customHeight="1" x14ac:dyDescent="0.25">
      <c r="B40" s="45" t="s">
        <v>34</v>
      </c>
      <c r="C40" s="2">
        <v>140</v>
      </c>
      <c r="D40" s="3">
        <v>1.4752370916754479E-2</v>
      </c>
      <c r="E40" s="1">
        <v>133</v>
      </c>
      <c r="F40" s="23">
        <v>1.3593622240392478E-2</v>
      </c>
      <c r="G40" s="1">
        <v>133</v>
      </c>
      <c r="H40" s="23">
        <v>1.2512936306331733E-2</v>
      </c>
      <c r="I40" s="1">
        <v>176</v>
      </c>
      <c r="J40" s="23">
        <v>1.6682464454976304E-2</v>
      </c>
      <c r="K40" s="1">
        <v>170</v>
      </c>
      <c r="L40" s="23">
        <v>1.4844568634299686E-2</v>
      </c>
      <c r="M40" s="1">
        <v>87</v>
      </c>
      <c r="N40" s="23">
        <v>1.2300296903718366E-2</v>
      </c>
    </row>
    <row r="41" spans="2:14" ht="22.15" customHeight="1" x14ac:dyDescent="0.25">
      <c r="B41" s="45" t="s">
        <v>35</v>
      </c>
      <c r="C41" s="2">
        <v>122</v>
      </c>
      <c r="D41" s="3">
        <v>1.285563751317176E-2</v>
      </c>
      <c r="E41" s="1">
        <v>111</v>
      </c>
      <c r="F41" s="23">
        <v>1.1345053147996728E-2</v>
      </c>
      <c r="G41" s="1">
        <v>125</v>
      </c>
      <c r="H41" s="23">
        <v>1.1760278483394487E-2</v>
      </c>
      <c r="I41" s="1">
        <v>122</v>
      </c>
      <c r="J41" s="23">
        <v>1.1563981042654027E-2</v>
      </c>
      <c r="K41" s="1">
        <v>150</v>
      </c>
      <c r="L41" s="23">
        <v>1.309814879497031E-2</v>
      </c>
      <c r="M41" s="1">
        <v>82</v>
      </c>
      <c r="N41" s="23">
        <v>1.1593383288562138E-2</v>
      </c>
    </row>
    <row r="42" spans="2:14" ht="22.15" customHeight="1" x14ac:dyDescent="0.25">
      <c r="B42" s="45" t="s">
        <v>36</v>
      </c>
      <c r="C42" s="2">
        <v>16</v>
      </c>
      <c r="D42" s="3">
        <v>1.6859852476290838E-3</v>
      </c>
      <c r="E42" s="1">
        <v>16</v>
      </c>
      <c r="F42" s="23">
        <v>1.6353229762878169E-3</v>
      </c>
      <c r="G42" s="1">
        <v>11</v>
      </c>
      <c r="H42" s="23">
        <v>1.0349045065387147E-3</v>
      </c>
      <c r="I42" s="1">
        <v>13</v>
      </c>
      <c r="J42" s="23">
        <v>1.2322274881516587E-3</v>
      </c>
      <c r="K42" s="1">
        <v>16</v>
      </c>
      <c r="L42" s="23">
        <v>1.3971358714634998E-3</v>
      </c>
      <c r="M42" s="1">
        <v>12</v>
      </c>
      <c r="N42" s="23">
        <v>1.696592676374947E-3</v>
      </c>
    </row>
    <row r="43" spans="2:14" ht="22.15" customHeight="1" x14ac:dyDescent="0.25">
      <c r="B43" s="45" t="s">
        <v>37</v>
      </c>
      <c r="C43" s="2">
        <v>19</v>
      </c>
      <c r="D43" s="3">
        <v>2.0021074815595365E-3</v>
      </c>
      <c r="E43" s="1">
        <v>20</v>
      </c>
      <c r="F43" s="23">
        <v>2.0441537203597705E-3</v>
      </c>
      <c r="G43" s="1">
        <v>17</v>
      </c>
      <c r="H43" s="23">
        <v>1.5993978737416502E-3</v>
      </c>
      <c r="I43" s="1">
        <v>16</v>
      </c>
      <c r="J43" s="23">
        <v>1.5165876777251182E-3</v>
      </c>
      <c r="K43" s="1">
        <v>10</v>
      </c>
      <c r="L43" s="23">
        <v>8.732099196646874E-4</v>
      </c>
      <c r="M43" s="1">
        <v>15</v>
      </c>
      <c r="N43" s="23">
        <v>2.1207408454686836E-3</v>
      </c>
    </row>
    <row r="44" spans="2:14" ht="22.15" customHeight="1" x14ac:dyDescent="0.25">
      <c r="B44" s="45" t="s">
        <v>38</v>
      </c>
      <c r="C44" s="2">
        <v>30</v>
      </c>
      <c r="D44" s="3">
        <v>3.1612223393045315E-3</v>
      </c>
      <c r="E44" s="1">
        <v>40</v>
      </c>
      <c r="F44" s="23">
        <v>4.0883074407195409E-3</v>
      </c>
      <c r="G44" s="1">
        <v>41</v>
      </c>
      <c r="H44" s="23">
        <v>3.857371342553392E-3</v>
      </c>
      <c r="I44" s="1">
        <v>36</v>
      </c>
      <c r="J44" s="23">
        <v>3.412322274881517E-3</v>
      </c>
      <c r="K44" s="1">
        <v>40</v>
      </c>
      <c r="L44" s="23">
        <v>3.4928396786587496E-3</v>
      </c>
      <c r="M44" s="1">
        <v>26</v>
      </c>
      <c r="N44" s="23">
        <v>3.675950798812385E-3</v>
      </c>
    </row>
    <row r="45" spans="2:14" ht="22.15" customHeight="1" x14ac:dyDescent="0.25">
      <c r="B45" s="45" t="s">
        <v>39</v>
      </c>
      <c r="C45" s="2">
        <v>38</v>
      </c>
      <c r="D45" s="3">
        <v>4.0042149631190731E-3</v>
      </c>
      <c r="E45" s="1">
        <v>30</v>
      </c>
      <c r="F45" s="23">
        <v>3.0662305805396568E-3</v>
      </c>
      <c r="G45" s="1">
        <v>28</v>
      </c>
      <c r="H45" s="23">
        <v>2.6343023802803652E-3</v>
      </c>
      <c r="I45" s="1">
        <v>25</v>
      </c>
      <c r="J45" s="23">
        <v>2.3696682464454978E-3</v>
      </c>
      <c r="K45" s="1">
        <v>24</v>
      </c>
      <c r="L45" s="23">
        <v>2.0957038071952499E-3</v>
      </c>
      <c r="M45" s="1">
        <v>24</v>
      </c>
      <c r="N45" s="23">
        <v>3.3931853527498939E-3</v>
      </c>
    </row>
    <row r="46" spans="2:14" ht="22.15" customHeight="1" x14ac:dyDescent="0.25">
      <c r="B46" s="45" t="s">
        <v>40</v>
      </c>
      <c r="C46" s="2">
        <v>23</v>
      </c>
      <c r="D46" s="3">
        <v>2.4236037934668073E-3</v>
      </c>
      <c r="E46" s="1">
        <v>16</v>
      </c>
      <c r="F46" s="23">
        <v>1.6353229762878169E-3</v>
      </c>
      <c r="G46" s="1">
        <v>22</v>
      </c>
      <c r="H46" s="23">
        <v>2.0698090130774295E-3</v>
      </c>
      <c r="I46" s="1">
        <v>25</v>
      </c>
      <c r="J46" s="23">
        <v>2.3696682464454978E-3</v>
      </c>
      <c r="K46" s="1">
        <v>21</v>
      </c>
      <c r="L46" s="23">
        <v>1.8337408312958435E-3</v>
      </c>
      <c r="M46" s="1">
        <v>21</v>
      </c>
      <c r="N46" s="23">
        <v>2.969037183656157E-3</v>
      </c>
    </row>
    <row r="47" spans="2:14" ht="22.15" customHeight="1" x14ac:dyDescent="0.25">
      <c r="B47" s="45" t="s">
        <v>41</v>
      </c>
      <c r="C47" s="2">
        <v>61</v>
      </c>
      <c r="D47" s="3">
        <v>6.42781875658588E-3</v>
      </c>
      <c r="E47" s="1">
        <v>85</v>
      </c>
      <c r="F47" s="23">
        <v>8.6876533115290266E-3</v>
      </c>
      <c r="G47" s="1">
        <v>74</v>
      </c>
      <c r="H47" s="23">
        <v>6.9620848621695366E-3</v>
      </c>
      <c r="I47" s="1">
        <v>63</v>
      </c>
      <c r="J47" s="23">
        <v>5.9715639810426543E-3</v>
      </c>
      <c r="K47" s="1">
        <v>74</v>
      </c>
      <c r="L47" s="23">
        <v>6.461753405518687E-3</v>
      </c>
      <c r="M47" s="1">
        <v>42</v>
      </c>
      <c r="N47" s="23">
        <v>5.938074367312314E-3</v>
      </c>
    </row>
    <row r="48" spans="2:14" ht="22.15" customHeight="1" x14ac:dyDescent="0.25">
      <c r="B48" s="45" t="s">
        <v>42</v>
      </c>
      <c r="C48" s="2">
        <v>251</v>
      </c>
      <c r="D48" s="3">
        <v>2.6448893572181244E-2</v>
      </c>
      <c r="E48" s="1">
        <v>322</v>
      </c>
      <c r="F48" s="23">
        <v>3.2910874897792312E-2</v>
      </c>
      <c r="G48" s="1">
        <v>267</v>
      </c>
      <c r="H48" s="23">
        <v>2.5119954840530624E-2</v>
      </c>
      <c r="I48" s="1">
        <v>293</v>
      </c>
      <c r="J48" s="23">
        <v>2.7772511848341227E-2</v>
      </c>
      <c r="K48" s="1">
        <v>334</v>
      </c>
      <c r="L48" s="23">
        <v>2.9165211316800558E-2</v>
      </c>
      <c r="M48" s="1">
        <v>170</v>
      </c>
      <c r="N48" s="23">
        <v>2.4035062915311749E-2</v>
      </c>
    </row>
    <row r="49" spans="2:14" ht="22.15" customHeight="1" x14ac:dyDescent="0.25">
      <c r="B49" s="45" t="s">
        <v>43</v>
      </c>
      <c r="C49" s="2">
        <v>56</v>
      </c>
      <c r="D49" s="3">
        <v>5.9009483667017918E-3</v>
      </c>
      <c r="E49" s="1">
        <v>65</v>
      </c>
      <c r="F49" s="23">
        <v>6.6434995911692548E-3</v>
      </c>
      <c r="G49" s="1">
        <v>50</v>
      </c>
      <c r="H49" s="23">
        <v>4.7041113933577947E-3</v>
      </c>
      <c r="I49" s="1">
        <v>63</v>
      </c>
      <c r="J49" s="23">
        <v>5.9715639810426543E-3</v>
      </c>
      <c r="K49" s="1">
        <v>65</v>
      </c>
      <c r="L49" s="23">
        <v>5.6758644778204682E-3</v>
      </c>
      <c r="M49" s="1">
        <v>32</v>
      </c>
      <c r="N49" s="23">
        <v>4.5242471369998588E-3</v>
      </c>
    </row>
    <row r="50" spans="2:14" ht="22.15" customHeight="1" x14ac:dyDescent="0.25">
      <c r="B50" s="45" t="s">
        <v>122</v>
      </c>
      <c r="C50" s="2">
        <v>30</v>
      </c>
      <c r="D50" s="3">
        <v>3.1612223393045315E-3</v>
      </c>
      <c r="E50" s="1">
        <v>28</v>
      </c>
      <c r="F50" s="23">
        <v>2.8618152085036789E-3</v>
      </c>
      <c r="G50" s="1">
        <v>48</v>
      </c>
      <c r="H50" s="23">
        <v>4.515946937623483E-3</v>
      </c>
      <c r="I50" s="1">
        <v>35</v>
      </c>
      <c r="J50" s="23">
        <v>3.3175355450236967E-3</v>
      </c>
      <c r="K50" s="24"/>
      <c r="L50" s="25"/>
      <c r="M50" s="24"/>
      <c r="N50" s="25"/>
    </row>
    <row r="51" spans="2:14" ht="22.15" customHeight="1" x14ac:dyDescent="0.25">
      <c r="B51" s="45" t="s">
        <v>44</v>
      </c>
      <c r="C51" s="2">
        <v>16</v>
      </c>
      <c r="D51" s="3">
        <v>1.6859852476290838E-3</v>
      </c>
      <c r="E51" s="1">
        <v>30</v>
      </c>
      <c r="F51" s="23">
        <v>3.0662305805396568E-3</v>
      </c>
      <c r="G51" s="1">
        <v>0</v>
      </c>
      <c r="H51" s="23">
        <v>0</v>
      </c>
      <c r="I51" s="1">
        <v>55</v>
      </c>
      <c r="J51" s="23">
        <v>5.2132701421800957E-3</v>
      </c>
      <c r="K51" s="1">
        <v>237</v>
      </c>
      <c r="L51" s="23">
        <v>2.0695075096053093E-2</v>
      </c>
      <c r="M51" s="1">
        <v>124</v>
      </c>
      <c r="N51" s="23">
        <v>1.7531457655874452E-2</v>
      </c>
    </row>
    <row r="52" spans="2:14" ht="22.15" customHeight="1" x14ac:dyDescent="0.25">
      <c r="B52" s="45" t="s">
        <v>45</v>
      </c>
      <c r="C52" s="2">
        <v>441</v>
      </c>
      <c r="D52" s="3">
        <v>4.646996838777661E-2</v>
      </c>
      <c r="E52" s="1">
        <v>374</v>
      </c>
      <c r="F52" s="23">
        <v>3.8225674570727716E-2</v>
      </c>
      <c r="G52" s="1">
        <v>472</v>
      </c>
      <c r="H52" s="23">
        <v>4.4406811553297579E-2</v>
      </c>
      <c r="I52" s="1">
        <v>43</v>
      </c>
      <c r="J52" s="23">
        <v>4.0758293838862557E-3</v>
      </c>
      <c r="K52" s="1">
        <v>401</v>
      </c>
      <c r="L52" s="23">
        <v>3.5015717778553966E-2</v>
      </c>
      <c r="M52" s="1">
        <v>228</v>
      </c>
      <c r="N52" s="23">
        <v>3.2235260851123992E-2</v>
      </c>
    </row>
    <row r="53" spans="2:14" ht="33" customHeight="1" x14ac:dyDescent="0.25">
      <c r="B53" s="45" t="s">
        <v>46</v>
      </c>
      <c r="C53" s="4">
        <v>2</v>
      </c>
      <c r="D53" s="5">
        <v>2.1074815595363547E-4</v>
      </c>
      <c r="E53" s="21">
        <v>3</v>
      </c>
      <c r="F53" s="26">
        <v>3.0662305805396572E-4</v>
      </c>
      <c r="G53" s="21">
        <v>26</v>
      </c>
      <c r="H53" s="26">
        <v>2.4461379245460531E-3</v>
      </c>
      <c r="I53" s="21">
        <v>380</v>
      </c>
      <c r="J53" s="26">
        <v>3.6018957345971561E-2</v>
      </c>
      <c r="K53" s="21">
        <v>18</v>
      </c>
      <c r="L53" s="26">
        <v>1.5717778553964374E-3</v>
      </c>
      <c r="M53" s="21">
        <v>10</v>
      </c>
      <c r="N53" s="26">
        <v>1.4138272303124558E-3</v>
      </c>
    </row>
    <row r="54" spans="2:14" ht="22.15" customHeight="1" thickBot="1" x14ac:dyDescent="0.3">
      <c r="B54" s="45" t="s">
        <v>56</v>
      </c>
      <c r="C54" s="4">
        <v>0</v>
      </c>
      <c r="D54" s="5">
        <v>0</v>
      </c>
      <c r="E54" s="22">
        <v>0</v>
      </c>
      <c r="F54" s="27">
        <v>0</v>
      </c>
      <c r="G54" s="22">
        <v>0</v>
      </c>
      <c r="H54" s="27">
        <v>0</v>
      </c>
      <c r="I54" s="22">
        <v>0</v>
      </c>
      <c r="J54" s="27">
        <v>0</v>
      </c>
      <c r="K54" s="22">
        <v>0</v>
      </c>
      <c r="L54" s="27">
        <v>0</v>
      </c>
      <c r="M54" s="22">
        <v>0</v>
      </c>
      <c r="N54" s="27">
        <v>0</v>
      </c>
    </row>
    <row r="55" spans="2:14" ht="22.15" customHeight="1" thickTop="1" thickBot="1" x14ac:dyDescent="0.3">
      <c r="B55" s="46" t="s">
        <v>48</v>
      </c>
      <c r="C55" s="6">
        <v>9490</v>
      </c>
      <c r="D55" s="7">
        <v>1</v>
      </c>
      <c r="E55" s="18">
        <v>9784</v>
      </c>
      <c r="F55" s="28">
        <v>1</v>
      </c>
      <c r="G55" s="18">
        <v>10629</v>
      </c>
      <c r="H55" s="28">
        <v>1</v>
      </c>
      <c r="I55" s="18">
        <v>10550</v>
      </c>
      <c r="J55" s="28">
        <v>1</v>
      </c>
      <c r="K55" s="18">
        <v>11452</v>
      </c>
      <c r="L55" s="28">
        <v>1.0000000000000002</v>
      </c>
      <c r="M55" s="18">
        <v>7073</v>
      </c>
      <c r="N55" s="28">
        <v>0.99999999999999967</v>
      </c>
    </row>
    <row r="56" spans="2:14" ht="15.75" thickTop="1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x14ac:dyDescent="0.25">
      <c r="B57" s="42"/>
      <c r="C57" s="47"/>
      <c r="D57" s="42"/>
      <c r="E57" s="47"/>
      <c r="F57" s="42"/>
      <c r="G57" s="47"/>
      <c r="H57" s="42"/>
      <c r="I57" s="47"/>
      <c r="J57" s="42"/>
      <c r="K57" s="42"/>
      <c r="L57" s="42"/>
      <c r="M57" s="47"/>
      <c r="N57" s="42"/>
    </row>
    <row r="58" spans="2:14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2:14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2:14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2:14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2:14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2:14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2:14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2:14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2:14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2:14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2:14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2:14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2:14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2:14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2:14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2:14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2:14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2:14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2:14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2:14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2:14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2:14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2:14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2:14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2:14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2:14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2:14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2:14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2:14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2:14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2:14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2:14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2:14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2:14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2:14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2:14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2:14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2:14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2:14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2:14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2:14" x14ac:dyDescent="0.2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2:14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2:14" x14ac:dyDescent="0.2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</row>
    <row r="104" spans="2:14" x14ac:dyDescent="0.2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2:14" x14ac:dyDescent="0.2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2:14" x14ac:dyDescent="0.2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2:14" x14ac:dyDescent="0.2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2:14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2:14" x14ac:dyDescent="0.2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2:14" x14ac:dyDescent="0.2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2:14" x14ac:dyDescent="0.2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2:14" x14ac:dyDescent="0.2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2:14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2:14" x14ac:dyDescent="0.2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2:14" x14ac:dyDescent="0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2:14" x14ac:dyDescent="0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2:14" x14ac:dyDescent="0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</row>
    <row r="118" spans="2:14" x14ac:dyDescent="0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</row>
    <row r="119" spans="2:14" x14ac:dyDescent="0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</row>
    <row r="120" spans="2:14" x14ac:dyDescent="0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2:14" x14ac:dyDescent="0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</row>
    <row r="122" spans="2:14" x14ac:dyDescent="0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</row>
    <row r="123" spans="2:14" x14ac:dyDescent="0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</row>
    <row r="124" spans="2:14" x14ac:dyDescent="0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2:14" x14ac:dyDescent="0.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2:14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2:14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</row>
    <row r="128" spans="2:14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2:14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2:14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2:14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</row>
    <row r="132" spans="2:14" x14ac:dyDescent="0.2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2:14" x14ac:dyDescent="0.2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2:14" x14ac:dyDescent="0.2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2:14" x14ac:dyDescent="0.2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2:14" x14ac:dyDescent="0.2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2:14" x14ac:dyDescent="0.2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2:14" x14ac:dyDescent="0.2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2:14" x14ac:dyDescent="0.2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2:14" x14ac:dyDescent="0.2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</row>
    <row r="141" spans="2:14" x14ac:dyDescent="0.2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2:14" x14ac:dyDescent="0.2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</row>
    <row r="143" spans="2:14" x14ac:dyDescent="0.2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</row>
    <row r="144" spans="2:14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2:14" x14ac:dyDescent="0.2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</row>
    <row r="146" spans="2:14" x14ac:dyDescent="0.2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</row>
    <row r="147" spans="2:14" x14ac:dyDescent="0.2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2:14" x14ac:dyDescent="0.2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</row>
    <row r="149" spans="2:14" x14ac:dyDescent="0.2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</row>
    <row r="150" spans="2:14" x14ac:dyDescent="0.2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</row>
    <row r="151" spans="2:14" x14ac:dyDescent="0.2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</row>
    <row r="152" spans="2:14" x14ac:dyDescent="0.2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</row>
    <row r="153" spans="2:14" x14ac:dyDescent="0.2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</row>
    <row r="154" spans="2:14" x14ac:dyDescent="0.2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</row>
    <row r="155" spans="2:14" x14ac:dyDescent="0.2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</row>
    <row r="156" spans="2:14" x14ac:dyDescent="0.2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</row>
    <row r="157" spans="2:14" x14ac:dyDescent="0.2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2:14" x14ac:dyDescent="0.2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2:14" x14ac:dyDescent="0.2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</row>
    <row r="160" spans="2:14" x14ac:dyDescent="0.2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</row>
    <row r="161" spans="2:14" x14ac:dyDescent="0.2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</row>
    <row r="162" spans="2:14" x14ac:dyDescent="0.2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</row>
    <row r="163" spans="2:14" x14ac:dyDescent="0.2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</row>
    <row r="164" spans="2:14" x14ac:dyDescent="0.2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</row>
    <row r="165" spans="2:14" x14ac:dyDescent="0.2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</row>
    <row r="166" spans="2:14" x14ac:dyDescent="0.2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</row>
    <row r="167" spans="2:14" x14ac:dyDescent="0.2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</row>
    <row r="168" spans="2:14" x14ac:dyDescent="0.2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</row>
    <row r="169" spans="2:14" x14ac:dyDescent="0.2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</row>
    <row r="170" spans="2:14" x14ac:dyDescent="0.2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</row>
    <row r="171" spans="2:14" x14ac:dyDescent="0.2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</row>
    <row r="172" spans="2:14" x14ac:dyDescent="0.2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</row>
    <row r="173" spans="2:14" x14ac:dyDescent="0.2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</row>
    <row r="174" spans="2:14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</row>
    <row r="175" spans="2:14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</row>
    <row r="176" spans="2:14" x14ac:dyDescent="0.2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</row>
    <row r="177" spans="2:14" x14ac:dyDescent="0.2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</row>
    <row r="178" spans="2:14" x14ac:dyDescent="0.2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</row>
    <row r="179" spans="2:14" x14ac:dyDescent="0.2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</row>
    <row r="180" spans="2:14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</row>
    <row r="181" spans="2:14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</row>
    <row r="182" spans="2:14" x14ac:dyDescent="0.2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</row>
    <row r="183" spans="2:14" x14ac:dyDescent="0.2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</row>
    <row r="184" spans="2:14" x14ac:dyDescent="0.2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</row>
    <row r="185" spans="2:14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2:14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2:14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</row>
    <row r="188" spans="2:14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</row>
    <row r="189" spans="2:14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</row>
    <row r="190" spans="2:14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</row>
    <row r="191" spans="2:14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</row>
    <row r="192" spans="2:14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</row>
    <row r="193" spans="2:14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</row>
    <row r="194" spans="2:14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</row>
    <row r="195" spans="2:14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</row>
    <row r="196" spans="2:14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</row>
    <row r="197" spans="2:14" x14ac:dyDescent="0.2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</row>
    <row r="198" spans="2:14" x14ac:dyDescent="0.2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</row>
    <row r="199" spans="2:14" x14ac:dyDescent="0.2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</row>
    <row r="200" spans="2:14" x14ac:dyDescent="0.2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</row>
    <row r="201" spans="2:14" x14ac:dyDescent="0.2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</row>
    <row r="202" spans="2:14" x14ac:dyDescent="0.2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</row>
    <row r="203" spans="2:14" x14ac:dyDescent="0.2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</row>
    <row r="204" spans="2:14" x14ac:dyDescent="0.2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</row>
    <row r="205" spans="2:14" x14ac:dyDescent="0.2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</row>
    <row r="206" spans="2:14" x14ac:dyDescent="0.2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</row>
    <row r="207" spans="2:14" x14ac:dyDescent="0.2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</row>
    <row r="208" spans="2:14" x14ac:dyDescent="0.2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</row>
    <row r="209" spans="2:14" x14ac:dyDescent="0.2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</row>
    <row r="210" spans="2:14" x14ac:dyDescent="0.2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</row>
    <row r="211" spans="2:14" x14ac:dyDescent="0.2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</row>
    <row r="212" spans="2:14" x14ac:dyDescent="0.2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</row>
    <row r="213" spans="2:14" x14ac:dyDescent="0.2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</row>
    <row r="214" spans="2:14" x14ac:dyDescent="0.2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</row>
    <row r="215" spans="2:14" x14ac:dyDescent="0.2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</row>
    <row r="216" spans="2:14" x14ac:dyDescent="0.2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2:14" x14ac:dyDescent="0.2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</row>
    <row r="218" spans="2:14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</row>
    <row r="219" spans="2:14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</row>
    <row r="220" spans="2:14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</row>
    <row r="221" spans="2:14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</row>
    <row r="222" spans="2:14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2:14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224" spans="2:14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</row>
    <row r="225" spans="2:14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</row>
    <row r="226" spans="2:14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</row>
    <row r="227" spans="2:14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</row>
    <row r="228" spans="2:14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</row>
    <row r="229" spans="2:14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</row>
    <row r="230" spans="2:14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</row>
    <row r="231" spans="2:14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</row>
    <row r="232" spans="2:14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</row>
    <row r="233" spans="2:14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</row>
    <row r="234" spans="2:14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</row>
    <row r="235" spans="2:14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</row>
    <row r="236" spans="2:14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</row>
    <row r="237" spans="2:14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</row>
    <row r="238" spans="2:14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</row>
    <row r="239" spans="2:14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</row>
    <row r="240" spans="2:14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</row>
    <row r="241" spans="2:14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</row>
    <row r="242" spans="2:14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</row>
    <row r="243" spans="2:14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</row>
    <row r="244" spans="2:14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</row>
    <row r="245" spans="2:14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</row>
    <row r="246" spans="2:14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</row>
    <row r="247" spans="2:14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</row>
    <row r="248" spans="2:14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</row>
    <row r="249" spans="2:14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</row>
    <row r="250" spans="2:14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</row>
    <row r="251" spans="2:14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</row>
    <row r="252" spans="2:14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</row>
    <row r="253" spans="2:14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</row>
    <row r="254" spans="2:14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</row>
    <row r="255" spans="2:14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</row>
    <row r="256" spans="2:14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</row>
    <row r="257" spans="2:14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</row>
    <row r="258" spans="2:14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</row>
    <row r="259" spans="2:14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</row>
    <row r="260" spans="2:14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</row>
    <row r="261" spans="2:14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</row>
    <row r="262" spans="2:14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</row>
    <row r="263" spans="2:14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</row>
    <row r="264" spans="2:14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2:14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</row>
    <row r="266" spans="2:14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</row>
    <row r="267" spans="2:14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</row>
    <row r="268" spans="2:14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</row>
    <row r="269" spans="2:14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</row>
    <row r="270" spans="2:14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</row>
    <row r="271" spans="2:14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</row>
    <row r="272" spans="2:14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</row>
    <row r="273" spans="2:14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</row>
    <row r="274" spans="2:14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</row>
    <row r="275" spans="2:14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</row>
    <row r="276" spans="2:14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</row>
    <row r="277" spans="2:14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</row>
    <row r="278" spans="2:14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</row>
    <row r="279" spans="2:14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</row>
    <row r="280" spans="2:14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</row>
    <row r="281" spans="2:14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</row>
    <row r="282" spans="2:14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</row>
    <row r="283" spans="2:14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</row>
    <row r="284" spans="2:14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2:14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</row>
    <row r="286" spans="2:14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</row>
    <row r="287" spans="2:14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</row>
    <row r="288" spans="2:14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2:14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</row>
    <row r="290" spans="2:14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</row>
    <row r="291" spans="2:14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</row>
    <row r="292" spans="2:14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</row>
    <row r="293" spans="2:14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</row>
    <row r="294" spans="2:14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</row>
    <row r="295" spans="2:14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</row>
    <row r="296" spans="2:14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</row>
    <row r="297" spans="2:14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</row>
    <row r="298" spans="2:14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</row>
    <row r="299" spans="2:14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</row>
    <row r="300" spans="2:14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</row>
    <row r="301" spans="2:14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</row>
    <row r="302" spans="2:14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</row>
    <row r="303" spans="2:14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</row>
    <row r="304" spans="2:14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</row>
    <row r="305" spans="2:14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</row>
    <row r="306" spans="2:14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</row>
    <row r="307" spans="2:14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</row>
    <row r="308" spans="2:14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</row>
    <row r="309" spans="2:14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</row>
    <row r="310" spans="2:14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</row>
    <row r="311" spans="2:14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</row>
    <row r="312" spans="2:14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</row>
    <row r="313" spans="2:14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</row>
    <row r="314" spans="2:14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</row>
    <row r="315" spans="2:14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</row>
    <row r="316" spans="2:14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</row>
    <row r="317" spans="2:14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</row>
    <row r="318" spans="2:14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</row>
    <row r="319" spans="2:14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</row>
    <row r="320" spans="2:14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</row>
    <row r="321" spans="2:14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</row>
    <row r="322" spans="2:14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</row>
    <row r="323" spans="2:14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</row>
    <row r="324" spans="2:14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</row>
    <row r="325" spans="2:14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</row>
    <row r="326" spans="2:14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</row>
    <row r="327" spans="2:14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</row>
    <row r="328" spans="2:14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</row>
    <row r="329" spans="2:14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</row>
    <row r="330" spans="2:14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</row>
    <row r="331" spans="2:14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2:14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2:14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2:14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2:14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2:14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2:14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2:14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2:14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2:14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2:14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2:14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2:14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2:14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2:14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2:14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</row>
    <row r="347" spans="2:14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</row>
    <row r="348" spans="2:14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</row>
    <row r="349" spans="2:14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</row>
    <row r="350" spans="2:14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</row>
    <row r="351" spans="2:14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</row>
    <row r="352" spans="2:14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</row>
    <row r="353" spans="2:14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</row>
    <row r="354" spans="2:14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</row>
    <row r="355" spans="2:14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</row>
    <row r="356" spans="2:14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</row>
    <row r="357" spans="2:14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</row>
    <row r="358" spans="2:14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</row>
    <row r="359" spans="2:14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</row>
    <row r="360" spans="2:14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</row>
    <row r="361" spans="2:14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</row>
    <row r="362" spans="2:14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</row>
    <row r="363" spans="2:14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</row>
    <row r="364" spans="2:14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</row>
    <row r="365" spans="2:14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</row>
    <row r="366" spans="2:14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</row>
    <row r="367" spans="2:14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</row>
    <row r="368" spans="2:14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</row>
    <row r="369" spans="2:14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</row>
    <row r="370" spans="2:14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</row>
    <row r="371" spans="2:14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</row>
    <row r="372" spans="2:14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</row>
    <row r="373" spans="2:14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</row>
    <row r="374" spans="2:14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</row>
    <row r="375" spans="2:14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</row>
    <row r="376" spans="2:14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</row>
    <row r="377" spans="2:14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</row>
    <row r="378" spans="2:14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2:14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</row>
    <row r="380" spans="2:14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</row>
    <row r="381" spans="2:14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</row>
    <row r="382" spans="2:14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2:14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</row>
    <row r="384" spans="2:14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</row>
    <row r="385" spans="2:14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</row>
    <row r="386" spans="2:14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</row>
    <row r="387" spans="2:14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</row>
    <row r="388" spans="2:14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</row>
    <row r="389" spans="2:14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</row>
    <row r="390" spans="2:14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</row>
    <row r="391" spans="2:14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</row>
    <row r="392" spans="2:14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</row>
    <row r="393" spans="2:14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</row>
    <row r="394" spans="2:14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</row>
    <row r="395" spans="2:14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</row>
    <row r="396" spans="2:14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2:14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</row>
    <row r="398" spans="2:14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</row>
    <row r="399" spans="2:14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</row>
    <row r="400" spans="2:14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</row>
    <row r="401" spans="2:14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</row>
    <row r="402" spans="2:14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</row>
    <row r="403" spans="2:14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</row>
    <row r="404" spans="2:14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</row>
    <row r="405" spans="2:14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</row>
    <row r="406" spans="2:14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</row>
    <row r="407" spans="2:14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</row>
    <row r="408" spans="2:14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</row>
    <row r="409" spans="2:14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</row>
    <row r="410" spans="2:14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</row>
    <row r="411" spans="2:14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</row>
    <row r="412" spans="2:14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</row>
    <row r="413" spans="2:14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</row>
    <row r="414" spans="2:14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</row>
    <row r="415" spans="2:14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</row>
    <row r="416" spans="2:14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</row>
    <row r="417" spans="2:14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</row>
    <row r="418" spans="2:14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</row>
    <row r="419" spans="2:14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</row>
    <row r="420" spans="2:14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</row>
    <row r="421" spans="2:14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</row>
    <row r="422" spans="2:14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</row>
    <row r="423" spans="2:14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</row>
    <row r="424" spans="2:14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</row>
    <row r="425" spans="2:14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</row>
    <row r="426" spans="2:14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</row>
    <row r="427" spans="2:14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</row>
    <row r="428" spans="2:14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spans="2:14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</row>
    <row r="430" spans="2:14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</row>
    <row r="431" spans="2:14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</row>
    <row r="432" spans="2:14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</row>
    <row r="433" spans="2:14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</row>
    <row r="434" spans="2:14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</row>
    <row r="435" spans="2:14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</row>
    <row r="436" spans="2:14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</row>
    <row r="437" spans="2:14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</row>
    <row r="438" spans="2:14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</row>
    <row r="439" spans="2:14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</row>
    <row r="440" spans="2:14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</row>
    <row r="441" spans="2:14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</row>
    <row r="442" spans="2:14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</row>
    <row r="443" spans="2:14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</row>
    <row r="444" spans="2:14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</row>
    <row r="445" spans="2:14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</row>
    <row r="446" spans="2:14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</row>
    <row r="447" spans="2:14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</row>
    <row r="448" spans="2:14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</row>
    <row r="449" spans="2:14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</row>
    <row r="450" spans="2:14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</row>
    <row r="451" spans="2:14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</row>
    <row r="452" spans="2:14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</row>
    <row r="453" spans="2:14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</row>
    <row r="454" spans="2:14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</row>
    <row r="455" spans="2:14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</row>
    <row r="456" spans="2:14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</row>
    <row r="457" spans="2:14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</row>
    <row r="458" spans="2:14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</row>
    <row r="459" spans="2:14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</row>
    <row r="460" spans="2:14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</row>
    <row r="461" spans="2:14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</row>
    <row r="462" spans="2:14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</row>
    <row r="463" spans="2:14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</row>
    <row r="464" spans="2:14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</row>
    <row r="465" spans="2:14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</row>
    <row r="466" spans="2:14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</row>
    <row r="467" spans="2:14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</row>
    <row r="468" spans="2:14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</row>
    <row r="469" spans="2:14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</row>
    <row r="470" spans="2:14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</row>
    <row r="471" spans="2:14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</row>
    <row r="472" spans="2:14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</row>
    <row r="473" spans="2:14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</row>
    <row r="474" spans="2:14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</row>
    <row r="475" spans="2:14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</row>
    <row r="476" spans="2:14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</row>
    <row r="477" spans="2:14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</row>
    <row r="478" spans="2:14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</row>
    <row r="479" spans="2:14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</row>
    <row r="480" spans="2:14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</row>
    <row r="481" spans="2:14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</row>
    <row r="482" spans="2:14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</row>
    <row r="483" spans="2:14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</row>
    <row r="484" spans="2:14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</row>
    <row r="485" spans="2:14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</row>
    <row r="486" spans="2:14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</row>
    <row r="487" spans="2:14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</row>
    <row r="488" spans="2:14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</row>
    <row r="489" spans="2:14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</row>
    <row r="490" spans="2:14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</row>
    <row r="491" spans="2:14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</row>
    <row r="492" spans="2:14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</row>
    <row r="493" spans="2:14" x14ac:dyDescent="0.25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</row>
    <row r="494" spans="2:14" x14ac:dyDescent="0.2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</row>
    <row r="495" spans="2:14" x14ac:dyDescent="0.2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</row>
    <row r="496" spans="2:14" x14ac:dyDescent="0.25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</row>
    <row r="497" spans="2:14" x14ac:dyDescent="0.25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</row>
    <row r="498" spans="2:14" x14ac:dyDescent="0.25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</row>
    <row r="499" spans="2:14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</row>
    <row r="500" spans="2:14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</row>
    <row r="501" spans="2:14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</row>
    <row r="502" spans="2:14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</row>
    <row r="503" spans="2:14" x14ac:dyDescent="0.2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</row>
    <row r="504" spans="2:14" x14ac:dyDescent="0.25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</row>
    <row r="505" spans="2:14" x14ac:dyDescent="0.2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</row>
    <row r="506" spans="2:14" x14ac:dyDescent="0.25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</row>
    <row r="507" spans="2:14" x14ac:dyDescent="0.2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</row>
    <row r="508" spans="2:14" x14ac:dyDescent="0.25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</row>
    <row r="509" spans="2:14" x14ac:dyDescent="0.25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</row>
    <row r="510" spans="2:14" x14ac:dyDescent="0.25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</row>
    <row r="511" spans="2:14" x14ac:dyDescent="0.2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</row>
    <row r="512" spans="2:14" x14ac:dyDescent="0.2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</row>
    <row r="513" spans="2:14" x14ac:dyDescent="0.2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</row>
    <row r="514" spans="2:14" x14ac:dyDescent="0.2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</row>
    <row r="515" spans="2:14" x14ac:dyDescent="0.2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</row>
    <row r="516" spans="2:14" x14ac:dyDescent="0.25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</row>
    <row r="517" spans="2:14" x14ac:dyDescent="0.25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</row>
    <row r="518" spans="2:14" x14ac:dyDescent="0.25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</row>
    <row r="519" spans="2:14" x14ac:dyDescent="0.25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</row>
    <row r="520" spans="2:14" x14ac:dyDescent="0.25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</row>
    <row r="521" spans="2:14" x14ac:dyDescent="0.25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</row>
    <row r="522" spans="2:14" x14ac:dyDescent="0.25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2:14" x14ac:dyDescent="0.25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</row>
    <row r="524" spans="2:14" x14ac:dyDescent="0.25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</row>
    <row r="525" spans="2:14" x14ac:dyDescent="0.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</row>
    <row r="526" spans="2:14" x14ac:dyDescent="0.25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</row>
    <row r="527" spans="2:14" x14ac:dyDescent="0.25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</row>
    <row r="528" spans="2:14" x14ac:dyDescent="0.25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</row>
    <row r="529" spans="2:14" x14ac:dyDescent="0.25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</row>
    <row r="530" spans="2:14" x14ac:dyDescent="0.25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</row>
    <row r="531" spans="2:14" x14ac:dyDescent="0.25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</row>
    <row r="532" spans="2:14" x14ac:dyDescent="0.25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</row>
    <row r="533" spans="2:14" x14ac:dyDescent="0.25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</row>
    <row r="534" spans="2:14" x14ac:dyDescent="0.25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</row>
    <row r="535" spans="2:14" x14ac:dyDescent="0.2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</row>
    <row r="536" spans="2:14" x14ac:dyDescent="0.25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</row>
    <row r="537" spans="2:14" x14ac:dyDescent="0.25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</row>
    <row r="538" spans="2:14" x14ac:dyDescent="0.25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</row>
    <row r="539" spans="2:14" x14ac:dyDescent="0.25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2:14" x14ac:dyDescent="0.25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2:14" x14ac:dyDescent="0.25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</row>
    <row r="542" spans="2:14" x14ac:dyDescent="0.25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</row>
    <row r="543" spans="2:14" x14ac:dyDescent="0.25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</row>
    <row r="544" spans="2:14" x14ac:dyDescent="0.25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</row>
    <row r="545" spans="2:14" x14ac:dyDescent="0.25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</row>
    <row r="546" spans="2:14" x14ac:dyDescent="0.25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</row>
    <row r="547" spans="2:14" x14ac:dyDescent="0.25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</row>
    <row r="548" spans="2:14" x14ac:dyDescent="0.25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</row>
    <row r="549" spans="2:14" x14ac:dyDescent="0.25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</row>
    <row r="550" spans="2:14" x14ac:dyDescent="0.25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</row>
    <row r="551" spans="2:14" x14ac:dyDescent="0.25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</row>
    <row r="552" spans="2:14" x14ac:dyDescent="0.25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</row>
    <row r="553" spans="2:14" x14ac:dyDescent="0.25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</row>
    <row r="554" spans="2:14" x14ac:dyDescent="0.25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</row>
    <row r="555" spans="2:14" x14ac:dyDescent="0.25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</row>
    <row r="556" spans="2:14" x14ac:dyDescent="0.25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</row>
    <row r="557" spans="2:14" x14ac:dyDescent="0.25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</row>
    <row r="558" spans="2:14" x14ac:dyDescent="0.25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</row>
    <row r="559" spans="2:14" x14ac:dyDescent="0.25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</row>
    <row r="560" spans="2:14" x14ac:dyDescent="0.25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</row>
    <row r="561" spans="2:14" x14ac:dyDescent="0.25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</row>
    <row r="562" spans="2:14" x14ac:dyDescent="0.25"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</row>
    <row r="563" spans="2:14" x14ac:dyDescent="0.25"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</row>
    <row r="564" spans="2:14" x14ac:dyDescent="0.25"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</row>
    <row r="565" spans="2:14" x14ac:dyDescent="0.25"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</row>
    <row r="566" spans="2:14" x14ac:dyDescent="0.25"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</row>
    <row r="567" spans="2:14" x14ac:dyDescent="0.25"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</row>
    <row r="568" spans="2:14" x14ac:dyDescent="0.25"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</row>
    <row r="569" spans="2:14" x14ac:dyDescent="0.25"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</row>
    <row r="570" spans="2:14" x14ac:dyDescent="0.25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</row>
    <row r="571" spans="2:14" x14ac:dyDescent="0.25"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</row>
    <row r="572" spans="2:14" x14ac:dyDescent="0.25"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</row>
    <row r="573" spans="2:14" x14ac:dyDescent="0.25"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</row>
    <row r="574" spans="2:14" x14ac:dyDescent="0.25"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</row>
    <row r="575" spans="2:14" x14ac:dyDescent="0.25"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</row>
    <row r="576" spans="2:14" x14ac:dyDescent="0.25"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</row>
    <row r="577" spans="2:14" x14ac:dyDescent="0.25"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</row>
    <row r="578" spans="2:14" x14ac:dyDescent="0.25"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</row>
    <row r="579" spans="2:14" x14ac:dyDescent="0.25"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</row>
    <row r="580" spans="2:14" x14ac:dyDescent="0.25"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</row>
    <row r="581" spans="2:14" x14ac:dyDescent="0.25"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</row>
    <row r="582" spans="2:14" x14ac:dyDescent="0.25"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</row>
    <row r="583" spans="2:14" x14ac:dyDescent="0.25"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</row>
    <row r="584" spans="2:14" x14ac:dyDescent="0.25"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</row>
    <row r="585" spans="2:14" x14ac:dyDescent="0.25"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</row>
    <row r="586" spans="2:14" x14ac:dyDescent="0.25"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</row>
    <row r="587" spans="2:14" x14ac:dyDescent="0.25"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</row>
    <row r="588" spans="2:14" x14ac:dyDescent="0.25"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</row>
    <row r="589" spans="2:14" x14ac:dyDescent="0.25"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</row>
    <row r="590" spans="2:14" x14ac:dyDescent="0.25"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</row>
    <row r="591" spans="2:14" x14ac:dyDescent="0.25"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</row>
    <row r="592" spans="2:14" x14ac:dyDescent="0.25"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</row>
    <row r="593" spans="2:14" x14ac:dyDescent="0.25"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</row>
    <row r="594" spans="2:14" x14ac:dyDescent="0.25"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</row>
    <row r="595" spans="2:14" x14ac:dyDescent="0.25"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</row>
    <row r="596" spans="2:14" x14ac:dyDescent="0.25"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</row>
    <row r="597" spans="2:14" x14ac:dyDescent="0.25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</row>
    <row r="598" spans="2:14" x14ac:dyDescent="0.25"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</row>
    <row r="599" spans="2:14" x14ac:dyDescent="0.25"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</row>
    <row r="600" spans="2:14" x14ac:dyDescent="0.25"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</row>
    <row r="601" spans="2:14" x14ac:dyDescent="0.25"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</row>
    <row r="602" spans="2:14" x14ac:dyDescent="0.25"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</row>
    <row r="603" spans="2:14" x14ac:dyDescent="0.25"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</row>
    <row r="604" spans="2:14" x14ac:dyDescent="0.25"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</row>
    <row r="605" spans="2:14" x14ac:dyDescent="0.25"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</row>
    <row r="606" spans="2:14" x14ac:dyDescent="0.25"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</row>
    <row r="607" spans="2:14" x14ac:dyDescent="0.25"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</row>
    <row r="608" spans="2:14" x14ac:dyDescent="0.25"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</row>
    <row r="609" spans="2:14" x14ac:dyDescent="0.25"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</row>
    <row r="610" spans="2:14" x14ac:dyDescent="0.25"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</row>
    <row r="611" spans="2:14" x14ac:dyDescent="0.25"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</row>
    <row r="612" spans="2:14" x14ac:dyDescent="0.25"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</row>
    <row r="613" spans="2:14" x14ac:dyDescent="0.25"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</row>
    <row r="614" spans="2:14" x14ac:dyDescent="0.25"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</row>
    <row r="615" spans="2:14" x14ac:dyDescent="0.25"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</row>
    <row r="616" spans="2:14" x14ac:dyDescent="0.25"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</row>
    <row r="617" spans="2:14" x14ac:dyDescent="0.25"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</row>
    <row r="618" spans="2:14" x14ac:dyDescent="0.25"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</row>
    <row r="619" spans="2:14" x14ac:dyDescent="0.25"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</row>
    <row r="620" spans="2:14" x14ac:dyDescent="0.25"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</row>
    <row r="621" spans="2:14" x14ac:dyDescent="0.25"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</row>
    <row r="622" spans="2:14" x14ac:dyDescent="0.25"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</row>
    <row r="623" spans="2:14" x14ac:dyDescent="0.25"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</row>
    <row r="624" spans="2:14" x14ac:dyDescent="0.25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</row>
    <row r="625" spans="2:14" x14ac:dyDescent="0.25"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</row>
    <row r="626" spans="2:14" x14ac:dyDescent="0.25"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</row>
    <row r="627" spans="2:14" x14ac:dyDescent="0.25"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</row>
    <row r="628" spans="2:14" x14ac:dyDescent="0.25"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</row>
    <row r="629" spans="2:14" x14ac:dyDescent="0.25"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</row>
    <row r="630" spans="2:14" x14ac:dyDescent="0.25"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</row>
    <row r="631" spans="2:14" x14ac:dyDescent="0.25"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</row>
    <row r="632" spans="2:14" x14ac:dyDescent="0.25"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</row>
    <row r="633" spans="2:14" x14ac:dyDescent="0.25"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</row>
    <row r="634" spans="2:14" x14ac:dyDescent="0.25"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</row>
    <row r="635" spans="2:14" x14ac:dyDescent="0.25"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</row>
    <row r="636" spans="2:14" x14ac:dyDescent="0.25"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</row>
    <row r="637" spans="2:14" x14ac:dyDescent="0.25"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</row>
    <row r="638" spans="2:14" x14ac:dyDescent="0.25"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</row>
    <row r="639" spans="2:14" x14ac:dyDescent="0.25"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</row>
    <row r="640" spans="2:14" x14ac:dyDescent="0.25"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</row>
    <row r="641" spans="2:14" x14ac:dyDescent="0.25"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</row>
    <row r="642" spans="2:14" x14ac:dyDescent="0.25"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</row>
    <row r="643" spans="2:14" x14ac:dyDescent="0.25"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</row>
    <row r="644" spans="2:14" x14ac:dyDescent="0.25"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</row>
    <row r="645" spans="2:14" x14ac:dyDescent="0.25"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</row>
    <row r="646" spans="2:14" x14ac:dyDescent="0.25"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</row>
    <row r="647" spans="2:14" x14ac:dyDescent="0.25"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</row>
    <row r="648" spans="2:14" x14ac:dyDescent="0.25"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</row>
    <row r="649" spans="2:14" x14ac:dyDescent="0.25"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</row>
    <row r="650" spans="2:14" x14ac:dyDescent="0.25"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</row>
    <row r="651" spans="2:14" x14ac:dyDescent="0.25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</row>
    <row r="652" spans="2:14" x14ac:dyDescent="0.25"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</row>
    <row r="653" spans="2:14" x14ac:dyDescent="0.25"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</row>
    <row r="654" spans="2:14" x14ac:dyDescent="0.25"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</row>
    <row r="655" spans="2:14" x14ac:dyDescent="0.25"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</row>
    <row r="656" spans="2:14" x14ac:dyDescent="0.25"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</row>
    <row r="657" spans="2:14" x14ac:dyDescent="0.25"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</row>
    <row r="658" spans="2:14" x14ac:dyDescent="0.25"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</row>
    <row r="659" spans="2:14" x14ac:dyDescent="0.25"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</row>
    <row r="660" spans="2:14" x14ac:dyDescent="0.25"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</row>
    <row r="661" spans="2:14" x14ac:dyDescent="0.25"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</row>
    <row r="662" spans="2:14" x14ac:dyDescent="0.25"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</row>
    <row r="663" spans="2:14" x14ac:dyDescent="0.25"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</row>
    <row r="664" spans="2:14" x14ac:dyDescent="0.25"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</row>
    <row r="665" spans="2:14" x14ac:dyDescent="0.25"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</row>
    <row r="666" spans="2:14" x14ac:dyDescent="0.25"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</row>
    <row r="667" spans="2:14" x14ac:dyDescent="0.25"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</row>
    <row r="668" spans="2:14" x14ac:dyDescent="0.25"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</row>
    <row r="669" spans="2:14" x14ac:dyDescent="0.25"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</row>
    <row r="670" spans="2:14" x14ac:dyDescent="0.25"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</row>
    <row r="671" spans="2:14" x14ac:dyDescent="0.25"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</row>
    <row r="672" spans="2:14" x14ac:dyDescent="0.25"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</row>
    <row r="673" spans="2:14" x14ac:dyDescent="0.25"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</row>
    <row r="674" spans="2:14" x14ac:dyDescent="0.25"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</row>
    <row r="675" spans="2:14" x14ac:dyDescent="0.25"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</row>
    <row r="676" spans="2:14" x14ac:dyDescent="0.25"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</row>
    <row r="677" spans="2:14" x14ac:dyDescent="0.25"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</row>
    <row r="678" spans="2:14" x14ac:dyDescent="0.25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</row>
    <row r="679" spans="2:14" x14ac:dyDescent="0.25"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</row>
    <row r="680" spans="2:14" x14ac:dyDescent="0.25"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</row>
    <row r="681" spans="2:14" x14ac:dyDescent="0.25"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</row>
    <row r="682" spans="2:14" x14ac:dyDescent="0.25"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</row>
    <row r="683" spans="2:14" x14ac:dyDescent="0.25"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</row>
    <row r="684" spans="2:14" x14ac:dyDescent="0.25"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</row>
    <row r="685" spans="2:14" x14ac:dyDescent="0.25"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</row>
    <row r="686" spans="2:14" x14ac:dyDescent="0.25"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</row>
    <row r="687" spans="2:14" x14ac:dyDescent="0.25"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</row>
    <row r="688" spans="2:14" x14ac:dyDescent="0.25"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</row>
    <row r="689" spans="2:14" x14ac:dyDescent="0.25"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</row>
    <row r="690" spans="2:14" x14ac:dyDescent="0.25"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</row>
    <row r="691" spans="2:14" x14ac:dyDescent="0.25"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</row>
    <row r="692" spans="2:14" x14ac:dyDescent="0.25"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</row>
    <row r="693" spans="2:14" x14ac:dyDescent="0.25"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</row>
    <row r="694" spans="2:14" x14ac:dyDescent="0.25"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</row>
    <row r="695" spans="2:14" x14ac:dyDescent="0.25"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</row>
    <row r="696" spans="2:14" x14ac:dyDescent="0.25"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</row>
    <row r="697" spans="2:14" x14ac:dyDescent="0.25"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</row>
    <row r="698" spans="2:14" x14ac:dyDescent="0.25"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</row>
    <row r="699" spans="2:14" x14ac:dyDescent="0.25"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</row>
    <row r="700" spans="2:14" x14ac:dyDescent="0.25"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</row>
    <row r="701" spans="2:14" x14ac:dyDescent="0.25"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</row>
    <row r="702" spans="2:14" x14ac:dyDescent="0.25"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</row>
    <row r="703" spans="2:14" x14ac:dyDescent="0.25"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</row>
    <row r="704" spans="2:14" x14ac:dyDescent="0.25"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</row>
    <row r="705" spans="2:14" x14ac:dyDescent="0.25"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</row>
    <row r="706" spans="2:14" x14ac:dyDescent="0.25"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</row>
    <row r="707" spans="2:14" x14ac:dyDescent="0.25"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</row>
    <row r="708" spans="2:14" x14ac:dyDescent="0.25"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</row>
    <row r="709" spans="2:14" x14ac:dyDescent="0.25"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</row>
    <row r="710" spans="2:14" x14ac:dyDescent="0.25"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</row>
    <row r="711" spans="2:14" x14ac:dyDescent="0.25"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</row>
    <row r="712" spans="2:14" x14ac:dyDescent="0.25"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</row>
    <row r="713" spans="2:14" x14ac:dyDescent="0.25"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</row>
    <row r="714" spans="2:14" x14ac:dyDescent="0.25"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</row>
    <row r="715" spans="2:14" x14ac:dyDescent="0.25"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</row>
    <row r="716" spans="2:14" x14ac:dyDescent="0.25"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</row>
    <row r="717" spans="2:14" x14ac:dyDescent="0.25"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</row>
    <row r="718" spans="2:14" x14ac:dyDescent="0.25"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</row>
    <row r="719" spans="2:14" x14ac:dyDescent="0.25"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</row>
    <row r="720" spans="2:14" x14ac:dyDescent="0.25"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</row>
    <row r="721" spans="2:14" x14ac:dyDescent="0.25"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</row>
    <row r="722" spans="2:14" x14ac:dyDescent="0.25"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</row>
    <row r="723" spans="2:14" x14ac:dyDescent="0.25"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</row>
    <row r="724" spans="2:14" x14ac:dyDescent="0.25"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</row>
    <row r="725" spans="2:14" x14ac:dyDescent="0.25"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</row>
    <row r="726" spans="2:14" x14ac:dyDescent="0.25"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</row>
    <row r="727" spans="2:14" x14ac:dyDescent="0.25"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</row>
    <row r="728" spans="2:14" x14ac:dyDescent="0.25"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</row>
    <row r="729" spans="2:14" x14ac:dyDescent="0.25"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</row>
    <row r="730" spans="2:14" x14ac:dyDescent="0.25"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</row>
    <row r="731" spans="2:14" x14ac:dyDescent="0.25"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</row>
    <row r="732" spans="2:14" x14ac:dyDescent="0.25"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</row>
    <row r="733" spans="2:14" x14ac:dyDescent="0.25"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</row>
    <row r="734" spans="2:14" x14ac:dyDescent="0.25"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</row>
    <row r="735" spans="2:14" x14ac:dyDescent="0.25"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</row>
    <row r="736" spans="2:14" x14ac:dyDescent="0.25"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</row>
    <row r="737" spans="2:14" x14ac:dyDescent="0.25"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</row>
    <row r="738" spans="2:14" x14ac:dyDescent="0.25"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</row>
    <row r="739" spans="2:14" x14ac:dyDescent="0.25"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</row>
    <row r="740" spans="2:14" x14ac:dyDescent="0.25"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</row>
    <row r="741" spans="2:14" x14ac:dyDescent="0.25"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</row>
    <row r="742" spans="2:14" x14ac:dyDescent="0.25"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</row>
    <row r="743" spans="2:14" x14ac:dyDescent="0.25"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</row>
    <row r="744" spans="2:14" x14ac:dyDescent="0.25"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</row>
    <row r="745" spans="2:14" x14ac:dyDescent="0.25"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</row>
    <row r="746" spans="2:14" x14ac:dyDescent="0.25"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</row>
    <row r="747" spans="2:14" x14ac:dyDescent="0.25"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</row>
    <row r="748" spans="2:14" x14ac:dyDescent="0.25"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</row>
    <row r="749" spans="2:14" x14ac:dyDescent="0.25"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</row>
    <row r="750" spans="2:14" x14ac:dyDescent="0.25"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</row>
    <row r="751" spans="2:14" x14ac:dyDescent="0.25"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</row>
    <row r="752" spans="2:14" x14ac:dyDescent="0.25"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</row>
    <row r="753" spans="2:14" x14ac:dyDescent="0.25"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</row>
    <row r="754" spans="2:14" x14ac:dyDescent="0.25"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</row>
    <row r="755" spans="2:14" x14ac:dyDescent="0.25"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</row>
    <row r="756" spans="2:14" x14ac:dyDescent="0.25"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</row>
    <row r="757" spans="2:14" x14ac:dyDescent="0.25"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</row>
    <row r="758" spans="2:14" x14ac:dyDescent="0.25"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</row>
    <row r="759" spans="2:14" x14ac:dyDescent="0.25"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</row>
    <row r="760" spans="2:14" x14ac:dyDescent="0.25"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</row>
    <row r="761" spans="2:14" x14ac:dyDescent="0.25"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</row>
    <row r="762" spans="2:14" x14ac:dyDescent="0.25"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</row>
    <row r="763" spans="2:14" x14ac:dyDescent="0.25"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</row>
    <row r="764" spans="2:14" x14ac:dyDescent="0.25"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</row>
    <row r="765" spans="2:14" x14ac:dyDescent="0.25"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</row>
    <row r="766" spans="2:14" x14ac:dyDescent="0.25"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</row>
    <row r="767" spans="2:14" x14ac:dyDescent="0.25"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</row>
    <row r="768" spans="2:14" x14ac:dyDescent="0.25"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</row>
    <row r="769" spans="2:14" x14ac:dyDescent="0.25"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</row>
    <row r="770" spans="2:14" x14ac:dyDescent="0.25"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</row>
    <row r="771" spans="2:14" x14ac:dyDescent="0.25"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</row>
    <row r="772" spans="2:14" x14ac:dyDescent="0.25"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</row>
    <row r="773" spans="2:14" x14ac:dyDescent="0.25"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</row>
    <row r="774" spans="2:14" x14ac:dyDescent="0.25"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</row>
    <row r="775" spans="2:14" x14ac:dyDescent="0.25"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</row>
    <row r="776" spans="2:14" x14ac:dyDescent="0.25"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</row>
    <row r="777" spans="2:14" x14ac:dyDescent="0.25"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</row>
    <row r="778" spans="2:14" x14ac:dyDescent="0.25"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</row>
    <row r="779" spans="2:14" x14ac:dyDescent="0.25"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</row>
    <row r="780" spans="2:14" x14ac:dyDescent="0.25"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</row>
    <row r="781" spans="2:14" x14ac:dyDescent="0.25"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</row>
    <row r="782" spans="2:14" x14ac:dyDescent="0.25"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</row>
    <row r="783" spans="2:14" x14ac:dyDescent="0.25"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</row>
    <row r="784" spans="2:14" x14ac:dyDescent="0.25"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</row>
    <row r="785" spans="2:14" x14ac:dyDescent="0.25"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</row>
    <row r="786" spans="2:14" x14ac:dyDescent="0.25"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</row>
    <row r="787" spans="2:14" x14ac:dyDescent="0.25"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</row>
    <row r="788" spans="2:14" x14ac:dyDescent="0.25"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</row>
    <row r="789" spans="2:14" x14ac:dyDescent="0.25"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</row>
    <row r="790" spans="2:14" x14ac:dyDescent="0.25"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</row>
    <row r="791" spans="2:14" x14ac:dyDescent="0.25"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</row>
    <row r="792" spans="2:14" x14ac:dyDescent="0.25"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2:14" x14ac:dyDescent="0.25"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</row>
    <row r="794" spans="2:14" x14ac:dyDescent="0.25"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</row>
  </sheetData>
  <mergeCells count="9">
    <mergeCell ref="B2:N2"/>
    <mergeCell ref="B3:N3"/>
    <mergeCell ref="B4:B6"/>
    <mergeCell ref="C4:D5"/>
    <mergeCell ref="E4:F5"/>
    <mergeCell ref="G4:H5"/>
    <mergeCell ref="I4:J5"/>
    <mergeCell ref="M4:N5"/>
    <mergeCell ref="K4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5A361-8987-4B7F-83F4-39409B1FE4A8}">
  <sheetPr>
    <tabColor rgb="FF00B050"/>
    <pageSetUpPr fitToPage="1"/>
  </sheetPr>
  <dimension ref="B1:W721"/>
  <sheetViews>
    <sheetView zoomScale="70" zoomScaleNormal="70" workbookViewId="0">
      <selection activeCell="W54" sqref="C8:W54"/>
    </sheetView>
  </sheetViews>
  <sheetFormatPr defaultColWidth="8.85546875" defaultRowHeight="15" x14ac:dyDescent="0.25"/>
  <cols>
    <col min="1" max="1" width="2.7109375" style="42" customWidth="1"/>
    <col min="2" max="2" width="53.140625" style="20" customWidth="1"/>
    <col min="3" max="23" width="10.7109375" style="20" customWidth="1"/>
    <col min="24" max="24" width="10" style="42" customWidth="1"/>
    <col min="25" max="16384" width="8.85546875" style="42"/>
  </cols>
  <sheetData>
    <row r="1" spans="2:23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2:23" ht="22.15" customHeight="1" thickTop="1" thickBot="1" x14ac:dyDescent="0.3">
      <c r="B2" s="76" t="s">
        <v>146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</row>
    <row r="3" spans="2:23" ht="22.15" customHeight="1" thickTop="1" thickBot="1" x14ac:dyDescent="0.3">
      <c r="B3" s="88" t="s">
        <v>126</v>
      </c>
      <c r="C3" s="86" t="s">
        <v>53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87"/>
      <c r="V3" s="92" t="s">
        <v>48</v>
      </c>
      <c r="W3" s="93"/>
    </row>
    <row r="4" spans="2:23" ht="22.15" customHeight="1" thickTop="1" thickBot="1" x14ac:dyDescent="0.3">
      <c r="B4" s="89"/>
      <c r="C4" s="86" t="s">
        <v>54</v>
      </c>
      <c r="D4" s="91"/>
      <c r="E4" s="91"/>
      <c r="F4" s="91"/>
      <c r="G4" s="91"/>
      <c r="H4" s="91"/>
      <c r="I4" s="91"/>
      <c r="J4" s="98"/>
      <c r="K4" s="99"/>
      <c r="L4" s="86" t="s">
        <v>55</v>
      </c>
      <c r="M4" s="91"/>
      <c r="N4" s="91"/>
      <c r="O4" s="91"/>
      <c r="P4" s="91"/>
      <c r="Q4" s="91"/>
      <c r="R4" s="91"/>
      <c r="S4" s="91"/>
      <c r="T4" s="91"/>
      <c r="U4" s="87"/>
      <c r="V4" s="94"/>
      <c r="W4" s="95"/>
    </row>
    <row r="5" spans="2:23" ht="22.15" customHeight="1" thickTop="1" thickBot="1" x14ac:dyDescent="0.3">
      <c r="B5" s="89"/>
      <c r="C5" s="86" t="s">
        <v>47</v>
      </c>
      <c r="D5" s="98"/>
      <c r="E5" s="98"/>
      <c r="F5" s="98"/>
      <c r="G5" s="98"/>
      <c r="H5" s="98"/>
      <c r="I5" s="98"/>
      <c r="J5" s="100" t="s">
        <v>57</v>
      </c>
      <c r="K5" s="101"/>
      <c r="L5" s="86" t="s">
        <v>47</v>
      </c>
      <c r="M5" s="91"/>
      <c r="N5" s="91"/>
      <c r="O5" s="91"/>
      <c r="P5" s="91"/>
      <c r="Q5" s="91"/>
      <c r="R5" s="91"/>
      <c r="S5" s="91"/>
      <c r="T5" s="100" t="s">
        <v>58</v>
      </c>
      <c r="U5" s="104"/>
      <c r="V5" s="94"/>
      <c r="W5" s="95"/>
    </row>
    <row r="6" spans="2:23" ht="22.15" customHeight="1" thickTop="1" thickBot="1" x14ac:dyDescent="0.3">
      <c r="B6" s="89"/>
      <c r="C6" s="86" t="s">
        <v>49</v>
      </c>
      <c r="D6" s="87"/>
      <c r="E6" s="86" t="s">
        <v>127</v>
      </c>
      <c r="F6" s="87"/>
      <c r="G6" s="86" t="s">
        <v>74</v>
      </c>
      <c r="H6" s="87"/>
      <c r="I6" s="48" t="s">
        <v>52</v>
      </c>
      <c r="J6" s="102"/>
      <c r="K6" s="103"/>
      <c r="L6" s="86" t="s">
        <v>49</v>
      </c>
      <c r="M6" s="87"/>
      <c r="N6" s="86" t="s">
        <v>127</v>
      </c>
      <c r="O6" s="87"/>
      <c r="P6" s="86" t="s">
        <v>74</v>
      </c>
      <c r="Q6" s="87"/>
      <c r="R6" s="91" t="s">
        <v>52</v>
      </c>
      <c r="S6" s="87"/>
      <c r="T6" s="105"/>
      <c r="U6" s="106"/>
      <c r="V6" s="96"/>
      <c r="W6" s="97"/>
    </row>
    <row r="7" spans="2:23" ht="22.15" customHeight="1" thickTop="1" thickBot="1" x14ac:dyDescent="0.3">
      <c r="B7" s="90"/>
      <c r="C7" s="49" t="s">
        <v>1</v>
      </c>
      <c r="D7" s="50" t="s">
        <v>2</v>
      </c>
      <c r="E7" s="49" t="s">
        <v>1</v>
      </c>
      <c r="F7" s="50" t="s">
        <v>2</v>
      </c>
      <c r="G7" s="49" t="s">
        <v>1</v>
      </c>
      <c r="H7" s="50" t="s">
        <v>2</v>
      </c>
      <c r="I7" s="51" t="s">
        <v>1</v>
      </c>
      <c r="J7" s="49" t="s">
        <v>1</v>
      </c>
      <c r="K7" s="50" t="s">
        <v>2</v>
      </c>
      <c r="L7" s="49" t="s">
        <v>1</v>
      </c>
      <c r="M7" s="50" t="s">
        <v>2</v>
      </c>
      <c r="N7" s="49" t="s">
        <v>1</v>
      </c>
      <c r="O7" s="50" t="s">
        <v>2</v>
      </c>
      <c r="P7" s="49" t="s">
        <v>1</v>
      </c>
      <c r="Q7" s="50" t="s">
        <v>2</v>
      </c>
      <c r="R7" s="49" t="s">
        <v>1</v>
      </c>
      <c r="S7" s="51" t="s">
        <v>2</v>
      </c>
      <c r="T7" s="49" t="s">
        <v>1</v>
      </c>
      <c r="U7" s="52" t="s">
        <v>2</v>
      </c>
      <c r="V7" s="49" t="s">
        <v>1</v>
      </c>
      <c r="W7" s="52" t="s">
        <v>2</v>
      </c>
    </row>
    <row r="8" spans="2:23" ht="22.15" customHeight="1" thickTop="1" x14ac:dyDescent="0.25">
      <c r="B8" s="45" t="s">
        <v>3</v>
      </c>
      <c r="C8" s="8">
        <f>IFERROR(VLOOKUP(B8,[1]Sheet1!$A$106:$AE$152,2,FALSE),0)</f>
        <v>138</v>
      </c>
      <c r="D8" s="9">
        <f>C8/$C$54</f>
        <v>0.10095098756400878</v>
      </c>
      <c r="E8" s="8">
        <f>IFERROR(VLOOKUP(B8,[1]Sheet1!$A$106:$AE$152,4,FALSE),0)</f>
        <v>291</v>
      </c>
      <c r="F8" s="9">
        <f>E8/$E$54</f>
        <v>0.10153524075366364</v>
      </c>
      <c r="G8" s="8">
        <f>IFERROR(VLOOKUP(B8,[1]Sheet1!$A$106:$AE$152,6,FALSE),0)</f>
        <v>14</v>
      </c>
      <c r="H8" s="9">
        <f>G8/$G$54</f>
        <v>8.0924855491329481E-2</v>
      </c>
      <c r="I8" s="12">
        <f>IFERROR(VLOOKUP(B8,[1]Sheet1!$A$106:$AE$152,8,FALSE),0)</f>
        <v>0</v>
      </c>
      <c r="J8" s="8">
        <f>C8+E8+G8+I8</f>
        <v>443</v>
      </c>
      <c r="K8" s="9">
        <f>J8/$J$54</f>
        <v>0.10047629848038103</v>
      </c>
      <c r="L8" s="8">
        <f>IFERROR(VLOOKUP(B8,[1]Sheet1!$A$106:$AE$152,12,FALSE),0)</f>
        <v>75</v>
      </c>
      <c r="M8" s="9">
        <f>L8/$L$54</f>
        <v>0.11503067484662577</v>
      </c>
      <c r="N8" s="8">
        <f>IFERROR(VLOOKUP(B8,[1]Sheet1!$A$106:$AE$152,14,FALSE),0)</f>
        <v>231</v>
      </c>
      <c r="O8" s="9">
        <f>N8/$N$54</f>
        <v>0.12254641909814323</v>
      </c>
      <c r="P8" s="8">
        <f>IFERROR(VLOOKUP(B8,[1]Sheet1!$A$106:$AE$152,16,FALSE),0)</f>
        <v>11</v>
      </c>
      <c r="Q8" s="9">
        <f>P8/$P$54</f>
        <v>8.8709677419354843E-2</v>
      </c>
      <c r="R8" s="8">
        <f>IFERROR(VLOOKUP(B8,[1]Sheet1!$A$106:$AE$152,18,FALSE),0)</f>
        <v>1</v>
      </c>
      <c r="S8" s="9">
        <f>R8/$R$54</f>
        <v>0.33333333333333331</v>
      </c>
      <c r="T8" s="8">
        <f>L8+N8+P8+R8</f>
        <v>318</v>
      </c>
      <c r="U8" s="9">
        <f>T8/$T$54</f>
        <v>0.11936936936936937</v>
      </c>
      <c r="V8" s="8">
        <f>J8+T8</f>
        <v>761</v>
      </c>
      <c r="W8" s="9">
        <f>V8/$V$54</f>
        <v>0.10759225222677789</v>
      </c>
    </row>
    <row r="9" spans="2:23" ht="22.15" customHeight="1" x14ac:dyDescent="0.25">
      <c r="B9" s="45" t="s">
        <v>4</v>
      </c>
      <c r="C9" s="10">
        <f>IFERROR(VLOOKUP(B9,[1]Sheet1!$A$106:$AE$152,2,FALSE),0)</f>
        <v>51</v>
      </c>
      <c r="D9" s="3">
        <f t="shared" ref="D9:D53" si="0">C9/$C$54</f>
        <v>3.7307973664959769E-2</v>
      </c>
      <c r="E9" s="10">
        <f>IFERROR(VLOOKUP(B9,[1]Sheet1!$A$106:$AE$152,4,FALSE),0)</f>
        <v>98</v>
      </c>
      <c r="F9" s="3">
        <f t="shared" ref="F9:F53" si="1">E9/$E$54</f>
        <v>3.4193998604326585E-2</v>
      </c>
      <c r="G9" s="10">
        <f>IFERROR(VLOOKUP(B9,[1]Sheet1!$A$106:$AE$152,6,FALSE),0)</f>
        <v>9</v>
      </c>
      <c r="H9" s="3">
        <f t="shared" ref="H9:H53" si="2">G9/$G$54</f>
        <v>5.2023121387283239E-2</v>
      </c>
      <c r="I9" s="12">
        <f>IFERROR(VLOOKUP(B9,[1]Sheet1!$A$106:$AE$152,8,FALSE),0)</f>
        <v>0</v>
      </c>
      <c r="J9" s="10">
        <f t="shared" ref="J9:J53" si="3">C9+E9+G9+I9</f>
        <v>158</v>
      </c>
      <c r="K9" s="3">
        <f t="shared" ref="K9:K53" si="4">J9/$J$54</f>
        <v>3.5835790428668635E-2</v>
      </c>
      <c r="L9" s="10">
        <f>IFERROR(VLOOKUP(B9,[1]Sheet1!$A$106:$AE$152,12,FALSE),0)</f>
        <v>24</v>
      </c>
      <c r="M9" s="3">
        <f t="shared" ref="M9:M53" si="5">L9/$L$54</f>
        <v>3.6809815950920248E-2</v>
      </c>
      <c r="N9" s="10">
        <f>IFERROR(VLOOKUP(B9,[1]Sheet1!$A$106:$AE$152,14,FALSE),0)</f>
        <v>49</v>
      </c>
      <c r="O9" s="3">
        <f t="shared" ref="O9:O53" si="6">N9/$N$54</f>
        <v>2.59946949602122E-2</v>
      </c>
      <c r="P9" s="10">
        <f>IFERROR(VLOOKUP(B9,[1]Sheet1!$A$106:$AE$152,16,FALSE),0)</f>
        <v>1</v>
      </c>
      <c r="Q9" s="3">
        <f t="shared" ref="Q9:Q53" si="7">P9/$P$54</f>
        <v>8.0645161290322578E-3</v>
      </c>
      <c r="R9" s="10">
        <f>IFERROR(VLOOKUP(B9,[1]Sheet1!$A$106:$AE$152,18,FALSE),0)</f>
        <v>0</v>
      </c>
      <c r="S9" s="3">
        <f t="shared" ref="S9:S53" si="8">R9/$R$54</f>
        <v>0</v>
      </c>
      <c r="T9" s="10">
        <f t="shared" ref="T9:T53" si="9">L9+N9+P9+R9</f>
        <v>74</v>
      </c>
      <c r="U9" s="3">
        <f t="shared" ref="U9:U53" si="10">T9/$T$54</f>
        <v>2.7777777777777776E-2</v>
      </c>
      <c r="V9" s="10">
        <f t="shared" ref="V9:V53" si="11">J9+T9</f>
        <v>232</v>
      </c>
      <c r="W9" s="3">
        <f t="shared" ref="W9:W53" si="12">V9/$V$54</f>
        <v>3.2800791743248972E-2</v>
      </c>
    </row>
    <row r="10" spans="2:23" ht="22.15" customHeight="1" x14ac:dyDescent="0.25">
      <c r="B10" s="45" t="s">
        <v>5</v>
      </c>
      <c r="C10" s="10">
        <f>IFERROR(VLOOKUP(B10,[1]Sheet1!$A$106:$AE$152,2,FALSE),0)</f>
        <v>57</v>
      </c>
      <c r="D10" s="3">
        <f t="shared" si="0"/>
        <v>4.1697147037307973E-2</v>
      </c>
      <c r="E10" s="10">
        <f>IFERROR(VLOOKUP(B10,[1]Sheet1!$A$106:$AE$152,4,FALSE),0)</f>
        <v>112</v>
      </c>
      <c r="F10" s="3">
        <f t="shared" si="1"/>
        <v>3.9078855547801813E-2</v>
      </c>
      <c r="G10" s="10">
        <f>IFERROR(VLOOKUP(B10,[1]Sheet1!$A$106:$AE$152,6,FALSE),0)</f>
        <v>9</v>
      </c>
      <c r="H10" s="3">
        <f t="shared" si="2"/>
        <v>5.2023121387283239E-2</v>
      </c>
      <c r="I10" s="12">
        <f>IFERROR(VLOOKUP(B10,[1]Sheet1!$A$106:$AE$152,8,FALSE),0)</f>
        <v>0</v>
      </c>
      <c r="J10" s="10">
        <f t="shared" si="3"/>
        <v>178</v>
      </c>
      <c r="K10" s="3">
        <f t="shared" si="4"/>
        <v>4.0371966432297575E-2</v>
      </c>
      <c r="L10" s="10">
        <f>IFERROR(VLOOKUP(B10,[1]Sheet1!$A$106:$AE$152,12,FALSE),0)</f>
        <v>23</v>
      </c>
      <c r="M10" s="3">
        <f t="shared" si="5"/>
        <v>3.5276073619631899E-2</v>
      </c>
      <c r="N10" s="10">
        <f>IFERROR(VLOOKUP(B10,[1]Sheet1!$A$106:$AE$152,14,FALSE),0)</f>
        <v>71</v>
      </c>
      <c r="O10" s="3">
        <f t="shared" si="6"/>
        <v>3.7665782493368702E-2</v>
      </c>
      <c r="P10" s="10">
        <f>IFERROR(VLOOKUP(B10,[1]Sheet1!$A$106:$AE$152,16,FALSE),0)</f>
        <v>4</v>
      </c>
      <c r="Q10" s="3">
        <f t="shared" si="7"/>
        <v>3.2258064516129031E-2</v>
      </c>
      <c r="R10" s="10">
        <f>IFERROR(VLOOKUP(B10,[1]Sheet1!$A$106:$AE$152,18,FALSE),0)</f>
        <v>0</v>
      </c>
      <c r="S10" s="3">
        <f t="shared" si="8"/>
        <v>0</v>
      </c>
      <c r="T10" s="10">
        <f t="shared" si="9"/>
        <v>98</v>
      </c>
      <c r="U10" s="3">
        <f t="shared" si="10"/>
        <v>3.6786786786786783E-2</v>
      </c>
      <c r="V10" s="10">
        <f t="shared" si="11"/>
        <v>276</v>
      </c>
      <c r="W10" s="3">
        <f t="shared" si="12"/>
        <v>3.9021631556623783E-2</v>
      </c>
    </row>
    <row r="11" spans="2:23" ht="22.15" customHeight="1" x14ac:dyDescent="0.25">
      <c r="B11" s="45" t="s">
        <v>6</v>
      </c>
      <c r="C11" s="10">
        <f>IFERROR(VLOOKUP(B11,[1]Sheet1!$A$106:$AE$152,2,FALSE),0)</f>
        <v>118</v>
      </c>
      <c r="D11" s="3">
        <f t="shared" si="0"/>
        <v>8.6320409656181415E-2</v>
      </c>
      <c r="E11" s="10">
        <f>IFERROR(VLOOKUP(B11,[1]Sheet1!$A$106:$AE$152,4,FALSE),0)</f>
        <v>273</v>
      </c>
      <c r="F11" s="3">
        <f t="shared" si="1"/>
        <v>9.5254710397766923E-2</v>
      </c>
      <c r="G11" s="10">
        <f>IFERROR(VLOOKUP(B11,[1]Sheet1!$A$106:$AE$152,6,FALSE),0)</f>
        <v>13</v>
      </c>
      <c r="H11" s="3">
        <f t="shared" si="2"/>
        <v>7.5144508670520235E-2</v>
      </c>
      <c r="I11" s="12">
        <f>IFERROR(VLOOKUP(B11,[1]Sheet1!$A$106:$AE$152,8,FALSE),0)</f>
        <v>0</v>
      </c>
      <c r="J11" s="10">
        <f t="shared" si="3"/>
        <v>404</v>
      </c>
      <c r="K11" s="3">
        <f t="shared" si="4"/>
        <v>9.1630755273304609E-2</v>
      </c>
      <c r="L11" s="10">
        <f>IFERROR(VLOOKUP(B11,[1]Sheet1!$A$106:$AE$152,12,FALSE),0)</f>
        <v>49</v>
      </c>
      <c r="M11" s="3">
        <f t="shared" si="5"/>
        <v>7.5153374233128831E-2</v>
      </c>
      <c r="N11" s="10">
        <f>IFERROR(VLOOKUP(B11,[1]Sheet1!$A$106:$AE$152,14,FALSE),0)</f>
        <v>171</v>
      </c>
      <c r="O11" s="3">
        <f t="shared" si="6"/>
        <v>9.0716180371352789E-2</v>
      </c>
      <c r="P11" s="10">
        <f>IFERROR(VLOOKUP(B11,[1]Sheet1!$A$106:$AE$152,16,FALSE),0)</f>
        <v>20</v>
      </c>
      <c r="Q11" s="3">
        <f t="shared" si="7"/>
        <v>0.16129032258064516</v>
      </c>
      <c r="R11" s="10">
        <f>IFERROR(VLOOKUP(B11,[1]Sheet1!$A$106:$AE$152,18,FALSE),0)</f>
        <v>0</v>
      </c>
      <c r="S11" s="3">
        <f t="shared" si="8"/>
        <v>0</v>
      </c>
      <c r="T11" s="10">
        <f t="shared" si="9"/>
        <v>240</v>
      </c>
      <c r="U11" s="3">
        <f t="shared" si="10"/>
        <v>9.0090090090090086E-2</v>
      </c>
      <c r="V11" s="10">
        <f t="shared" si="11"/>
        <v>644</v>
      </c>
      <c r="W11" s="3">
        <f t="shared" si="12"/>
        <v>9.1050473632122153E-2</v>
      </c>
    </row>
    <row r="12" spans="2:23" ht="22.15" customHeight="1" x14ac:dyDescent="0.25">
      <c r="B12" s="45" t="s">
        <v>7</v>
      </c>
      <c r="C12" s="10">
        <f>IFERROR(VLOOKUP(B12,[1]Sheet1!$A$106:$AE$152,2,FALSE),0)</f>
        <v>104</v>
      </c>
      <c r="D12" s="3">
        <f t="shared" si="0"/>
        <v>7.6079005120702273E-2</v>
      </c>
      <c r="E12" s="10">
        <f>IFERROR(VLOOKUP(B12,[1]Sheet1!$A$106:$AE$152,4,FALSE),0)</f>
        <v>183</v>
      </c>
      <c r="F12" s="3">
        <f t="shared" si="1"/>
        <v>6.3852058618283317E-2</v>
      </c>
      <c r="G12" s="10">
        <f>IFERROR(VLOOKUP(B12,[1]Sheet1!$A$106:$AE$152,6,FALSE),0)</f>
        <v>14</v>
      </c>
      <c r="H12" s="3">
        <f t="shared" si="2"/>
        <v>8.0924855491329481E-2</v>
      </c>
      <c r="I12" s="12">
        <f>IFERROR(VLOOKUP(B12,[1]Sheet1!$A$106:$AE$152,8,FALSE),0)</f>
        <v>0</v>
      </c>
      <c r="J12" s="10">
        <f t="shared" si="3"/>
        <v>301</v>
      </c>
      <c r="K12" s="3">
        <f t="shared" si="4"/>
        <v>6.8269448854615555E-2</v>
      </c>
      <c r="L12" s="10">
        <f>IFERROR(VLOOKUP(B12,[1]Sheet1!$A$106:$AE$152,12,FALSE),0)</f>
        <v>34</v>
      </c>
      <c r="M12" s="3">
        <f t="shared" si="5"/>
        <v>5.2147239263803678E-2</v>
      </c>
      <c r="N12" s="10">
        <f>IFERROR(VLOOKUP(B12,[1]Sheet1!$A$106:$AE$152,14,FALSE),0)</f>
        <v>109</v>
      </c>
      <c r="O12" s="3">
        <f t="shared" si="6"/>
        <v>5.7824933687002651E-2</v>
      </c>
      <c r="P12" s="10">
        <f>IFERROR(VLOOKUP(B12,[1]Sheet1!$A$106:$AE$152,16,FALSE),0)</f>
        <v>11</v>
      </c>
      <c r="Q12" s="3">
        <f t="shared" si="7"/>
        <v>8.8709677419354843E-2</v>
      </c>
      <c r="R12" s="10">
        <f>IFERROR(VLOOKUP(B12,[1]Sheet1!$A$106:$AE$152,18,FALSE),0)</f>
        <v>0</v>
      </c>
      <c r="S12" s="3">
        <f t="shared" si="8"/>
        <v>0</v>
      </c>
      <c r="T12" s="10">
        <f t="shared" si="9"/>
        <v>154</v>
      </c>
      <c r="U12" s="3">
        <f t="shared" si="10"/>
        <v>5.7807807807807809E-2</v>
      </c>
      <c r="V12" s="10">
        <f t="shared" si="11"/>
        <v>455</v>
      </c>
      <c r="W12" s="3">
        <f t="shared" si="12"/>
        <v>6.4329138979216743E-2</v>
      </c>
    </row>
    <row r="13" spans="2:23" ht="22.15" customHeight="1" x14ac:dyDescent="0.25">
      <c r="B13" s="45" t="s">
        <v>8</v>
      </c>
      <c r="C13" s="10">
        <f>IFERROR(VLOOKUP(B13,[1]Sheet1!$A$106:$AE$152,2,FALSE),0)</f>
        <v>80</v>
      </c>
      <c r="D13" s="3">
        <f t="shared" si="0"/>
        <v>5.8522311631309436E-2</v>
      </c>
      <c r="E13" s="10">
        <f>IFERROR(VLOOKUP(B13,[1]Sheet1!$A$106:$AE$152,4,FALSE),0)</f>
        <v>110</v>
      </c>
      <c r="F13" s="3">
        <f t="shared" si="1"/>
        <v>3.8381018841591071E-2</v>
      </c>
      <c r="G13" s="10">
        <f>IFERROR(VLOOKUP(B13,[1]Sheet1!$A$106:$AE$152,6,FALSE),0)</f>
        <v>4</v>
      </c>
      <c r="H13" s="3">
        <f t="shared" si="2"/>
        <v>2.3121387283236993E-2</v>
      </c>
      <c r="I13" s="12">
        <f>IFERROR(VLOOKUP(B13,[1]Sheet1!$A$106:$AE$152,8,FALSE),0)</f>
        <v>0</v>
      </c>
      <c r="J13" s="10">
        <f t="shared" si="3"/>
        <v>194</v>
      </c>
      <c r="K13" s="3">
        <f t="shared" si="4"/>
        <v>4.4000907235200726E-2</v>
      </c>
      <c r="L13" s="10">
        <f>IFERROR(VLOOKUP(B13,[1]Sheet1!$A$106:$AE$152,12,FALSE),0)</f>
        <v>35</v>
      </c>
      <c r="M13" s="3">
        <f t="shared" si="5"/>
        <v>5.3680981595092027E-2</v>
      </c>
      <c r="N13" s="10">
        <f>IFERROR(VLOOKUP(B13,[1]Sheet1!$A$106:$AE$152,14,FALSE),0)</f>
        <v>81</v>
      </c>
      <c r="O13" s="3">
        <f t="shared" si="6"/>
        <v>4.2970822281167109E-2</v>
      </c>
      <c r="P13" s="10">
        <f>IFERROR(VLOOKUP(B13,[1]Sheet1!$A$106:$AE$152,16,FALSE),0)</f>
        <v>1</v>
      </c>
      <c r="Q13" s="3">
        <f t="shared" si="7"/>
        <v>8.0645161290322578E-3</v>
      </c>
      <c r="R13" s="10">
        <f>IFERROR(VLOOKUP(B13,[1]Sheet1!$A$106:$AE$152,18,FALSE),0)</f>
        <v>0</v>
      </c>
      <c r="S13" s="3">
        <f t="shared" si="8"/>
        <v>0</v>
      </c>
      <c r="T13" s="10">
        <f t="shared" si="9"/>
        <v>117</v>
      </c>
      <c r="U13" s="3">
        <f t="shared" si="10"/>
        <v>4.3918918918918921E-2</v>
      </c>
      <c r="V13" s="10">
        <f t="shared" si="11"/>
        <v>311</v>
      </c>
      <c r="W13" s="3">
        <f t="shared" si="12"/>
        <v>4.3970026862717379E-2</v>
      </c>
    </row>
    <row r="14" spans="2:23" ht="22.15" customHeight="1" x14ac:dyDescent="0.25">
      <c r="B14" s="45" t="s">
        <v>9</v>
      </c>
      <c r="C14" s="10">
        <f>IFERROR(VLOOKUP(B14,[1]Sheet1!$A$106:$AE$152,2,FALSE),0)</f>
        <v>39</v>
      </c>
      <c r="D14" s="3">
        <f t="shared" si="0"/>
        <v>2.8529626920263351E-2</v>
      </c>
      <c r="E14" s="10">
        <f>IFERROR(VLOOKUP(B14,[1]Sheet1!$A$106:$AE$152,4,FALSE),0)</f>
        <v>85</v>
      </c>
      <c r="F14" s="3">
        <f t="shared" si="1"/>
        <v>2.9658060013956735E-2</v>
      </c>
      <c r="G14" s="10">
        <f>IFERROR(VLOOKUP(B14,[1]Sheet1!$A$106:$AE$152,6,FALSE),0)</f>
        <v>6</v>
      </c>
      <c r="H14" s="3">
        <f t="shared" si="2"/>
        <v>3.4682080924855488E-2</v>
      </c>
      <c r="I14" s="12">
        <f>IFERROR(VLOOKUP(B14,[1]Sheet1!$A$106:$AE$152,8,FALSE),0)</f>
        <v>0</v>
      </c>
      <c r="J14" s="10">
        <f t="shared" si="3"/>
        <v>130</v>
      </c>
      <c r="K14" s="3">
        <f t="shared" si="4"/>
        <v>2.9485144023588115E-2</v>
      </c>
      <c r="L14" s="10">
        <f>IFERROR(VLOOKUP(B14,[1]Sheet1!$A$106:$AE$152,12,FALSE),0)</f>
        <v>11</v>
      </c>
      <c r="M14" s="3">
        <f t="shared" si="5"/>
        <v>1.6871165644171779E-2</v>
      </c>
      <c r="N14" s="10">
        <f>IFERROR(VLOOKUP(B14,[1]Sheet1!$A$106:$AE$152,14,FALSE),0)</f>
        <v>50</v>
      </c>
      <c r="O14" s="3">
        <f t="shared" si="6"/>
        <v>2.6525198938992044E-2</v>
      </c>
      <c r="P14" s="10">
        <f>IFERROR(VLOOKUP(B14,[1]Sheet1!$A$106:$AE$152,16,FALSE),0)</f>
        <v>5</v>
      </c>
      <c r="Q14" s="3">
        <f t="shared" si="7"/>
        <v>4.0322580645161289E-2</v>
      </c>
      <c r="R14" s="10">
        <f>IFERROR(VLOOKUP(B14,[1]Sheet1!$A$106:$AE$152,18,FALSE),0)</f>
        <v>0</v>
      </c>
      <c r="S14" s="3">
        <f t="shared" si="8"/>
        <v>0</v>
      </c>
      <c r="T14" s="10">
        <f t="shared" si="9"/>
        <v>66</v>
      </c>
      <c r="U14" s="3">
        <f t="shared" si="10"/>
        <v>2.4774774774774775E-2</v>
      </c>
      <c r="V14" s="10">
        <f t="shared" si="11"/>
        <v>196</v>
      </c>
      <c r="W14" s="3">
        <f t="shared" si="12"/>
        <v>2.7711013714124134E-2</v>
      </c>
    </row>
    <row r="15" spans="2:23" ht="22.15" customHeight="1" x14ac:dyDescent="0.25">
      <c r="B15" s="45" t="s">
        <v>10</v>
      </c>
      <c r="C15" s="10">
        <f>IFERROR(VLOOKUP(B15,[1]Sheet1!$A$106:$AE$152,2,FALSE),0)</f>
        <v>38</v>
      </c>
      <c r="D15" s="3">
        <f t="shared" si="0"/>
        <v>2.7798098024871983E-2</v>
      </c>
      <c r="E15" s="10">
        <f>IFERROR(VLOOKUP(B15,[1]Sheet1!$A$106:$AE$152,4,FALSE),0)</f>
        <v>72</v>
      </c>
      <c r="F15" s="3">
        <f t="shared" si="1"/>
        <v>2.5122121423586882E-2</v>
      </c>
      <c r="G15" s="10">
        <f>IFERROR(VLOOKUP(B15,[1]Sheet1!$A$106:$AE$152,6,FALSE),0)</f>
        <v>1</v>
      </c>
      <c r="H15" s="3">
        <f t="shared" si="2"/>
        <v>5.7803468208092483E-3</v>
      </c>
      <c r="I15" s="12">
        <f>IFERROR(VLOOKUP(B15,[1]Sheet1!$A$106:$AE$152,8,FALSE),0)</f>
        <v>0</v>
      </c>
      <c r="J15" s="10">
        <f t="shared" si="3"/>
        <v>111</v>
      </c>
      <c r="K15" s="3">
        <f t="shared" si="4"/>
        <v>2.5175776820140622E-2</v>
      </c>
      <c r="L15" s="10">
        <f>IFERROR(VLOOKUP(B15,[1]Sheet1!$A$106:$AE$152,12,FALSE),0)</f>
        <v>32</v>
      </c>
      <c r="M15" s="3">
        <f t="shared" si="5"/>
        <v>4.9079754601226995E-2</v>
      </c>
      <c r="N15" s="10">
        <f>IFERROR(VLOOKUP(B15,[1]Sheet1!$A$106:$AE$152,14,FALSE),0)</f>
        <v>57</v>
      </c>
      <c r="O15" s="3">
        <f t="shared" si="6"/>
        <v>3.0238726790450927E-2</v>
      </c>
      <c r="P15" s="10">
        <f>IFERROR(VLOOKUP(B15,[1]Sheet1!$A$106:$AE$152,16,FALSE),0)</f>
        <v>1</v>
      </c>
      <c r="Q15" s="3">
        <f t="shared" si="7"/>
        <v>8.0645161290322578E-3</v>
      </c>
      <c r="R15" s="10">
        <f>IFERROR(VLOOKUP(B15,[1]Sheet1!$A$106:$AE$152,18,FALSE),0)</f>
        <v>0</v>
      </c>
      <c r="S15" s="3">
        <f t="shared" si="8"/>
        <v>0</v>
      </c>
      <c r="T15" s="10">
        <f t="shared" si="9"/>
        <v>90</v>
      </c>
      <c r="U15" s="3">
        <f t="shared" si="10"/>
        <v>3.3783783783783786E-2</v>
      </c>
      <c r="V15" s="10">
        <f t="shared" si="11"/>
        <v>201</v>
      </c>
      <c r="W15" s="3">
        <f t="shared" si="12"/>
        <v>2.8417927329280362E-2</v>
      </c>
    </row>
    <row r="16" spans="2:23" ht="22.15" customHeight="1" x14ac:dyDescent="0.25">
      <c r="B16" s="45" t="s">
        <v>11</v>
      </c>
      <c r="C16" s="10">
        <f>IFERROR(VLOOKUP(B16,[1]Sheet1!$A$106:$AE$152,2,FALSE),0)</f>
        <v>9</v>
      </c>
      <c r="D16" s="3">
        <f t="shared" si="0"/>
        <v>6.5837600585223113E-3</v>
      </c>
      <c r="E16" s="10">
        <f>IFERROR(VLOOKUP(B16,[1]Sheet1!$A$106:$AE$152,4,FALSE),0)</f>
        <v>6</v>
      </c>
      <c r="F16" s="3">
        <f t="shared" si="1"/>
        <v>2.0935101186322401E-3</v>
      </c>
      <c r="G16" s="10">
        <f>IFERROR(VLOOKUP(B16,[1]Sheet1!$A$106:$AE$152,6,FALSE),0)</f>
        <v>0</v>
      </c>
      <c r="H16" s="3">
        <f t="shared" si="2"/>
        <v>0</v>
      </c>
      <c r="I16" s="12">
        <f>IFERROR(VLOOKUP(B16,[1]Sheet1!$A$106:$AE$152,8,FALSE),0)</f>
        <v>0</v>
      </c>
      <c r="J16" s="10">
        <f t="shared" si="3"/>
        <v>15</v>
      </c>
      <c r="K16" s="3">
        <f t="shared" si="4"/>
        <v>3.4021320027217057E-3</v>
      </c>
      <c r="L16" s="10">
        <f>IFERROR(VLOOKUP(B16,[1]Sheet1!$A$106:$AE$152,12,FALSE),0)</f>
        <v>5</v>
      </c>
      <c r="M16" s="3">
        <f t="shared" si="5"/>
        <v>7.6687116564417178E-3</v>
      </c>
      <c r="N16" s="10">
        <f>IFERROR(VLOOKUP(B16,[1]Sheet1!$A$106:$AE$152,14,FALSE),0)</f>
        <v>8</v>
      </c>
      <c r="O16" s="3">
        <f t="shared" si="6"/>
        <v>4.2440318302387264E-3</v>
      </c>
      <c r="P16" s="10">
        <f>IFERROR(VLOOKUP(B16,[1]Sheet1!$A$106:$AE$152,16,FALSE),0)</f>
        <v>0</v>
      </c>
      <c r="Q16" s="3">
        <f t="shared" si="7"/>
        <v>0</v>
      </c>
      <c r="R16" s="10">
        <f>IFERROR(VLOOKUP(B16,[1]Sheet1!$A$106:$AE$152,18,FALSE),0)</f>
        <v>0</v>
      </c>
      <c r="S16" s="3">
        <f t="shared" si="8"/>
        <v>0</v>
      </c>
      <c r="T16" s="10">
        <f t="shared" si="9"/>
        <v>13</v>
      </c>
      <c r="U16" s="3">
        <f t="shared" si="10"/>
        <v>4.8798798798798801E-3</v>
      </c>
      <c r="V16" s="10">
        <f t="shared" si="11"/>
        <v>28</v>
      </c>
      <c r="W16" s="3">
        <f t="shared" si="12"/>
        <v>3.9587162448748766E-3</v>
      </c>
    </row>
    <row r="17" spans="2:23" ht="22.15" customHeight="1" x14ac:dyDescent="0.25">
      <c r="B17" s="45" t="s">
        <v>12</v>
      </c>
      <c r="C17" s="10">
        <f>IFERROR(VLOOKUP(B17,[1]Sheet1!$A$106:$AE$152,2,FALSE),0)</f>
        <v>7</v>
      </c>
      <c r="D17" s="3">
        <f t="shared" si="0"/>
        <v>5.1207022677395757E-3</v>
      </c>
      <c r="E17" s="10">
        <f>IFERROR(VLOOKUP(B17,[1]Sheet1!$A$106:$AE$152,4,FALSE),0)</f>
        <v>15</v>
      </c>
      <c r="F17" s="3">
        <f t="shared" si="1"/>
        <v>5.2337752965805999E-3</v>
      </c>
      <c r="G17" s="10">
        <f>IFERROR(VLOOKUP(B17,[1]Sheet1!$A$106:$AE$152,6,FALSE),0)</f>
        <v>0</v>
      </c>
      <c r="H17" s="3">
        <f t="shared" si="2"/>
        <v>0</v>
      </c>
      <c r="I17" s="12">
        <f>IFERROR(VLOOKUP(B17,[1]Sheet1!$A$106:$AE$152,8,FALSE),0)</f>
        <v>0</v>
      </c>
      <c r="J17" s="10">
        <f t="shared" si="3"/>
        <v>22</v>
      </c>
      <c r="K17" s="3">
        <f t="shared" si="4"/>
        <v>4.989793603991835E-3</v>
      </c>
      <c r="L17" s="10">
        <f>IFERROR(VLOOKUP(B17,[1]Sheet1!$A$106:$AE$152,12,FALSE),0)</f>
        <v>5</v>
      </c>
      <c r="M17" s="3">
        <f t="shared" si="5"/>
        <v>7.6687116564417178E-3</v>
      </c>
      <c r="N17" s="10">
        <f>IFERROR(VLOOKUP(B17,[1]Sheet1!$A$106:$AE$152,14,FALSE),0)</f>
        <v>9</v>
      </c>
      <c r="O17" s="3">
        <f t="shared" si="6"/>
        <v>4.7745358090185673E-3</v>
      </c>
      <c r="P17" s="10">
        <f>IFERROR(VLOOKUP(B17,[1]Sheet1!$A$106:$AE$152,16,FALSE),0)</f>
        <v>1</v>
      </c>
      <c r="Q17" s="3">
        <f t="shared" si="7"/>
        <v>8.0645161290322578E-3</v>
      </c>
      <c r="R17" s="10">
        <f>IFERROR(VLOOKUP(B17,[1]Sheet1!$A$106:$AE$152,18,FALSE),0)</f>
        <v>0</v>
      </c>
      <c r="S17" s="3">
        <f t="shared" si="8"/>
        <v>0</v>
      </c>
      <c r="T17" s="10">
        <f t="shared" si="9"/>
        <v>15</v>
      </c>
      <c r="U17" s="3">
        <f t="shared" si="10"/>
        <v>5.6306306306306304E-3</v>
      </c>
      <c r="V17" s="10">
        <f t="shared" si="11"/>
        <v>37</v>
      </c>
      <c r="W17" s="3">
        <f t="shared" si="12"/>
        <v>5.2311607521560869E-3</v>
      </c>
    </row>
    <row r="18" spans="2:23" ht="22.15" customHeight="1" x14ac:dyDescent="0.25">
      <c r="B18" s="45" t="s">
        <v>13</v>
      </c>
      <c r="C18" s="10">
        <f>IFERROR(VLOOKUP(B18,[1]Sheet1!$A$106:$AE$152,2,FALSE),0)</f>
        <v>44</v>
      </c>
      <c r="D18" s="3">
        <f t="shared" si="0"/>
        <v>3.2187271397220191E-2</v>
      </c>
      <c r="E18" s="10">
        <f>IFERROR(VLOOKUP(B18,[1]Sheet1!$A$106:$AE$152,4,FALSE),0)</f>
        <v>68</v>
      </c>
      <c r="F18" s="3">
        <f t="shared" si="1"/>
        <v>2.3726448011165389E-2</v>
      </c>
      <c r="G18" s="10">
        <f>IFERROR(VLOOKUP(B18,[1]Sheet1!$A$106:$AE$152,6,FALSE),0)</f>
        <v>2</v>
      </c>
      <c r="H18" s="3">
        <f t="shared" si="2"/>
        <v>1.1560693641618497E-2</v>
      </c>
      <c r="I18" s="12">
        <f>IFERROR(VLOOKUP(B18,[1]Sheet1!$A$106:$AE$152,8,FALSE),0)</f>
        <v>0</v>
      </c>
      <c r="J18" s="10">
        <f t="shared" si="3"/>
        <v>114</v>
      </c>
      <c r="K18" s="3">
        <f t="shared" si="4"/>
        <v>2.5856203220684961E-2</v>
      </c>
      <c r="L18" s="10">
        <f>IFERROR(VLOOKUP(B18,[1]Sheet1!$A$106:$AE$152,12,FALSE),0)</f>
        <v>16</v>
      </c>
      <c r="M18" s="3">
        <f t="shared" si="5"/>
        <v>2.4539877300613498E-2</v>
      </c>
      <c r="N18" s="10">
        <f>IFERROR(VLOOKUP(B18,[1]Sheet1!$A$106:$AE$152,14,FALSE),0)</f>
        <v>35</v>
      </c>
      <c r="O18" s="3">
        <f t="shared" si="6"/>
        <v>1.8567639257294429E-2</v>
      </c>
      <c r="P18" s="10">
        <f>IFERROR(VLOOKUP(B18,[1]Sheet1!$A$106:$AE$152,16,FALSE),0)</f>
        <v>1</v>
      </c>
      <c r="Q18" s="3">
        <f t="shared" si="7"/>
        <v>8.0645161290322578E-3</v>
      </c>
      <c r="R18" s="10">
        <f>IFERROR(VLOOKUP(B18,[1]Sheet1!$A$106:$AE$152,18,FALSE),0)</f>
        <v>0</v>
      </c>
      <c r="S18" s="3">
        <f t="shared" si="8"/>
        <v>0</v>
      </c>
      <c r="T18" s="10">
        <f t="shared" si="9"/>
        <v>52</v>
      </c>
      <c r="U18" s="3">
        <f t="shared" si="10"/>
        <v>1.951951951951952E-2</v>
      </c>
      <c r="V18" s="10">
        <f t="shared" si="11"/>
        <v>166</v>
      </c>
      <c r="W18" s="3">
        <f t="shared" si="12"/>
        <v>2.3469532023186766E-2</v>
      </c>
    </row>
    <row r="19" spans="2:23" ht="22.15" customHeight="1" x14ac:dyDescent="0.25">
      <c r="B19" s="45" t="s">
        <v>14</v>
      </c>
      <c r="C19" s="10">
        <f>IFERROR(VLOOKUP(B19,[1]Sheet1!$A$106:$AE$152,2,FALSE),0)</f>
        <v>24</v>
      </c>
      <c r="D19" s="3">
        <f t="shared" si="0"/>
        <v>1.755669348939283E-2</v>
      </c>
      <c r="E19" s="10">
        <f>IFERROR(VLOOKUP(B19,[1]Sheet1!$A$106:$AE$152,4,FALSE),0)</f>
        <v>36</v>
      </c>
      <c r="F19" s="3">
        <f t="shared" si="1"/>
        <v>1.2561060711793441E-2</v>
      </c>
      <c r="G19" s="10">
        <f>IFERROR(VLOOKUP(B19,[1]Sheet1!$A$106:$AE$152,6,FALSE),0)</f>
        <v>2</v>
      </c>
      <c r="H19" s="3">
        <f t="shared" si="2"/>
        <v>1.1560693641618497E-2</v>
      </c>
      <c r="I19" s="12">
        <f>IFERROR(VLOOKUP(B19,[1]Sheet1!$A$106:$AE$152,8,FALSE),0)</f>
        <v>0</v>
      </c>
      <c r="J19" s="10">
        <f t="shared" si="3"/>
        <v>62</v>
      </c>
      <c r="K19" s="3">
        <f t="shared" si="4"/>
        <v>1.4062145611249716E-2</v>
      </c>
      <c r="L19" s="10">
        <f>IFERROR(VLOOKUP(B19,[1]Sheet1!$A$106:$AE$152,12,FALSE),0)</f>
        <v>18</v>
      </c>
      <c r="M19" s="3">
        <f t="shared" si="5"/>
        <v>2.7607361963190184E-2</v>
      </c>
      <c r="N19" s="10">
        <f>IFERROR(VLOOKUP(B19,[1]Sheet1!$A$106:$AE$152,14,FALSE),0)</f>
        <v>31</v>
      </c>
      <c r="O19" s="3">
        <f t="shared" si="6"/>
        <v>1.6445623342175066E-2</v>
      </c>
      <c r="P19" s="10">
        <f>IFERROR(VLOOKUP(B19,[1]Sheet1!$A$106:$AE$152,16,FALSE),0)</f>
        <v>0</v>
      </c>
      <c r="Q19" s="3">
        <f t="shared" si="7"/>
        <v>0</v>
      </c>
      <c r="R19" s="10">
        <f>IFERROR(VLOOKUP(B19,[1]Sheet1!$A$106:$AE$152,18,FALSE),0)</f>
        <v>0</v>
      </c>
      <c r="S19" s="3">
        <f t="shared" si="8"/>
        <v>0</v>
      </c>
      <c r="T19" s="10">
        <f t="shared" si="9"/>
        <v>49</v>
      </c>
      <c r="U19" s="3">
        <f t="shared" si="10"/>
        <v>1.8393393393393392E-2</v>
      </c>
      <c r="V19" s="10">
        <f t="shared" si="11"/>
        <v>111</v>
      </c>
      <c r="W19" s="3">
        <f t="shared" si="12"/>
        <v>1.5693482256468258E-2</v>
      </c>
    </row>
    <row r="20" spans="2:23" ht="22.15" customHeight="1" x14ac:dyDescent="0.25">
      <c r="B20" s="45" t="s">
        <v>15</v>
      </c>
      <c r="C20" s="10">
        <f>IFERROR(VLOOKUP(B20,[1]Sheet1!$A$106:$AE$152,2,FALSE),0)</f>
        <v>18</v>
      </c>
      <c r="D20" s="3">
        <f t="shared" si="0"/>
        <v>1.3167520117044623E-2</v>
      </c>
      <c r="E20" s="10">
        <f>IFERROR(VLOOKUP(B20,[1]Sheet1!$A$106:$AE$152,4,FALSE),0)</f>
        <v>37</v>
      </c>
      <c r="F20" s="3">
        <f t="shared" si="1"/>
        <v>1.2909979064898814E-2</v>
      </c>
      <c r="G20" s="10">
        <f>IFERROR(VLOOKUP(B20,[1]Sheet1!$A$106:$AE$152,6,FALSE),0)</f>
        <v>2</v>
      </c>
      <c r="H20" s="3">
        <f t="shared" si="2"/>
        <v>1.1560693641618497E-2</v>
      </c>
      <c r="I20" s="12">
        <f>IFERROR(VLOOKUP(B20,[1]Sheet1!$A$106:$AE$152,8,FALSE),0)</f>
        <v>0</v>
      </c>
      <c r="J20" s="10">
        <f t="shared" si="3"/>
        <v>57</v>
      </c>
      <c r="K20" s="3">
        <f t="shared" si="4"/>
        <v>1.2928101610342481E-2</v>
      </c>
      <c r="L20" s="10">
        <f>IFERROR(VLOOKUP(B20,[1]Sheet1!$A$106:$AE$152,12,FALSE),0)</f>
        <v>14</v>
      </c>
      <c r="M20" s="3">
        <f t="shared" si="5"/>
        <v>2.1472392638036811E-2</v>
      </c>
      <c r="N20" s="10">
        <f>IFERROR(VLOOKUP(B20,[1]Sheet1!$A$106:$AE$152,14,FALSE),0)</f>
        <v>22</v>
      </c>
      <c r="O20" s="3">
        <f t="shared" si="6"/>
        <v>1.1671087533156498E-2</v>
      </c>
      <c r="P20" s="10">
        <f>IFERROR(VLOOKUP(B20,[1]Sheet1!$A$106:$AE$152,16,FALSE),0)</f>
        <v>1</v>
      </c>
      <c r="Q20" s="3">
        <f t="shared" si="7"/>
        <v>8.0645161290322578E-3</v>
      </c>
      <c r="R20" s="10">
        <f>IFERROR(VLOOKUP(B20,[1]Sheet1!$A$106:$AE$152,18,FALSE),0)</f>
        <v>0</v>
      </c>
      <c r="S20" s="3">
        <f t="shared" si="8"/>
        <v>0</v>
      </c>
      <c r="T20" s="10">
        <f t="shared" si="9"/>
        <v>37</v>
      </c>
      <c r="U20" s="3">
        <f t="shared" si="10"/>
        <v>1.3888888888888888E-2</v>
      </c>
      <c r="V20" s="10">
        <f t="shared" si="11"/>
        <v>94</v>
      </c>
      <c r="W20" s="3">
        <f t="shared" si="12"/>
        <v>1.3289975964937084E-2</v>
      </c>
    </row>
    <row r="21" spans="2:23" ht="22.15" customHeight="1" x14ac:dyDescent="0.25">
      <c r="B21" s="45" t="s">
        <v>16</v>
      </c>
      <c r="C21" s="10">
        <f>IFERROR(VLOOKUP(B21,[1]Sheet1!$A$106:$AE$152,2,FALSE),0)</f>
        <v>7</v>
      </c>
      <c r="D21" s="3">
        <f t="shared" si="0"/>
        <v>5.1207022677395757E-3</v>
      </c>
      <c r="E21" s="10">
        <f>IFERROR(VLOOKUP(B21,[1]Sheet1!$A$106:$AE$152,4,FALSE),0)</f>
        <v>13</v>
      </c>
      <c r="F21" s="3">
        <f t="shared" si="1"/>
        <v>4.5359385903698535E-3</v>
      </c>
      <c r="G21" s="10">
        <f>IFERROR(VLOOKUP(B21,[1]Sheet1!$A$106:$AE$152,6,FALSE),0)</f>
        <v>0</v>
      </c>
      <c r="H21" s="3">
        <f t="shared" si="2"/>
        <v>0</v>
      </c>
      <c r="I21" s="12">
        <f>IFERROR(VLOOKUP(B21,[1]Sheet1!$A$106:$AE$152,8,FALSE),0)</f>
        <v>0</v>
      </c>
      <c r="J21" s="10">
        <f t="shared" si="3"/>
        <v>20</v>
      </c>
      <c r="K21" s="3">
        <f t="shared" si="4"/>
        <v>4.5361760036289412E-3</v>
      </c>
      <c r="L21" s="10">
        <f>IFERROR(VLOOKUP(B21,[1]Sheet1!$A$106:$AE$152,12,FALSE),0)</f>
        <v>4</v>
      </c>
      <c r="M21" s="3">
        <f t="shared" si="5"/>
        <v>6.1349693251533744E-3</v>
      </c>
      <c r="N21" s="10">
        <f>IFERROR(VLOOKUP(B21,[1]Sheet1!$A$106:$AE$152,14,FALSE),0)</f>
        <v>10</v>
      </c>
      <c r="O21" s="3">
        <f t="shared" si="6"/>
        <v>5.3050397877984082E-3</v>
      </c>
      <c r="P21" s="10">
        <f>IFERROR(VLOOKUP(B21,[1]Sheet1!$A$106:$AE$152,16,FALSE),0)</f>
        <v>0</v>
      </c>
      <c r="Q21" s="3">
        <f t="shared" si="7"/>
        <v>0</v>
      </c>
      <c r="R21" s="10">
        <f>IFERROR(VLOOKUP(B21,[1]Sheet1!$A$106:$AE$152,18,FALSE),0)</f>
        <v>0</v>
      </c>
      <c r="S21" s="3">
        <f t="shared" si="8"/>
        <v>0</v>
      </c>
      <c r="T21" s="10">
        <f t="shared" si="9"/>
        <v>14</v>
      </c>
      <c r="U21" s="3">
        <f t="shared" si="10"/>
        <v>5.2552552552552556E-3</v>
      </c>
      <c r="V21" s="10">
        <f t="shared" si="11"/>
        <v>34</v>
      </c>
      <c r="W21" s="3">
        <f t="shared" si="12"/>
        <v>4.8070125830623495E-3</v>
      </c>
    </row>
    <row r="22" spans="2:23" ht="22.15" customHeight="1" x14ac:dyDescent="0.25">
      <c r="B22" s="45" t="s">
        <v>17</v>
      </c>
      <c r="C22" s="10">
        <f>IFERROR(VLOOKUP(B22,[1]Sheet1!$A$106:$AE$152,2,FALSE),0)</f>
        <v>6</v>
      </c>
      <c r="D22" s="3">
        <f t="shared" si="0"/>
        <v>4.3891733723482075E-3</v>
      </c>
      <c r="E22" s="10">
        <f>IFERROR(VLOOKUP(B22,[1]Sheet1!$A$106:$AE$152,4,FALSE),0)</f>
        <v>12</v>
      </c>
      <c r="F22" s="3">
        <f t="shared" si="1"/>
        <v>4.1870202372644803E-3</v>
      </c>
      <c r="G22" s="10">
        <f>IFERROR(VLOOKUP(B22,[1]Sheet1!$A$106:$AE$152,6,FALSE),0)</f>
        <v>1</v>
      </c>
      <c r="H22" s="3">
        <f t="shared" si="2"/>
        <v>5.7803468208092483E-3</v>
      </c>
      <c r="I22" s="12">
        <f>IFERROR(VLOOKUP(B22,[1]Sheet1!$A$106:$AE$152,8,FALSE),0)</f>
        <v>0</v>
      </c>
      <c r="J22" s="10">
        <f t="shared" si="3"/>
        <v>19</v>
      </c>
      <c r="K22" s="3">
        <f t="shared" si="4"/>
        <v>4.3093672034474938E-3</v>
      </c>
      <c r="L22" s="10">
        <f>IFERROR(VLOOKUP(B22,[1]Sheet1!$A$106:$AE$152,12,FALSE),0)</f>
        <v>3</v>
      </c>
      <c r="M22" s="3">
        <f t="shared" si="5"/>
        <v>4.601226993865031E-3</v>
      </c>
      <c r="N22" s="10">
        <f>IFERROR(VLOOKUP(B22,[1]Sheet1!$A$106:$AE$152,14,FALSE),0)</f>
        <v>17</v>
      </c>
      <c r="O22" s="3">
        <f t="shared" si="6"/>
        <v>9.0185676392572946E-3</v>
      </c>
      <c r="P22" s="10">
        <f>IFERROR(VLOOKUP(B22,[1]Sheet1!$A$106:$AE$152,16,FALSE),0)</f>
        <v>1</v>
      </c>
      <c r="Q22" s="3">
        <f t="shared" si="7"/>
        <v>8.0645161290322578E-3</v>
      </c>
      <c r="R22" s="10">
        <f>IFERROR(VLOOKUP(B22,[1]Sheet1!$A$106:$AE$152,18,FALSE),0)</f>
        <v>0</v>
      </c>
      <c r="S22" s="3">
        <f t="shared" si="8"/>
        <v>0</v>
      </c>
      <c r="T22" s="10">
        <f t="shared" si="9"/>
        <v>21</v>
      </c>
      <c r="U22" s="3">
        <f t="shared" si="10"/>
        <v>7.8828828828828822E-3</v>
      </c>
      <c r="V22" s="10">
        <f t="shared" si="11"/>
        <v>40</v>
      </c>
      <c r="W22" s="3">
        <f t="shared" si="12"/>
        <v>5.6553089212498233E-3</v>
      </c>
    </row>
    <row r="23" spans="2:23" ht="22.15" customHeight="1" x14ac:dyDescent="0.25">
      <c r="B23" s="45" t="s">
        <v>18</v>
      </c>
      <c r="C23" s="10">
        <f>IFERROR(VLOOKUP(B23,[1]Sheet1!$A$106:$AE$152,2,FALSE),0)</f>
        <v>42</v>
      </c>
      <c r="D23" s="3">
        <f t="shared" si="0"/>
        <v>3.0724213606437453E-2</v>
      </c>
      <c r="E23" s="10">
        <f>IFERROR(VLOOKUP(B23,[1]Sheet1!$A$106:$AE$152,4,FALSE),0)</f>
        <v>95</v>
      </c>
      <c r="F23" s="3">
        <f t="shared" si="1"/>
        <v>3.3147243545010467E-2</v>
      </c>
      <c r="G23" s="10">
        <f>IFERROR(VLOOKUP(B23,[1]Sheet1!$A$106:$AE$152,6,FALSE),0)</f>
        <v>2</v>
      </c>
      <c r="H23" s="3">
        <f t="shared" si="2"/>
        <v>1.1560693641618497E-2</v>
      </c>
      <c r="I23" s="12">
        <f>IFERROR(VLOOKUP(B23,[1]Sheet1!$A$106:$AE$152,8,FALSE),0)</f>
        <v>1</v>
      </c>
      <c r="J23" s="10">
        <f t="shared" si="3"/>
        <v>140</v>
      </c>
      <c r="K23" s="3">
        <f t="shared" si="4"/>
        <v>3.1753232025402589E-2</v>
      </c>
      <c r="L23" s="10">
        <f>IFERROR(VLOOKUP(B23,[1]Sheet1!$A$106:$AE$152,12,FALSE),0)</f>
        <v>26</v>
      </c>
      <c r="M23" s="3">
        <f t="shared" si="5"/>
        <v>3.9877300613496931E-2</v>
      </c>
      <c r="N23" s="10">
        <f>IFERROR(VLOOKUP(B23,[1]Sheet1!$A$106:$AE$152,14,FALSE),0)</f>
        <v>46</v>
      </c>
      <c r="O23" s="3">
        <f t="shared" si="6"/>
        <v>2.440318302387268E-2</v>
      </c>
      <c r="P23" s="10">
        <f>IFERROR(VLOOKUP(B23,[1]Sheet1!$A$106:$AE$152,16,FALSE),0)</f>
        <v>1</v>
      </c>
      <c r="Q23" s="3">
        <f t="shared" si="7"/>
        <v>8.0645161290322578E-3</v>
      </c>
      <c r="R23" s="10">
        <f>IFERROR(VLOOKUP(B23,[1]Sheet1!$A$106:$AE$152,18,FALSE),0)</f>
        <v>1</v>
      </c>
      <c r="S23" s="3">
        <f t="shared" si="8"/>
        <v>0.33333333333333331</v>
      </c>
      <c r="T23" s="10">
        <f t="shared" si="9"/>
        <v>74</v>
      </c>
      <c r="U23" s="3">
        <f t="shared" si="10"/>
        <v>2.7777777777777776E-2</v>
      </c>
      <c r="V23" s="10">
        <f t="shared" si="11"/>
        <v>214</v>
      </c>
      <c r="W23" s="3">
        <f t="shared" si="12"/>
        <v>3.0255902728686553E-2</v>
      </c>
    </row>
    <row r="24" spans="2:23" ht="22.15" customHeight="1" x14ac:dyDescent="0.25">
      <c r="B24" s="45" t="s">
        <v>19</v>
      </c>
      <c r="C24" s="10">
        <f>IFERROR(VLOOKUP(B24,[1]Sheet1!$A$106:$AE$152,2,FALSE),0)</f>
        <v>32</v>
      </c>
      <c r="D24" s="3">
        <f t="shared" si="0"/>
        <v>2.3408924652523776E-2</v>
      </c>
      <c r="E24" s="10">
        <f>IFERROR(VLOOKUP(B24,[1]Sheet1!$A$106:$AE$152,4,FALSE),0)</f>
        <v>55</v>
      </c>
      <c r="F24" s="3">
        <f t="shared" si="1"/>
        <v>1.9190509420795535E-2</v>
      </c>
      <c r="G24" s="10">
        <f>IFERROR(VLOOKUP(B24,[1]Sheet1!$A$106:$AE$152,6,FALSE),0)</f>
        <v>2</v>
      </c>
      <c r="H24" s="3">
        <f t="shared" si="2"/>
        <v>1.1560693641618497E-2</v>
      </c>
      <c r="I24" s="12">
        <f>IFERROR(VLOOKUP(B24,[1]Sheet1!$A$106:$AE$152,8,FALSE),0)</f>
        <v>0</v>
      </c>
      <c r="J24" s="10">
        <f t="shared" si="3"/>
        <v>89</v>
      </c>
      <c r="K24" s="3">
        <f t="shared" si="4"/>
        <v>2.0185983216148787E-2</v>
      </c>
      <c r="L24" s="10">
        <f>IFERROR(VLOOKUP(B24,[1]Sheet1!$A$106:$AE$152,12,FALSE),0)</f>
        <v>14</v>
      </c>
      <c r="M24" s="3">
        <f t="shared" si="5"/>
        <v>2.1472392638036811E-2</v>
      </c>
      <c r="N24" s="10">
        <f>IFERROR(VLOOKUP(B24,[1]Sheet1!$A$106:$AE$152,14,FALSE),0)</f>
        <v>42</v>
      </c>
      <c r="O24" s="3">
        <f t="shared" si="6"/>
        <v>2.2281167108753316E-2</v>
      </c>
      <c r="P24" s="10">
        <f>IFERROR(VLOOKUP(B24,[1]Sheet1!$A$106:$AE$152,16,FALSE),0)</f>
        <v>2</v>
      </c>
      <c r="Q24" s="3">
        <f t="shared" si="7"/>
        <v>1.6129032258064516E-2</v>
      </c>
      <c r="R24" s="10">
        <f>IFERROR(VLOOKUP(B24,[1]Sheet1!$A$106:$AE$152,18,FALSE),0)</f>
        <v>0</v>
      </c>
      <c r="S24" s="3">
        <f t="shared" si="8"/>
        <v>0</v>
      </c>
      <c r="T24" s="10">
        <f t="shared" si="9"/>
        <v>58</v>
      </c>
      <c r="U24" s="3">
        <f t="shared" si="10"/>
        <v>2.177177177177177E-2</v>
      </c>
      <c r="V24" s="10">
        <f t="shared" si="11"/>
        <v>147</v>
      </c>
      <c r="W24" s="3">
        <f t="shared" si="12"/>
        <v>2.0783260285593099E-2</v>
      </c>
    </row>
    <row r="25" spans="2:23" ht="22.15" customHeight="1" x14ac:dyDescent="0.25">
      <c r="B25" s="45" t="s">
        <v>20</v>
      </c>
      <c r="C25" s="10">
        <f>IFERROR(VLOOKUP(B25,[1]Sheet1!$A$106:$AE$152,2,FALSE),0)</f>
        <v>6</v>
      </c>
      <c r="D25" s="3">
        <f t="shared" si="0"/>
        <v>4.3891733723482075E-3</v>
      </c>
      <c r="E25" s="10">
        <f>IFERROR(VLOOKUP(B25,[1]Sheet1!$A$106:$AE$152,4,FALSE),0)</f>
        <v>18</v>
      </c>
      <c r="F25" s="3">
        <f t="shared" si="1"/>
        <v>6.2805303558967204E-3</v>
      </c>
      <c r="G25" s="10">
        <f>IFERROR(VLOOKUP(B25,[1]Sheet1!$A$106:$AE$152,6,FALSE),0)</f>
        <v>1</v>
      </c>
      <c r="H25" s="3">
        <f t="shared" si="2"/>
        <v>5.7803468208092483E-3</v>
      </c>
      <c r="I25" s="12">
        <f>IFERROR(VLOOKUP(B25,[1]Sheet1!$A$106:$AE$152,8,FALSE),0)</f>
        <v>0</v>
      </c>
      <c r="J25" s="10">
        <f t="shared" si="3"/>
        <v>25</v>
      </c>
      <c r="K25" s="3">
        <f t="shared" si="4"/>
        <v>5.6702200045361762E-3</v>
      </c>
      <c r="L25" s="10">
        <f>IFERROR(VLOOKUP(B25,[1]Sheet1!$A$106:$AE$152,12,FALSE),0)</f>
        <v>6</v>
      </c>
      <c r="M25" s="3">
        <f t="shared" si="5"/>
        <v>9.202453987730062E-3</v>
      </c>
      <c r="N25" s="10">
        <f>IFERROR(VLOOKUP(B25,[1]Sheet1!$A$106:$AE$152,14,FALSE),0)</f>
        <v>14</v>
      </c>
      <c r="O25" s="3">
        <f t="shared" si="6"/>
        <v>7.4270557029177718E-3</v>
      </c>
      <c r="P25" s="10">
        <f>IFERROR(VLOOKUP(B25,[1]Sheet1!$A$106:$AE$152,16,FALSE),0)</f>
        <v>0</v>
      </c>
      <c r="Q25" s="3">
        <f t="shared" si="7"/>
        <v>0</v>
      </c>
      <c r="R25" s="10">
        <f>IFERROR(VLOOKUP(B25,[1]Sheet1!$A$106:$AE$152,18,FALSE),0)</f>
        <v>0</v>
      </c>
      <c r="S25" s="3">
        <f t="shared" si="8"/>
        <v>0</v>
      </c>
      <c r="T25" s="10">
        <f t="shared" si="9"/>
        <v>20</v>
      </c>
      <c r="U25" s="3">
        <f t="shared" si="10"/>
        <v>7.5075075075075074E-3</v>
      </c>
      <c r="V25" s="10">
        <f t="shared" si="11"/>
        <v>45</v>
      </c>
      <c r="W25" s="3">
        <f t="shared" si="12"/>
        <v>6.3622225364060514E-3</v>
      </c>
    </row>
    <row r="26" spans="2:23" ht="22.15" customHeight="1" x14ac:dyDescent="0.25">
      <c r="B26" s="45" t="s">
        <v>21</v>
      </c>
      <c r="C26" s="10">
        <f>IFERROR(VLOOKUP(B26,[1]Sheet1!$A$106:$AE$152,2,FALSE),0)</f>
        <v>98</v>
      </c>
      <c r="D26" s="3">
        <f t="shared" si="0"/>
        <v>7.1689831748354055E-2</v>
      </c>
      <c r="E26" s="10">
        <f>IFERROR(VLOOKUP(B26,[1]Sheet1!$A$106:$AE$152,4,FALSE),0)</f>
        <v>168</v>
      </c>
      <c r="F26" s="3">
        <f t="shared" si="1"/>
        <v>5.861828332170272E-2</v>
      </c>
      <c r="G26" s="10">
        <f>IFERROR(VLOOKUP(B26,[1]Sheet1!$A$106:$AE$152,6,FALSE),0)</f>
        <v>12</v>
      </c>
      <c r="H26" s="3">
        <f t="shared" si="2"/>
        <v>6.9364161849710976E-2</v>
      </c>
      <c r="I26" s="12">
        <f>IFERROR(VLOOKUP(B26,[1]Sheet1!$A$106:$AE$152,8,FALSE),0)</f>
        <v>0</v>
      </c>
      <c r="J26" s="10">
        <f t="shared" si="3"/>
        <v>278</v>
      </c>
      <c r="K26" s="3">
        <f t="shared" si="4"/>
        <v>6.3052846450442276E-2</v>
      </c>
      <c r="L26" s="10">
        <f>IFERROR(VLOOKUP(B26,[1]Sheet1!$A$106:$AE$152,12,FALSE),0)</f>
        <v>47</v>
      </c>
      <c r="M26" s="3">
        <f t="shared" si="5"/>
        <v>7.2085889570552147E-2</v>
      </c>
      <c r="N26" s="10">
        <f>IFERROR(VLOOKUP(B26,[1]Sheet1!$A$106:$AE$152,14,FALSE),0)</f>
        <v>111</v>
      </c>
      <c r="O26" s="3">
        <f t="shared" si="6"/>
        <v>5.8885941644562331E-2</v>
      </c>
      <c r="P26" s="10">
        <f>IFERROR(VLOOKUP(B26,[1]Sheet1!$A$106:$AE$152,16,FALSE),0)</f>
        <v>7</v>
      </c>
      <c r="Q26" s="3">
        <f t="shared" si="7"/>
        <v>5.6451612903225805E-2</v>
      </c>
      <c r="R26" s="10">
        <f>IFERROR(VLOOKUP(B26,[1]Sheet1!$A$106:$AE$152,18,FALSE),0)</f>
        <v>0</v>
      </c>
      <c r="S26" s="3">
        <f t="shared" si="8"/>
        <v>0</v>
      </c>
      <c r="T26" s="10">
        <f t="shared" si="9"/>
        <v>165</v>
      </c>
      <c r="U26" s="3">
        <f t="shared" si="10"/>
        <v>6.1936936936936936E-2</v>
      </c>
      <c r="V26" s="10">
        <f t="shared" si="11"/>
        <v>443</v>
      </c>
      <c r="W26" s="3">
        <f t="shared" si="12"/>
        <v>6.2632546302841791E-2</v>
      </c>
    </row>
    <row r="27" spans="2:23" ht="22.15" customHeight="1" x14ac:dyDescent="0.25">
      <c r="B27" s="45" t="s">
        <v>22</v>
      </c>
      <c r="C27" s="10">
        <f>IFERROR(VLOOKUP(B27,[1]Sheet1!$A$106:$AE$152,2,FALSE),0)</f>
        <v>17</v>
      </c>
      <c r="D27" s="3">
        <f t="shared" si="0"/>
        <v>1.2435991221653255E-2</v>
      </c>
      <c r="E27" s="10">
        <f>IFERROR(VLOOKUP(B27,[1]Sheet1!$A$106:$AE$152,4,FALSE),0)</f>
        <v>33</v>
      </c>
      <c r="F27" s="3">
        <f t="shared" si="1"/>
        <v>1.1514305652477321E-2</v>
      </c>
      <c r="G27" s="10">
        <f>IFERROR(VLOOKUP(B27,[1]Sheet1!$A$106:$AE$152,6,FALSE),0)</f>
        <v>1</v>
      </c>
      <c r="H27" s="3">
        <f t="shared" si="2"/>
        <v>5.7803468208092483E-3</v>
      </c>
      <c r="I27" s="12">
        <f>IFERROR(VLOOKUP(B27,[1]Sheet1!$A$106:$AE$152,8,FALSE),0)</f>
        <v>0</v>
      </c>
      <c r="J27" s="10">
        <f t="shared" si="3"/>
        <v>51</v>
      </c>
      <c r="K27" s="3">
        <f t="shared" si="4"/>
        <v>1.15672488092538E-2</v>
      </c>
      <c r="L27" s="10">
        <f>IFERROR(VLOOKUP(B27,[1]Sheet1!$A$106:$AE$152,12,FALSE),0)</f>
        <v>8</v>
      </c>
      <c r="M27" s="3">
        <f t="shared" si="5"/>
        <v>1.2269938650306749E-2</v>
      </c>
      <c r="N27" s="10">
        <f>IFERROR(VLOOKUP(B27,[1]Sheet1!$A$106:$AE$152,14,FALSE),0)</f>
        <v>17</v>
      </c>
      <c r="O27" s="3">
        <f t="shared" si="6"/>
        <v>9.0185676392572946E-3</v>
      </c>
      <c r="P27" s="10">
        <f>IFERROR(VLOOKUP(B27,[1]Sheet1!$A$106:$AE$152,16,FALSE),0)</f>
        <v>2</v>
      </c>
      <c r="Q27" s="3">
        <f t="shared" si="7"/>
        <v>1.6129032258064516E-2</v>
      </c>
      <c r="R27" s="10">
        <f>IFERROR(VLOOKUP(B27,[1]Sheet1!$A$106:$AE$152,18,FALSE),0)</f>
        <v>0</v>
      </c>
      <c r="S27" s="3">
        <f t="shared" si="8"/>
        <v>0</v>
      </c>
      <c r="T27" s="10">
        <f t="shared" si="9"/>
        <v>27</v>
      </c>
      <c r="U27" s="3">
        <f t="shared" si="10"/>
        <v>1.0135135135135136E-2</v>
      </c>
      <c r="V27" s="10">
        <f t="shared" si="11"/>
        <v>78</v>
      </c>
      <c r="W27" s="3">
        <f t="shared" si="12"/>
        <v>1.1027852396437155E-2</v>
      </c>
    </row>
    <row r="28" spans="2:23" ht="22.15" customHeight="1" x14ac:dyDescent="0.25">
      <c r="B28" s="45" t="s">
        <v>23</v>
      </c>
      <c r="C28" s="10">
        <f>IFERROR(VLOOKUP(B28,[1]Sheet1!$A$106:$AE$152,2,FALSE),0)</f>
        <v>50</v>
      </c>
      <c r="D28" s="3">
        <f t="shared" si="0"/>
        <v>3.6576444769568395E-2</v>
      </c>
      <c r="E28" s="10">
        <f>IFERROR(VLOOKUP(B28,[1]Sheet1!$A$106:$AE$152,4,FALSE),0)</f>
        <v>85</v>
      </c>
      <c r="F28" s="3">
        <f t="shared" si="1"/>
        <v>2.9658060013956735E-2</v>
      </c>
      <c r="G28" s="10">
        <f>IFERROR(VLOOKUP(B28,[1]Sheet1!$A$106:$AE$152,6,FALSE),0)</f>
        <v>3</v>
      </c>
      <c r="H28" s="3">
        <f t="shared" si="2"/>
        <v>1.7341040462427744E-2</v>
      </c>
      <c r="I28" s="12">
        <f>IFERROR(VLOOKUP(B28,[1]Sheet1!$A$106:$AE$152,8,FALSE),0)</f>
        <v>0</v>
      </c>
      <c r="J28" s="10">
        <f t="shared" si="3"/>
        <v>138</v>
      </c>
      <c r="K28" s="3">
        <f t="shared" si="4"/>
        <v>3.1299614425039694E-2</v>
      </c>
      <c r="L28" s="10">
        <f>IFERROR(VLOOKUP(B28,[1]Sheet1!$A$106:$AE$152,12,FALSE),0)</f>
        <v>13</v>
      </c>
      <c r="M28" s="3">
        <f t="shared" si="5"/>
        <v>1.9938650306748466E-2</v>
      </c>
      <c r="N28" s="10">
        <f>IFERROR(VLOOKUP(B28,[1]Sheet1!$A$106:$AE$152,14,FALSE),0)</f>
        <v>35</v>
      </c>
      <c r="O28" s="3">
        <f t="shared" si="6"/>
        <v>1.8567639257294429E-2</v>
      </c>
      <c r="P28" s="10">
        <f>IFERROR(VLOOKUP(B28,[1]Sheet1!$A$106:$AE$152,16,FALSE),0)</f>
        <v>1</v>
      </c>
      <c r="Q28" s="3">
        <f t="shared" si="7"/>
        <v>8.0645161290322578E-3</v>
      </c>
      <c r="R28" s="10">
        <f>IFERROR(VLOOKUP(B28,[1]Sheet1!$A$106:$AE$152,18,FALSE),0)</f>
        <v>0</v>
      </c>
      <c r="S28" s="3">
        <f t="shared" si="8"/>
        <v>0</v>
      </c>
      <c r="T28" s="10">
        <f t="shared" si="9"/>
        <v>49</v>
      </c>
      <c r="U28" s="3">
        <f t="shared" si="10"/>
        <v>1.8393393393393392E-2</v>
      </c>
      <c r="V28" s="10">
        <f t="shared" si="11"/>
        <v>187</v>
      </c>
      <c r="W28" s="3">
        <f t="shared" si="12"/>
        <v>2.6438569206842923E-2</v>
      </c>
    </row>
    <row r="29" spans="2:23" ht="22.15" customHeight="1" x14ac:dyDescent="0.25">
      <c r="B29" s="45" t="s">
        <v>24</v>
      </c>
      <c r="C29" s="10">
        <f>IFERROR(VLOOKUP(B29,[1]Sheet1!$A$106:$AE$152,2,FALSE),0)</f>
        <v>17</v>
      </c>
      <c r="D29" s="3">
        <f t="shared" si="0"/>
        <v>1.2435991221653255E-2</v>
      </c>
      <c r="E29" s="10">
        <f>IFERROR(VLOOKUP(B29,[1]Sheet1!$A$106:$AE$152,4,FALSE),0)</f>
        <v>34</v>
      </c>
      <c r="F29" s="3">
        <f t="shared" si="1"/>
        <v>1.1863224005582694E-2</v>
      </c>
      <c r="G29" s="10">
        <f>IFERROR(VLOOKUP(B29,[1]Sheet1!$A$106:$AE$152,6,FALSE),0)</f>
        <v>3</v>
      </c>
      <c r="H29" s="3">
        <f t="shared" si="2"/>
        <v>1.7341040462427744E-2</v>
      </c>
      <c r="I29" s="12">
        <f>IFERROR(VLOOKUP(B29,[1]Sheet1!$A$106:$AE$152,8,FALSE),0)</f>
        <v>0</v>
      </c>
      <c r="J29" s="10">
        <f t="shared" si="3"/>
        <v>54</v>
      </c>
      <c r="K29" s="3">
        <f t="shared" si="4"/>
        <v>1.224767520979814E-2</v>
      </c>
      <c r="L29" s="10">
        <f>IFERROR(VLOOKUP(B29,[1]Sheet1!$A$106:$AE$152,12,FALSE),0)</f>
        <v>5</v>
      </c>
      <c r="M29" s="3">
        <f t="shared" si="5"/>
        <v>7.6687116564417178E-3</v>
      </c>
      <c r="N29" s="10">
        <f>IFERROR(VLOOKUP(B29,[1]Sheet1!$A$106:$AE$152,14,FALSE),0)</f>
        <v>19</v>
      </c>
      <c r="O29" s="3">
        <f t="shared" si="6"/>
        <v>1.0079575596816976E-2</v>
      </c>
      <c r="P29" s="10">
        <f>IFERROR(VLOOKUP(B29,[1]Sheet1!$A$106:$AE$152,16,FALSE),0)</f>
        <v>3</v>
      </c>
      <c r="Q29" s="3">
        <f t="shared" si="7"/>
        <v>2.4193548387096774E-2</v>
      </c>
      <c r="R29" s="10">
        <f>IFERROR(VLOOKUP(B29,[1]Sheet1!$A$106:$AE$152,18,FALSE),0)</f>
        <v>0</v>
      </c>
      <c r="S29" s="3">
        <f t="shared" si="8"/>
        <v>0</v>
      </c>
      <c r="T29" s="10">
        <f t="shared" si="9"/>
        <v>27</v>
      </c>
      <c r="U29" s="3">
        <f t="shared" si="10"/>
        <v>1.0135135135135136E-2</v>
      </c>
      <c r="V29" s="10">
        <f t="shared" si="11"/>
        <v>81</v>
      </c>
      <c r="W29" s="3">
        <f t="shared" si="12"/>
        <v>1.1452000565530892E-2</v>
      </c>
    </row>
    <row r="30" spans="2:23" ht="22.15" customHeight="1" x14ac:dyDescent="0.25">
      <c r="B30" s="45" t="s">
        <v>25</v>
      </c>
      <c r="C30" s="10">
        <f>IFERROR(VLOOKUP(B30,[1]Sheet1!$A$106:$AE$152,2,FALSE),0)</f>
        <v>26</v>
      </c>
      <c r="D30" s="3">
        <f t="shared" si="0"/>
        <v>1.9019751280175568E-2</v>
      </c>
      <c r="E30" s="10">
        <f>IFERROR(VLOOKUP(B30,[1]Sheet1!$A$106:$AE$152,4,FALSE),0)</f>
        <v>98</v>
      </c>
      <c r="F30" s="3">
        <f t="shared" si="1"/>
        <v>3.4193998604326585E-2</v>
      </c>
      <c r="G30" s="10">
        <f>IFERROR(VLOOKUP(B30,[1]Sheet1!$A$106:$AE$152,6,FALSE),0)</f>
        <v>8</v>
      </c>
      <c r="H30" s="3">
        <f t="shared" si="2"/>
        <v>4.6242774566473986E-2</v>
      </c>
      <c r="I30" s="12">
        <f>IFERROR(VLOOKUP(B30,[1]Sheet1!$A$106:$AE$152,8,FALSE),0)</f>
        <v>0</v>
      </c>
      <c r="J30" s="10">
        <f t="shared" si="3"/>
        <v>132</v>
      </c>
      <c r="K30" s="3">
        <f t="shared" si="4"/>
        <v>2.993876162395101E-2</v>
      </c>
      <c r="L30" s="10">
        <f>IFERROR(VLOOKUP(B30,[1]Sheet1!$A$106:$AE$152,12,FALSE),0)</f>
        <v>10</v>
      </c>
      <c r="M30" s="3">
        <f t="shared" si="5"/>
        <v>1.5337423312883436E-2</v>
      </c>
      <c r="N30" s="10">
        <f>IFERROR(VLOOKUP(B30,[1]Sheet1!$A$106:$AE$152,14,FALSE),0)</f>
        <v>46</v>
      </c>
      <c r="O30" s="3">
        <f t="shared" si="6"/>
        <v>2.440318302387268E-2</v>
      </c>
      <c r="P30" s="10">
        <f>IFERROR(VLOOKUP(B30,[1]Sheet1!$A$106:$AE$152,16,FALSE),0)</f>
        <v>7</v>
      </c>
      <c r="Q30" s="3">
        <f t="shared" si="7"/>
        <v>5.6451612903225805E-2</v>
      </c>
      <c r="R30" s="10">
        <f>IFERROR(VLOOKUP(B30,[1]Sheet1!$A$106:$AE$152,18,FALSE),0)</f>
        <v>0</v>
      </c>
      <c r="S30" s="3">
        <f t="shared" si="8"/>
        <v>0</v>
      </c>
      <c r="T30" s="10">
        <f t="shared" si="9"/>
        <v>63</v>
      </c>
      <c r="U30" s="3">
        <f t="shared" si="10"/>
        <v>2.364864864864865E-2</v>
      </c>
      <c r="V30" s="10">
        <f t="shared" si="11"/>
        <v>195</v>
      </c>
      <c r="W30" s="3">
        <f t="shared" si="12"/>
        <v>2.756963099109289E-2</v>
      </c>
    </row>
    <row r="31" spans="2:23" ht="22.15" customHeight="1" x14ac:dyDescent="0.25">
      <c r="B31" s="45" t="s">
        <v>26</v>
      </c>
      <c r="C31" s="10">
        <f>IFERROR(VLOOKUP(B31,[1]Sheet1!$A$106:$AE$152,2,FALSE),0)</f>
        <v>16</v>
      </c>
      <c r="D31" s="3">
        <f t="shared" si="0"/>
        <v>1.1704462326261888E-2</v>
      </c>
      <c r="E31" s="10">
        <f>IFERROR(VLOOKUP(B31,[1]Sheet1!$A$106:$AE$152,4,FALSE),0)</f>
        <v>51</v>
      </c>
      <c r="F31" s="3">
        <f t="shared" si="1"/>
        <v>1.7794836008374039E-2</v>
      </c>
      <c r="G31" s="10">
        <f>IFERROR(VLOOKUP(B31,[1]Sheet1!$A$106:$AE$152,6,FALSE),0)</f>
        <v>9</v>
      </c>
      <c r="H31" s="3">
        <f t="shared" si="2"/>
        <v>5.2023121387283239E-2</v>
      </c>
      <c r="I31" s="12">
        <f>IFERROR(VLOOKUP(B31,[1]Sheet1!$A$106:$AE$152,8,FALSE),0)</f>
        <v>0</v>
      </c>
      <c r="J31" s="10">
        <f t="shared" si="3"/>
        <v>76</v>
      </c>
      <c r="K31" s="3">
        <f t="shared" si="4"/>
        <v>1.7237468813789975E-2</v>
      </c>
      <c r="L31" s="10">
        <f>IFERROR(VLOOKUP(B31,[1]Sheet1!$A$106:$AE$152,12,FALSE),0)</f>
        <v>4</v>
      </c>
      <c r="M31" s="3">
        <f t="shared" si="5"/>
        <v>6.1349693251533744E-3</v>
      </c>
      <c r="N31" s="10">
        <f>IFERROR(VLOOKUP(B31,[1]Sheet1!$A$106:$AE$152,14,FALSE),0)</f>
        <v>36</v>
      </c>
      <c r="O31" s="3">
        <f t="shared" si="6"/>
        <v>1.9098143236074269E-2</v>
      </c>
      <c r="P31" s="10">
        <f>IFERROR(VLOOKUP(B31,[1]Sheet1!$A$106:$AE$152,16,FALSE),0)</f>
        <v>4</v>
      </c>
      <c r="Q31" s="3">
        <f t="shared" si="7"/>
        <v>3.2258064516129031E-2</v>
      </c>
      <c r="R31" s="10">
        <f>IFERROR(VLOOKUP(B31,[1]Sheet1!$A$106:$AE$152,18,FALSE),0)</f>
        <v>0</v>
      </c>
      <c r="S31" s="3">
        <f t="shared" si="8"/>
        <v>0</v>
      </c>
      <c r="T31" s="10">
        <f t="shared" si="9"/>
        <v>44</v>
      </c>
      <c r="U31" s="3">
        <f t="shared" si="10"/>
        <v>1.6516516516516516E-2</v>
      </c>
      <c r="V31" s="10">
        <f t="shared" si="11"/>
        <v>120</v>
      </c>
      <c r="W31" s="3">
        <f t="shared" si="12"/>
        <v>1.6965926763749469E-2</v>
      </c>
    </row>
    <row r="32" spans="2:23" ht="22.15" customHeight="1" x14ac:dyDescent="0.25">
      <c r="B32" s="45" t="s">
        <v>121</v>
      </c>
      <c r="C32" s="10">
        <f>IFERROR(VLOOKUP(B32,[1]Sheet1!$A$106:$AE$152,2,FALSE),0)</f>
        <v>8</v>
      </c>
      <c r="D32" s="3">
        <f t="shared" si="0"/>
        <v>5.8522311631309439E-3</v>
      </c>
      <c r="E32" s="10">
        <f>IFERROR(VLOOKUP(B32,[1]Sheet1!$A$106:$AE$152,4,FALSE),0)</f>
        <v>26</v>
      </c>
      <c r="F32" s="3">
        <f t="shared" si="1"/>
        <v>9.0718771807397069E-3</v>
      </c>
      <c r="G32" s="10">
        <f>IFERROR(VLOOKUP(B32,[1]Sheet1!$A$106:$AE$152,6,FALSE),0)</f>
        <v>2</v>
      </c>
      <c r="H32" s="3">
        <f t="shared" si="2"/>
        <v>1.1560693641618497E-2</v>
      </c>
      <c r="I32" s="12">
        <f>IFERROR(VLOOKUP(B32,[1]Sheet1!$A$106:$AE$152,8,FALSE),0)</f>
        <v>0</v>
      </c>
      <c r="J32" s="10">
        <f t="shared" si="3"/>
        <v>36</v>
      </c>
      <c r="K32" s="3">
        <f t="shared" si="4"/>
        <v>8.1651168065320929E-3</v>
      </c>
      <c r="L32" s="10">
        <f>IFERROR(VLOOKUP(B32,[1]Sheet1!$A$106:$AE$152,12,FALSE),0)</f>
        <v>5</v>
      </c>
      <c r="M32" s="3">
        <f t="shared" si="5"/>
        <v>7.6687116564417178E-3</v>
      </c>
      <c r="N32" s="10">
        <f>IFERROR(VLOOKUP(B32,[1]Sheet1!$A$106:$AE$152,14,FALSE),0)</f>
        <v>16</v>
      </c>
      <c r="O32" s="3">
        <f t="shared" si="6"/>
        <v>8.4880636604774528E-3</v>
      </c>
      <c r="P32" s="10">
        <f>IFERROR(VLOOKUP(B32,[1]Sheet1!$A$106:$AE$152,16,FALSE),0)</f>
        <v>1</v>
      </c>
      <c r="Q32" s="3">
        <f t="shared" si="7"/>
        <v>8.0645161290322578E-3</v>
      </c>
      <c r="R32" s="10">
        <f>IFERROR(VLOOKUP(B32,[1]Sheet1!$A$106:$AE$152,18,FALSE),0)</f>
        <v>0</v>
      </c>
      <c r="S32" s="3">
        <f t="shared" si="8"/>
        <v>0</v>
      </c>
      <c r="T32" s="10">
        <f t="shared" si="9"/>
        <v>22</v>
      </c>
      <c r="U32" s="3">
        <f t="shared" si="10"/>
        <v>8.2582582582582578E-3</v>
      </c>
      <c r="V32" s="10">
        <f t="shared" si="11"/>
        <v>58</v>
      </c>
      <c r="W32" s="3">
        <f t="shared" si="12"/>
        <v>8.200197935812243E-3</v>
      </c>
    </row>
    <row r="33" spans="2:23" ht="22.15" customHeight="1" x14ac:dyDescent="0.25">
      <c r="B33" s="45" t="s">
        <v>27</v>
      </c>
      <c r="C33" s="10">
        <f>IFERROR(VLOOKUP(B33,[1]Sheet1!$A$106:$AE$152,2,FALSE),0)</f>
        <v>10</v>
      </c>
      <c r="D33" s="3">
        <f t="shared" si="0"/>
        <v>7.3152889539136795E-3</v>
      </c>
      <c r="E33" s="10">
        <f>IFERROR(VLOOKUP(B33,[1]Sheet1!$A$106:$AE$152,4,FALSE),0)</f>
        <v>34</v>
      </c>
      <c r="F33" s="3">
        <f t="shared" si="1"/>
        <v>1.1863224005582694E-2</v>
      </c>
      <c r="G33" s="10">
        <f>IFERROR(VLOOKUP(B33,[1]Sheet1!$A$106:$AE$152,6,FALSE),0)</f>
        <v>2</v>
      </c>
      <c r="H33" s="3">
        <f t="shared" si="2"/>
        <v>1.1560693641618497E-2</v>
      </c>
      <c r="I33" s="12">
        <f>IFERROR(VLOOKUP(B33,[1]Sheet1!$A$106:$AE$152,8,FALSE),0)</f>
        <v>0</v>
      </c>
      <c r="J33" s="10">
        <f t="shared" si="3"/>
        <v>46</v>
      </c>
      <c r="K33" s="3">
        <f t="shared" si="4"/>
        <v>1.0433204808346563E-2</v>
      </c>
      <c r="L33" s="10">
        <f>IFERROR(VLOOKUP(B33,[1]Sheet1!$A$106:$AE$152,12,FALSE),0)</f>
        <v>2</v>
      </c>
      <c r="M33" s="3">
        <f t="shared" si="5"/>
        <v>3.0674846625766872E-3</v>
      </c>
      <c r="N33" s="10">
        <f>IFERROR(VLOOKUP(B33,[1]Sheet1!$A$106:$AE$152,14,FALSE),0)</f>
        <v>17</v>
      </c>
      <c r="O33" s="3">
        <f t="shared" si="6"/>
        <v>9.0185676392572946E-3</v>
      </c>
      <c r="P33" s="10">
        <f>IFERROR(VLOOKUP(B33,[1]Sheet1!$A$106:$AE$152,16,FALSE),0)</f>
        <v>1</v>
      </c>
      <c r="Q33" s="3">
        <f t="shared" si="7"/>
        <v>8.0645161290322578E-3</v>
      </c>
      <c r="R33" s="10">
        <f>IFERROR(VLOOKUP(B33,[1]Sheet1!$A$106:$AE$152,18,FALSE),0)</f>
        <v>0</v>
      </c>
      <c r="S33" s="3">
        <f t="shared" si="8"/>
        <v>0</v>
      </c>
      <c r="T33" s="10">
        <f t="shared" si="9"/>
        <v>20</v>
      </c>
      <c r="U33" s="3">
        <f t="shared" si="10"/>
        <v>7.5075075075075074E-3</v>
      </c>
      <c r="V33" s="10">
        <f t="shared" si="11"/>
        <v>66</v>
      </c>
      <c r="W33" s="3">
        <f t="shared" si="12"/>
        <v>9.3312597200622092E-3</v>
      </c>
    </row>
    <row r="34" spans="2:23" ht="22.15" customHeight="1" x14ac:dyDescent="0.25">
      <c r="B34" s="45" t="s">
        <v>28</v>
      </c>
      <c r="C34" s="10">
        <f>IFERROR(VLOOKUP(B34,[1]Sheet1!$A$106:$AE$152,2,FALSE),0)</f>
        <v>11</v>
      </c>
      <c r="D34" s="3">
        <f t="shared" si="0"/>
        <v>8.0468178493050477E-3</v>
      </c>
      <c r="E34" s="10">
        <f>IFERROR(VLOOKUP(B34,[1]Sheet1!$A$106:$AE$152,4,FALSE),0)</f>
        <v>31</v>
      </c>
      <c r="F34" s="3">
        <f t="shared" si="1"/>
        <v>1.0816468946266573E-2</v>
      </c>
      <c r="G34" s="10">
        <f>IFERROR(VLOOKUP(B34,[1]Sheet1!$A$106:$AE$152,6,FALSE),0)</f>
        <v>2</v>
      </c>
      <c r="H34" s="3">
        <f t="shared" si="2"/>
        <v>1.1560693641618497E-2</v>
      </c>
      <c r="I34" s="12">
        <f>IFERROR(VLOOKUP(B34,[1]Sheet1!$A$106:$AE$152,8,FALSE),0)</f>
        <v>0</v>
      </c>
      <c r="J34" s="10">
        <f t="shared" si="3"/>
        <v>44</v>
      </c>
      <c r="K34" s="3">
        <f t="shared" si="4"/>
        <v>9.97958720798367E-3</v>
      </c>
      <c r="L34" s="10">
        <f>IFERROR(VLOOKUP(B34,[1]Sheet1!$A$106:$AE$152,12,FALSE),0)</f>
        <v>2</v>
      </c>
      <c r="M34" s="3">
        <f t="shared" si="5"/>
        <v>3.0674846625766872E-3</v>
      </c>
      <c r="N34" s="10">
        <f>IFERROR(VLOOKUP(B34,[1]Sheet1!$A$106:$AE$152,14,FALSE),0)</f>
        <v>13</v>
      </c>
      <c r="O34" s="3">
        <f t="shared" si="6"/>
        <v>6.8965517241379309E-3</v>
      </c>
      <c r="P34" s="10">
        <f>IFERROR(VLOOKUP(B34,[1]Sheet1!$A$106:$AE$152,16,FALSE),0)</f>
        <v>0</v>
      </c>
      <c r="Q34" s="3">
        <f t="shared" si="7"/>
        <v>0</v>
      </c>
      <c r="R34" s="10">
        <f>IFERROR(VLOOKUP(B34,[1]Sheet1!$A$106:$AE$152,18,FALSE),0)</f>
        <v>1</v>
      </c>
      <c r="S34" s="3">
        <f t="shared" si="8"/>
        <v>0.33333333333333331</v>
      </c>
      <c r="T34" s="10">
        <f t="shared" si="9"/>
        <v>16</v>
      </c>
      <c r="U34" s="3">
        <f t="shared" si="10"/>
        <v>6.006006006006006E-3</v>
      </c>
      <c r="V34" s="10">
        <f t="shared" si="11"/>
        <v>60</v>
      </c>
      <c r="W34" s="3">
        <f t="shared" si="12"/>
        <v>8.4829633818747346E-3</v>
      </c>
    </row>
    <row r="35" spans="2:23" ht="22.15" customHeight="1" x14ac:dyDescent="0.25">
      <c r="B35" s="45" t="s">
        <v>120</v>
      </c>
      <c r="C35" s="10">
        <f>IFERROR(VLOOKUP(B35,[1]Sheet1!$A$106:$AE$152,2,FALSE),0)</f>
        <v>14</v>
      </c>
      <c r="D35" s="3">
        <f t="shared" si="0"/>
        <v>1.0241404535479151E-2</v>
      </c>
      <c r="E35" s="10">
        <f>IFERROR(VLOOKUP(B35,[1]Sheet1!$A$106:$AE$152,4,FALSE),0)</f>
        <v>41</v>
      </c>
      <c r="F35" s="3">
        <f t="shared" si="1"/>
        <v>1.4305652477320307E-2</v>
      </c>
      <c r="G35" s="10">
        <f>IFERROR(VLOOKUP(B35,[1]Sheet1!$A$106:$AE$152,6,FALSE),0)</f>
        <v>4</v>
      </c>
      <c r="H35" s="3">
        <f t="shared" si="2"/>
        <v>2.3121387283236993E-2</v>
      </c>
      <c r="I35" s="12">
        <f>IFERROR(VLOOKUP(B35,[1]Sheet1!$A$106:$AE$152,8,FALSE),0)</f>
        <v>0</v>
      </c>
      <c r="J35" s="10">
        <f t="shared" si="3"/>
        <v>59</v>
      </c>
      <c r="K35" s="3">
        <f t="shared" si="4"/>
        <v>1.3381719210705375E-2</v>
      </c>
      <c r="L35" s="10">
        <f>IFERROR(VLOOKUP(B35,[1]Sheet1!$A$106:$AE$152,12,FALSE),0)</f>
        <v>8</v>
      </c>
      <c r="M35" s="3">
        <f t="shared" si="5"/>
        <v>1.2269938650306749E-2</v>
      </c>
      <c r="N35" s="10">
        <f>IFERROR(VLOOKUP(B35,[1]Sheet1!$A$106:$AE$152,14,FALSE),0)</f>
        <v>25</v>
      </c>
      <c r="O35" s="3">
        <f t="shared" si="6"/>
        <v>1.3262599469496022E-2</v>
      </c>
      <c r="P35" s="10">
        <f>IFERROR(VLOOKUP(B35,[1]Sheet1!$A$106:$AE$152,16,FALSE),0)</f>
        <v>2</v>
      </c>
      <c r="Q35" s="3">
        <f t="shared" si="7"/>
        <v>1.6129032258064516E-2</v>
      </c>
      <c r="R35" s="10">
        <f>IFERROR(VLOOKUP(B35,[1]Sheet1!$A$106:$AE$152,18,FALSE),0)</f>
        <v>0</v>
      </c>
      <c r="S35" s="3">
        <f t="shared" si="8"/>
        <v>0</v>
      </c>
      <c r="T35" s="10">
        <f t="shared" si="9"/>
        <v>35</v>
      </c>
      <c r="U35" s="3">
        <f t="shared" si="10"/>
        <v>1.3138138138138139E-2</v>
      </c>
      <c r="V35" s="10">
        <f t="shared" si="11"/>
        <v>94</v>
      </c>
      <c r="W35" s="3">
        <f t="shared" si="12"/>
        <v>1.3289975964937084E-2</v>
      </c>
    </row>
    <row r="36" spans="2:23" ht="22.15" customHeight="1" x14ac:dyDescent="0.25">
      <c r="B36" s="45" t="s">
        <v>29</v>
      </c>
      <c r="C36" s="10">
        <f>IFERROR(VLOOKUP(B36,[1]Sheet1!$A$106:$AE$152,2,FALSE),0)</f>
        <v>9</v>
      </c>
      <c r="D36" s="3">
        <f t="shared" si="0"/>
        <v>6.5837600585223113E-3</v>
      </c>
      <c r="E36" s="10">
        <f>IFERROR(VLOOKUP(B36,[1]Sheet1!$A$106:$AE$152,4,FALSE),0)</f>
        <v>30</v>
      </c>
      <c r="F36" s="3">
        <f t="shared" si="1"/>
        <v>1.04675505931612E-2</v>
      </c>
      <c r="G36" s="10">
        <f>IFERROR(VLOOKUP(B36,[1]Sheet1!$A$106:$AE$152,6,FALSE),0)</f>
        <v>3</v>
      </c>
      <c r="H36" s="3">
        <f t="shared" si="2"/>
        <v>1.7341040462427744E-2</v>
      </c>
      <c r="I36" s="12">
        <f>IFERROR(VLOOKUP(B36,[1]Sheet1!$A$106:$AE$152,8,FALSE),0)</f>
        <v>0</v>
      </c>
      <c r="J36" s="10">
        <f t="shared" si="3"/>
        <v>42</v>
      </c>
      <c r="K36" s="3">
        <f t="shared" si="4"/>
        <v>9.5259696076207753E-3</v>
      </c>
      <c r="L36" s="10">
        <f>IFERROR(VLOOKUP(B36,[1]Sheet1!$A$106:$AE$152,12,FALSE),0)</f>
        <v>2</v>
      </c>
      <c r="M36" s="3">
        <f t="shared" si="5"/>
        <v>3.0674846625766872E-3</v>
      </c>
      <c r="N36" s="10">
        <f>IFERROR(VLOOKUP(B36,[1]Sheet1!$A$106:$AE$152,14,FALSE),0)</f>
        <v>22</v>
      </c>
      <c r="O36" s="3">
        <f t="shared" si="6"/>
        <v>1.1671087533156498E-2</v>
      </c>
      <c r="P36" s="10">
        <f>IFERROR(VLOOKUP(B36,[1]Sheet1!$A$106:$AE$152,16,FALSE),0)</f>
        <v>0</v>
      </c>
      <c r="Q36" s="3">
        <f t="shared" si="7"/>
        <v>0</v>
      </c>
      <c r="R36" s="10">
        <f>IFERROR(VLOOKUP(B36,[1]Sheet1!$A$106:$AE$152,18,FALSE),0)</f>
        <v>0</v>
      </c>
      <c r="S36" s="3">
        <f t="shared" si="8"/>
        <v>0</v>
      </c>
      <c r="T36" s="10">
        <f t="shared" si="9"/>
        <v>24</v>
      </c>
      <c r="U36" s="3">
        <f t="shared" si="10"/>
        <v>9.0090090090090089E-3</v>
      </c>
      <c r="V36" s="10">
        <f t="shared" si="11"/>
        <v>66</v>
      </c>
      <c r="W36" s="3">
        <f t="shared" si="12"/>
        <v>9.3312597200622092E-3</v>
      </c>
    </row>
    <row r="37" spans="2:23" ht="22.15" customHeight="1" x14ac:dyDescent="0.25">
      <c r="B37" s="45" t="s">
        <v>30</v>
      </c>
      <c r="C37" s="10">
        <f>IFERROR(VLOOKUP(B37,[1]Sheet1!$A$106:$AE$152,2,FALSE),0)</f>
        <v>51</v>
      </c>
      <c r="D37" s="3">
        <f t="shared" si="0"/>
        <v>3.7307973664959769E-2</v>
      </c>
      <c r="E37" s="10">
        <f>IFERROR(VLOOKUP(B37,[1]Sheet1!$A$106:$AE$152,4,FALSE),0)</f>
        <v>172</v>
      </c>
      <c r="F37" s="3">
        <f t="shared" si="1"/>
        <v>6.0013956734124213E-2</v>
      </c>
      <c r="G37" s="10">
        <f>IFERROR(VLOOKUP(B37,[1]Sheet1!$A$106:$AE$152,6,FALSE),0)</f>
        <v>16</v>
      </c>
      <c r="H37" s="3">
        <f t="shared" si="2"/>
        <v>9.2485549132947972E-2</v>
      </c>
      <c r="I37" s="12">
        <f>IFERROR(VLOOKUP(B37,[1]Sheet1!$A$106:$AE$152,8,FALSE),0)</f>
        <v>0</v>
      </c>
      <c r="J37" s="10">
        <f t="shared" si="3"/>
        <v>239</v>
      </c>
      <c r="K37" s="3">
        <f t="shared" si="4"/>
        <v>5.420730324336584E-2</v>
      </c>
      <c r="L37" s="10">
        <f>IFERROR(VLOOKUP(B37,[1]Sheet1!$A$106:$AE$152,12,FALSE),0)</f>
        <v>18</v>
      </c>
      <c r="M37" s="3">
        <f t="shared" si="5"/>
        <v>2.7607361963190184E-2</v>
      </c>
      <c r="N37" s="10">
        <f>IFERROR(VLOOKUP(B37,[1]Sheet1!$A$106:$AE$152,14,FALSE),0)</f>
        <v>89</v>
      </c>
      <c r="O37" s="3">
        <f t="shared" si="6"/>
        <v>4.7214854111405836E-2</v>
      </c>
      <c r="P37" s="10">
        <f>IFERROR(VLOOKUP(B37,[1]Sheet1!$A$106:$AE$152,16,FALSE),0)</f>
        <v>9</v>
      </c>
      <c r="Q37" s="3">
        <f t="shared" si="7"/>
        <v>7.2580645161290328E-2</v>
      </c>
      <c r="R37" s="10">
        <f>IFERROR(VLOOKUP(B37,[1]Sheet1!$A$106:$AE$152,18,FALSE),0)</f>
        <v>0</v>
      </c>
      <c r="S37" s="3">
        <f t="shared" si="8"/>
        <v>0</v>
      </c>
      <c r="T37" s="10">
        <f t="shared" si="9"/>
        <v>116</v>
      </c>
      <c r="U37" s="3">
        <f t="shared" si="10"/>
        <v>4.3543543543543541E-2</v>
      </c>
      <c r="V37" s="10">
        <f t="shared" si="11"/>
        <v>355</v>
      </c>
      <c r="W37" s="3">
        <f t="shared" si="12"/>
        <v>5.0190866676092183E-2</v>
      </c>
    </row>
    <row r="38" spans="2:23" ht="22.15" customHeight="1" x14ac:dyDescent="0.25">
      <c r="B38" s="45" t="s">
        <v>31</v>
      </c>
      <c r="C38" s="10">
        <f>IFERROR(VLOOKUP(B38,[1]Sheet1!$A$106:$AE$152,2,FALSE),0)</f>
        <v>17</v>
      </c>
      <c r="D38" s="3">
        <f t="shared" si="0"/>
        <v>1.2435991221653255E-2</v>
      </c>
      <c r="E38" s="10">
        <f>IFERROR(VLOOKUP(B38,[1]Sheet1!$A$106:$AE$152,4,FALSE),0)</f>
        <v>57</v>
      </c>
      <c r="F38" s="3">
        <f t="shared" si="1"/>
        <v>1.9888346127006282E-2</v>
      </c>
      <c r="G38" s="10">
        <f>IFERROR(VLOOKUP(B38,[1]Sheet1!$A$106:$AE$152,6,FALSE),0)</f>
        <v>1</v>
      </c>
      <c r="H38" s="3">
        <f t="shared" si="2"/>
        <v>5.7803468208092483E-3</v>
      </c>
      <c r="I38" s="12">
        <f>IFERROR(VLOOKUP(B38,[1]Sheet1!$A$106:$AE$152,8,FALSE),0)</f>
        <v>0</v>
      </c>
      <c r="J38" s="10">
        <f t="shared" si="3"/>
        <v>75</v>
      </c>
      <c r="K38" s="3">
        <f t="shared" si="4"/>
        <v>1.7010660013608528E-2</v>
      </c>
      <c r="L38" s="10">
        <f>IFERROR(VLOOKUP(B38,[1]Sheet1!$A$106:$AE$152,12,FALSE),0)</f>
        <v>9</v>
      </c>
      <c r="M38" s="3">
        <f t="shared" si="5"/>
        <v>1.3803680981595092E-2</v>
      </c>
      <c r="N38" s="10">
        <f>IFERROR(VLOOKUP(B38,[1]Sheet1!$A$106:$AE$152,14,FALSE),0)</f>
        <v>27</v>
      </c>
      <c r="O38" s="3">
        <f t="shared" si="6"/>
        <v>1.4323607427055704E-2</v>
      </c>
      <c r="P38" s="10">
        <f>IFERROR(VLOOKUP(B38,[1]Sheet1!$A$106:$AE$152,16,FALSE),0)</f>
        <v>2</v>
      </c>
      <c r="Q38" s="3">
        <f t="shared" si="7"/>
        <v>1.6129032258064516E-2</v>
      </c>
      <c r="R38" s="10">
        <f>IFERROR(VLOOKUP(B38,[1]Sheet1!$A$106:$AE$152,18,FALSE),0)</f>
        <v>0</v>
      </c>
      <c r="S38" s="3">
        <f t="shared" si="8"/>
        <v>0</v>
      </c>
      <c r="T38" s="10">
        <f t="shared" si="9"/>
        <v>38</v>
      </c>
      <c r="U38" s="3">
        <f t="shared" si="10"/>
        <v>1.4264264264264264E-2</v>
      </c>
      <c r="V38" s="10">
        <f t="shared" si="11"/>
        <v>113</v>
      </c>
      <c r="W38" s="3">
        <f t="shared" si="12"/>
        <v>1.5976247702530751E-2</v>
      </c>
    </row>
    <row r="39" spans="2:23" ht="22.15" customHeight="1" x14ac:dyDescent="0.25">
      <c r="B39" s="45" t="s">
        <v>32</v>
      </c>
      <c r="C39" s="10">
        <f>IFERROR(VLOOKUP(B39,[1]Sheet1!$A$106:$AE$152,2,FALSE),0)</f>
        <v>9</v>
      </c>
      <c r="D39" s="3">
        <f t="shared" si="0"/>
        <v>6.5837600585223113E-3</v>
      </c>
      <c r="E39" s="10">
        <f>IFERROR(VLOOKUP(B39,[1]Sheet1!$A$106:$AE$152,4,FALSE),0)</f>
        <v>23</v>
      </c>
      <c r="F39" s="3">
        <f t="shared" si="1"/>
        <v>8.0251221214235873E-3</v>
      </c>
      <c r="G39" s="10">
        <f>IFERROR(VLOOKUP(B39,[1]Sheet1!$A$106:$AE$152,6,FALSE),0)</f>
        <v>3</v>
      </c>
      <c r="H39" s="3">
        <f t="shared" si="2"/>
        <v>1.7341040462427744E-2</v>
      </c>
      <c r="I39" s="12">
        <f>IFERROR(VLOOKUP(B39,[1]Sheet1!$A$106:$AE$152,8,FALSE),0)</f>
        <v>0</v>
      </c>
      <c r="J39" s="10">
        <f t="shared" si="3"/>
        <v>35</v>
      </c>
      <c r="K39" s="3">
        <f t="shared" si="4"/>
        <v>7.9383080063506473E-3</v>
      </c>
      <c r="L39" s="10">
        <f>IFERROR(VLOOKUP(B39,[1]Sheet1!$A$106:$AE$152,12,FALSE),0)</f>
        <v>3</v>
      </c>
      <c r="M39" s="3">
        <f t="shared" si="5"/>
        <v>4.601226993865031E-3</v>
      </c>
      <c r="N39" s="10">
        <f>IFERROR(VLOOKUP(B39,[1]Sheet1!$A$106:$AE$152,14,FALSE),0)</f>
        <v>7</v>
      </c>
      <c r="O39" s="3">
        <f t="shared" si="6"/>
        <v>3.7135278514588859E-3</v>
      </c>
      <c r="P39" s="10">
        <f>IFERROR(VLOOKUP(B39,[1]Sheet1!$A$106:$AE$152,16,FALSE),0)</f>
        <v>0</v>
      </c>
      <c r="Q39" s="3">
        <f t="shared" si="7"/>
        <v>0</v>
      </c>
      <c r="R39" s="10">
        <f>IFERROR(VLOOKUP(B39,[1]Sheet1!$A$106:$AE$152,18,FALSE),0)</f>
        <v>0</v>
      </c>
      <c r="S39" s="3">
        <f t="shared" si="8"/>
        <v>0</v>
      </c>
      <c r="T39" s="10">
        <f t="shared" si="9"/>
        <v>10</v>
      </c>
      <c r="U39" s="3">
        <f t="shared" si="10"/>
        <v>3.7537537537537537E-3</v>
      </c>
      <c r="V39" s="10">
        <f t="shared" si="11"/>
        <v>45</v>
      </c>
      <c r="W39" s="3">
        <f t="shared" si="12"/>
        <v>6.3622225364060514E-3</v>
      </c>
    </row>
    <row r="40" spans="2:23" ht="22.15" customHeight="1" x14ac:dyDescent="0.25">
      <c r="B40" s="45" t="s">
        <v>33</v>
      </c>
      <c r="C40" s="10">
        <f>IFERROR(VLOOKUP(B40,[1]Sheet1!$A$106:$AE$152,2,FALSE),0)</f>
        <v>45</v>
      </c>
      <c r="D40" s="3">
        <f t="shared" si="0"/>
        <v>3.2918800292611558E-2</v>
      </c>
      <c r="E40" s="10">
        <f>IFERROR(VLOOKUP(B40,[1]Sheet1!$A$106:$AE$152,4,FALSE),0)</f>
        <v>107</v>
      </c>
      <c r="F40" s="3">
        <f t="shared" si="1"/>
        <v>3.7334263782274946E-2</v>
      </c>
      <c r="G40" s="10">
        <f>IFERROR(VLOOKUP(B40,[1]Sheet1!$A$106:$AE$152,6,FALSE),0)</f>
        <v>5</v>
      </c>
      <c r="H40" s="3">
        <f t="shared" si="2"/>
        <v>2.8901734104046242E-2</v>
      </c>
      <c r="I40" s="12">
        <f>IFERROR(VLOOKUP(B40,[1]Sheet1!$A$106:$AE$152,8,FALSE),0)</f>
        <v>1</v>
      </c>
      <c r="J40" s="10">
        <f t="shared" si="3"/>
        <v>158</v>
      </c>
      <c r="K40" s="3">
        <f t="shared" si="4"/>
        <v>3.5835790428668635E-2</v>
      </c>
      <c r="L40" s="10">
        <f>IFERROR(VLOOKUP(B40,[1]Sheet1!$A$106:$AE$152,12,FALSE),0)</f>
        <v>22</v>
      </c>
      <c r="M40" s="3">
        <f t="shared" si="5"/>
        <v>3.3742331288343558E-2</v>
      </c>
      <c r="N40" s="10">
        <f>IFERROR(VLOOKUP(B40,[1]Sheet1!$A$106:$AE$152,14,FALSE),0)</f>
        <v>64</v>
      </c>
      <c r="O40" s="3">
        <f t="shared" si="6"/>
        <v>3.3952254641909811E-2</v>
      </c>
      <c r="P40" s="10">
        <f>IFERROR(VLOOKUP(B40,[1]Sheet1!$A$106:$AE$152,16,FALSE),0)</f>
        <v>3</v>
      </c>
      <c r="Q40" s="3">
        <f t="shared" si="7"/>
        <v>2.4193548387096774E-2</v>
      </c>
      <c r="R40" s="10">
        <f>IFERROR(VLOOKUP(B40,[1]Sheet1!$A$106:$AE$152,18,FALSE),0)</f>
        <v>0</v>
      </c>
      <c r="S40" s="3">
        <f t="shared" si="8"/>
        <v>0</v>
      </c>
      <c r="T40" s="10">
        <f t="shared" si="9"/>
        <v>89</v>
      </c>
      <c r="U40" s="3">
        <f t="shared" si="10"/>
        <v>3.3408408408408412E-2</v>
      </c>
      <c r="V40" s="10">
        <f t="shared" si="11"/>
        <v>247</v>
      </c>
      <c r="W40" s="3">
        <f t="shared" si="12"/>
        <v>3.4921532588717656E-2</v>
      </c>
    </row>
    <row r="41" spans="2:23" ht="22.15" customHeight="1" x14ac:dyDescent="0.25">
      <c r="B41" s="45" t="s">
        <v>34</v>
      </c>
      <c r="C41" s="10">
        <f>IFERROR(VLOOKUP(B41,[1]Sheet1!$A$106:$AE$152,2,FALSE),0)</f>
        <v>17</v>
      </c>
      <c r="D41" s="3">
        <f t="shared" si="0"/>
        <v>1.2435991221653255E-2</v>
      </c>
      <c r="E41" s="10">
        <f>IFERROR(VLOOKUP(B41,[1]Sheet1!$A$106:$AE$152,4,FALSE),0)</f>
        <v>36</v>
      </c>
      <c r="F41" s="3">
        <f t="shared" si="1"/>
        <v>1.2561060711793441E-2</v>
      </c>
      <c r="G41" s="10">
        <f>IFERROR(VLOOKUP(B41,[1]Sheet1!$A$106:$AE$152,6,FALSE),0)</f>
        <v>1</v>
      </c>
      <c r="H41" s="3">
        <f t="shared" si="2"/>
        <v>5.7803468208092483E-3</v>
      </c>
      <c r="I41" s="12">
        <f>IFERROR(VLOOKUP(B41,[1]Sheet1!$A$106:$AE$152,8,FALSE),0)</f>
        <v>0</v>
      </c>
      <c r="J41" s="10">
        <f t="shared" si="3"/>
        <v>54</v>
      </c>
      <c r="K41" s="3">
        <f t="shared" si="4"/>
        <v>1.224767520979814E-2</v>
      </c>
      <c r="L41" s="10">
        <f>IFERROR(VLOOKUP(B41,[1]Sheet1!$A$106:$AE$152,12,FALSE),0)</f>
        <v>11</v>
      </c>
      <c r="M41" s="3">
        <f t="shared" si="5"/>
        <v>1.6871165644171779E-2</v>
      </c>
      <c r="N41" s="10">
        <f>IFERROR(VLOOKUP(B41,[1]Sheet1!$A$106:$AE$152,14,FALSE),0)</f>
        <v>19</v>
      </c>
      <c r="O41" s="3">
        <f t="shared" si="6"/>
        <v>1.0079575596816976E-2</v>
      </c>
      <c r="P41" s="10">
        <f>IFERROR(VLOOKUP(B41,[1]Sheet1!$A$106:$AE$152,16,FALSE),0)</f>
        <v>3</v>
      </c>
      <c r="Q41" s="3">
        <f t="shared" si="7"/>
        <v>2.4193548387096774E-2</v>
      </c>
      <c r="R41" s="10">
        <f>IFERROR(VLOOKUP(B41,[1]Sheet1!$A$106:$AE$152,18,FALSE),0)</f>
        <v>0</v>
      </c>
      <c r="S41" s="3">
        <f t="shared" si="8"/>
        <v>0</v>
      </c>
      <c r="T41" s="10">
        <f t="shared" si="9"/>
        <v>33</v>
      </c>
      <c r="U41" s="3">
        <f t="shared" si="10"/>
        <v>1.2387387387387387E-2</v>
      </c>
      <c r="V41" s="10">
        <f t="shared" si="11"/>
        <v>87</v>
      </c>
      <c r="W41" s="3">
        <f t="shared" si="12"/>
        <v>1.2300296903718366E-2</v>
      </c>
    </row>
    <row r="42" spans="2:23" ht="22.15" customHeight="1" x14ac:dyDescent="0.25">
      <c r="B42" s="45" t="s">
        <v>35</v>
      </c>
      <c r="C42" s="10">
        <f>IFERROR(VLOOKUP(B42,[1]Sheet1!$A$106:$AE$152,2,FALSE),0)</f>
        <v>22</v>
      </c>
      <c r="D42" s="3">
        <f t="shared" si="0"/>
        <v>1.6093635698610095E-2</v>
      </c>
      <c r="E42" s="10">
        <f>IFERROR(VLOOKUP(B42,[1]Sheet1!$A$106:$AE$152,4,FALSE),0)</f>
        <v>28</v>
      </c>
      <c r="F42" s="3">
        <f t="shared" si="1"/>
        <v>9.7697138869504534E-3</v>
      </c>
      <c r="G42" s="10">
        <f>IFERROR(VLOOKUP(B42,[1]Sheet1!$A$106:$AE$152,6,FALSE),0)</f>
        <v>0</v>
      </c>
      <c r="H42" s="3">
        <f t="shared" si="2"/>
        <v>0</v>
      </c>
      <c r="I42" s="12">
        <f>IFERROR(VLOOKUP(B42,[1]Sheet1!$A$106:$AE$152,8,FALSE),0)</f>
        <v>0</v>
      </c>
      <c r="J42" s="10">
        <f t="shared" si="3"/>
        <v>50</v>
      </c>
      <c r="K42" s="3">
        <f t="shared" si="4"/>
        <v>1.1340440009072352E-2</v>
      </c>
      <c r="L42" s="10">
        <f>IFERROR(VLOOKUP(B42,[1]Sheet1!$A$106:$AE$152,12,FALSE),0)</f>
        <v>8</v>
      </c>
      <c r="M42" s="3">
        <f t="shared" si="5"/>
        <v>1.2269938650306749E-2</v>
      </c>
      <c r="N42" s="10">
        <f>IFERROR(VLOOKUP(B42,[1]Sheet1!$A$106:$AE$152,14,FALSE),0)</f>
        <v>24</v>
      </c>
      <c r="O42" s="3">
        <f t="shared" si="6"/>
        <v>1.273209549071618E-2</v>
      </c>
      <c r="P42" s="10">
        <f>IFERROR(VLOOKUP(B42,[1]Sheet1!$A$106:$AE$152,16,FALSE),0)</f>
        <v>0</v>
      </c>
      <c r="Q42" s="3">
        <f t="shared" si="7"/>
        <v>0</v>
      </c>
      <c r="R42" s="10">
        <f>IFERROR(VLOOKUP(B42,[1]Sheet1!$A$106:$AE$152,18,FALSE),0)</f>
        <v>0</v>
      </c>
      <c r="S42" s="3">
        <f t="shared" si="8"/>
        <v>0</v>
      </c>
      <c r="T42" s="10">
        <f t="shared" si="9"/>
        <v>32</v>
      </c>
      <c r="U42" s="3">
        <f t="shared" si="10"/>
        <v>1.2012012012012012E-2</v>
      </c>
      <c r="V42" s="10">
        <f t="shared" si="11"/>
        <v>82</v>
      </c>
      <c r="W42" s="3">
        <f t="shared" si="12"/>
        <v>1.1593383288562138E-2</v>
      </c>
    </row>
    <row r="43" spans="2:23" ht="22.15" customHeight="1" x14ac:dyDescent="0.25">
      <c r="B43" s="45" t="s">
        <v>36</v>
      </c>
      <c r="C43" s="10">
        <f>IFERROR(VLOOKUP(B43,[1]Sheet1!$A$106:$AE$152,2,FALSE),0)</f>
        <v>2</v>
      </c>
      <c r="D43" s="3">
        <f t="shared" si="0"/>
        <v>1.463057790782736E-3</v>
      </c>
      <c r="E43" s="10">
        <f>IFERROR(VLOOKUP(B43,[1]Sheet1!$A$106:$AE$152,4,FALSE),0)</f>
        <v>3</v>
      </c>
      <c r="F43" s="3">
        <f t="shared" si="1"/>
        <v>1.0467550593161201E-3</v>
      </c>
      <c r="G43" s="10">
        <f>IFERROR(VLOOKUP(B43,[1]Sheet1!$A$106:$AE$152,6,FALSE),0)</f>
        <v>1</v>
      </c>
      <c r="H43" s="3">
        <f t="shared" si="2"/>
        <v>5.7803468208092483E-3</v>
      </c>
      <c r="I43" s="12">
        <f>IFERROR(VLOOKUP(B43,[1]Sheet1!$A$106:$AE$152,8,FALSE),0)</f>
        <v>0</v>
      </c>
      <c r="J43" s="10">
        <f t="shared" si="3"/>
        <v>6</v>
      </c>
      <c r="K43" s="3">
        <f t="shared" si="4"/>
        <v>1.3608528010886822E-3</v>
      </c>
      <c r="L43" s="10">
        <f>IFERROR(VLOOKUP(B43,[1]Sheet1!$A$106:$AE$152,12,FALSE),0)</f>
        <v>1</v>
      </c>
      <c r="M43" s="3">
        <f t="shared" si="5"/>
        <v>1.5337423312883436E-3</v>
      </c>
      <c r="N43" s="10">
        <f>IFERROR(VLOOKUP(B43,[1]Sheet1!$A$106:$AE$152,14,FALSE),0)</f>
        <v>4</v>
      </c>
      <c r="O43" s="3">
        <f t="shared" si="6"/>
        <v>2.1220159151193632E-3</v>
      </c>
      <c r="P43" s="10">
        <f>IFERROR(VLOOKUP(B43,[1]Sheet1!$A$106:$AE$152,16,FALSE),0)</f>
        <v>1</v>
      </c>
      <c r="Q43" s="3">
        <f t="shared" si="7"/>
        <v>8.0645161290322578E-3</v>
      </c>
      <c r="R43" s="10">
        <f>IFERROR(VLOOKUP(B43,[1]Sheet1!$A$106:$AE$152,18,FALSE),0)</f>
        <v>0</v>
      </c>
      <c r="S43" s="3">
        <f t="shared" si="8"/>
        <v>0</v>
      </c>
      <c r="T43" s="10">
        <f t="shared" si="9"/>
        <v>6</v>
      </c>
      <c r="U43" s="3">
        <f t="shared" si="10"/>
        <v>2.2522522522522522E-3</v>
      </c>
      <c r="V43" s="10">
        <f t="shared" si="11"/>
        <v>12</v>
      </c>
      <c r="W43" s="3">
        <f t="shared" si="12"/>
        <v>1.696592676374947E-3</v>
      </c>
    </row>
    <row r="44" spans="2:23" ht="22.15" customHeight="1" x14ac:dyDescent="0.25">
      <c r="B44" s="45" t="s">
        <v>37</v>
      </c>
      <c r="C44" s="10">
        <f>IFERROR(VLOOKUP(B44,[1]Sheet1!$A$106:$AE$152,2,FALSE),0)</f>
        <v>2</v>
      </c>
      <c r="D44" s="3">
        <f t="shared" si="0"/>
        <v>1.463057790782736E-3</v>
      </c>
      <c r="E44" s="10">
        <f>IFERROR(VLOOKUP(B44,[1]Sheet1!$A$106:$AE$152,4,FALSE),0)</f>
        <v>7</v>
      </c>
      <c r="F44" s="3">
        <f t="shared" si="1"/>
        <v>2.4424284717376133E-3</v>
      </c>
      <c r="G44" s="10">
        <f>IFERROR(VLOOKUP(B44,[1]Sheet1!$A$106:$AE$152,6,FALSE),0)</f>
        <v>0</v>
      </c>
      <c r="H44" s="3">
        <f t="shared" si="2"/>
        <v>0</v>
      </c>
      <c r="I44" s="12">
        <f>IFERROR(VLOOKUP(B44,[1]Sheet1!$A$106:$AE$152,8,FALSE),0)</f>
        <v>0</v>
      </c>
      <c r="J44" s="10">
        <f t="shared" si="3"/>
        <v>9</v>
      </c>
      <c r="K44" s="3">
        <f t="shared" si="4"/>
        <v>2.0412792016330232E-3</v>
      </c>
      <c r="L44" s="10">
        <f>IFERROR(VLOOKUP(B44,[1]Sheet1!$A$106:$AE$152,12,FALSE),0)</f>
        <v>1</v>
      </c>
      <c r="M44" s="3">
        <f t="shared" si="5"/>
        <v>1.5337423312883436E-3</v>
      </c>
      <c r="N44" s="10">
        <f>IFERROR(VLOOKUP(B44,[1]Sheet1!$A$106:$AE$152,14,FALSE),0)</f>
        <v>4</v>
      </c>
      <c r="O44" s="3">
        <f t="shared" si="6"/>
        <v>2.1220159151193632E-3</v>
      </c>
      <c r="P44" s="10">
        <f>IFERROR(VLOOKUP(B44,[1]Sheet1!$A$106:$AE$152,16,FALSE),0)</f>
        <v>1</v>
      </c>
      <c r="Q44" s="3">
        <f t="shared" si="7"/>
        <v>8.0645161290322578E-3</v>
      </c>
      <c r="R44" s="10">
        <f>IFERROR(VLOOKUP(B44,[1]Sheet1!$A$106:$AE$152,18,FALSE),0)</f>
        <v>0</v>
      </c>
      <c r="S44" s="3">
        <f t="shared" si="8"/>
        <v>0</v>
      </c>
      <c r="T44" s="10">
        <f t="shared" si="9"/>
        <v>6</v>
      </c>
      <c r="U44" s="3">
        <f t="shared" si="10"/>
        <v>2.2522522522522522E-3</v>
      </c>
      <c r="V44" s="10">
        <f t="shared" si="11"/>
        <v>15</v>
      </c>
      <c r="W44" s="3">
        <f t="shared" si="12"/>
        <v>2.1207408454686836E-3</v>
      </c>
    </row>
    <row r="45" spans="2:23" ht="22.15" customHeight="1" x14ac:dyDescent="0.25">
      <c r="B45" s="45" t="s">
        <v>38</v>
      </c>
      <c r="C45" s="10">
        <f>IFERROR(VLOOKUP(B45,[1]Sheet1!$A$106:$AE$152,2,FALSE),0)</f>
        <v>3</v>
      </c>
      <c r="D45" s="3">
        <f t="shared" si="0"/>
        <v>2.1945866861741038E-3</v>
      </c>
      <c r="E45" s="10">
        <f>IFERROR(VLOOKUP(B45,[1]Sheet1!$A$106:$AE$152,4,FALSE),0)</f>
        <v>16</v>
      </c>
      <c r="F45" s="3">
        <f t="shared" si="1"/>
        <v>5.5826936496859731E-3</v>
      </c>
      <c r="G45" s="10">
        <f>IFERROR(VLOOKUP(B45,[1]Sheet1!$A$106:$AE$152,6,FALSE),0)</f>
        <v>2</v>
      </c>
      <c r="H45" s="3">
        <f t="shared" si="2"/>
        <v>1.1560693641618497E-2</v>
      </c>
      <c r="I45" s="12">
        <f>IFERROR(VLOOKUP(B45,[1]Sheet1!$A$106:$AE$152,8,FALSE),0)</f>
        <v>0</v>
      </c>
      <c r="J45" s="10">
        <f t="shared" si="3"/>
        <v>21</v>
      </c>
      <c r="K45" s="3">
        <f t="shared" si="4"/>
        <v>4.7629848038103877E-3</v>
      </c>
      <c r="L45" s="10">
        <f>IFERROR(VLOOKUP(B45,[1]Sheet1!$A$106:$AE$152,12,FALSE),0)</f>
        <v>0</v>
      </c>
      <c r="M45" s="3">
        <f t="shared" si="5"/>
        <v>0</v>
      </c>
      <c r="N45" s="10">
        <f>IFERROR(VLOOKUP(B45,[1]Sheet1!$A$106:$AE$152,14,FALSE),0)</f>
        <v>3</v>
      </c>
      <c r="O45" s="3">
        <f t="shared" si="6"/>
        <v>1.5915119363395225E-3</v>
      </c>
      <c r="P45" s="10">
        <f>IFERROR(VLOOKUP(B45,[1]Sheet1!$A$106:$AE$152,16,FALSE),0)</f>
        <v>2</v>
      </c>
      <c r="Q45" s="3">
        <f t="shared" si="7"/>
        <v>1.6129032258064516E-2</v>
      </c>
      <c r="R45" s="10">
        <f>IFERROR(VLOOKUP(B45,[1]Sheet1!$A$106:$AE$152,18,FALSE),0)</f>
        <v>0</v>
      </c>
      <c r="S45" s="3">
        <f t="shared" si="8"/>
        <v>0</v>
      </c>
      <c r="T45" s="10">
        <f t="shared" si="9"/>
        <v>5</v>
      </c>
      <c r="U45" s="3">
        <f t="shared" si="10"/>
        <v>1.8768768768768769E-3</v>
      </c>
      <c r="V45" s="10">
        <f t="shared" si="11"/>
        <v>26</v>
      </c>
      <c r="W45" s="3">
        <f t="shared" si="12"/>
        <v>3.675950798812385E-3</v>
      </c>
    </row>
    <row r="46" spans="2:23" ht="22.15" customHeight="1" x14ac:dyDescent="0.25">
      <c r="B46" s="45" t="s">
        <v>39</v>
      </c>
      <c r="C46" s="10">
        <f>IFERROR(VLOOKUP(B46,[1]Sheet1!$A$106:$AE$152,2,FALSE),0)</f>
        <v>2</v>
      </c>
      <c r="D46" s="3">
        <f t="shared" si="0"/>
        <v>1.463057790782736E-3</v>
      </c>
      <c r="E46" s="10">
        <f>IFERROR(VLOOKUP(B46,[1]Sheet1!$A$106:$AE$152,4,FALSE),0)</f>
        <v>11</v>
      </c>
      <c r="F46" s="3">
        <f t="shared" si="1"/>
        <v>3.8381018841591066E-3</v>
      </c>
      <c r="G46" s="10">
        <f>IFERROR(VLOOKUP(B46,[1]Sheet1!$A$106:$AE$152,6,FALSE),0)</f>
        <v>4</v>
      </c>
      <c r="H46" s="3">
        <f t="shared" si="2"/>
        <v>2.3121387283236993E-2</v>
      </c>
      <c r="I46" s="12">
        <f>IFERROR(VLOOKUP(B46,[1]Sheet1!$A$106:$AE$152,8,FALSE),0)</f>
        <v>1</v>
      </c>
      <c r="J46" s="10">
        <f t="shared" si="3"/>
        <v>18</v>
      </c>
      <c r="K46" s="3">
        <f t="shared" si="4"/>
        <v>4.0825584032660464E-3</v>
      </c>
      <c r="L46" s="10">
        <f>IFERROR(VLOOKUP(B46,[1]Sheet1!$A$106:$AE$152,12,FALSE),0)</f>
        <v>1</v>
      </c>
      <c r="M46" s="3">
        <f t="shared" si="5"/>
        <v>1.5337423312883436E-3</v>
      </c>
      <c r="N46" s="10">
        <f>IFERROR(VLOOKUP(B46,[1]Sheet1!$A$106:$AE$152,14,FALSE),0)</f>
        <v>4</v>
      </c>
      <c r="O46" s="3">
        <f t="shared" si="6"/>
        <v>2.1220159151193632E-3</v>
      </c>
      <c r="P46" s="10">
        <f>IFERROR(VLOOKUP(B46,[1]Sheet1!$A$106:$AE$152,16,FALSE),0)</f>
        <v>1</v>
      </c>
      <c r="Q46" s="3">
        <f t="shared" si="7"/>
        <v>8.0645161290322578E-3</v>
      </c>
      <c r="R46" s="10">
        <f>IFERROR(VLOOKUP(B46,[1]Sheet1!$A$106:$AE$152,18,FALSE),0)</f>
        <v>0</v>
      </c>
      <c r="S46" s="3">
        <f t="shared" si="8"/>
        <v>0</v>
      </c>
      <c r="T46" s="10">
        <f t="shared" si="9"/>
        <v>6</v>
      </c>
      <c r="U46" s="3">
        <f t="shared" si="10"/>
        <v>2.2522522522522522E-3</v>
      </c>
      <c r="V46" s="10">
        <f t="shared" si="11"/>
        <v>24</v>
      </c>
      <c r="W46" s="3">
        <f t="shared" si="12"/>
        <v>3.3931853527498939E-3</v>
      </c>
    </row>
    <row r="47" spans="2:23" ht="22.15" customHeight="1" x14ac:dyDescent="0.25">
      <c r="B47" s="45" t="s">
        <v>40</v>
      </c>
      <c r="C47" s="10">
        <f>IFERROR(VLOOKUP(B47,[1]Sheet1!$A$106:$AE$152,2,FALSE),0)</f>
        <v>7</v>
      </c>
      <c r="D47" s="3">
        <f t="shared" si="0"/>
        <v>5.1207022677395757E-3</v>
      </c>
      <c r="E47" s="10">
        <f>IFERROR(VLOOKUP(B47,[1]Sheet1!$A$106:$AE$152,4,FALSE),0)</f>
        <v>7</v>
      </c>
      <c r="F47" s="3">
        <f t="shared" si="1"/>
        <v>2.4424284717376133E-3</v>
      </c>
      <c r="G47" s="10">
        <f>IFERROR(VLOOKUP(B47,[1]Sheet1!$A$106:$AE$152,6,FALSE),0)</f>
        <v>0</v>
      </c>
      <c r="H47" s="3">
        <f t="shared" si="2"/>
        <v>0</v>
      </c>
      <c r="I47" s="12">
        <f>IFERROR(VLOOKUP(B47,[1]Sheet1!$A$106:$AE$152,8,FALSE),0)</f>
        <v>0</v>
      </c>
      <c r="J47" s="10">
        <f t="shared" si="3"/>
        <v>14</v>
      </c>
      <c r="K47" s="3">
        <f t="shared" si="4"/>
        <v>3.1753232025402587E-3</v>
      </c>
      <c r="L47" s="10">
        <f>IFERROR(VLOOKUP(B47,[1]Sheet1!$A$106:$AE$152,12,FALSE),0)</f>
        <v>3</v>
      </c>
      <c r="M47" s="3">
        <f t="shared" si="5"/>
        <v>4.601226993865031E-3</v>
      </c>
      <c r="N47" s="10">
        <f>IFERROR(VLOOKUP(B47,[1]Sheet1!$A$106:$AE$152,14,FALSE),0)</f>
        <v>4</v>
      </c>
      <c r="O47" s="3">
        <f t="shared" si="6"/>
        <v>2.1220159151193632E-3</v>
      </c>
      <c r="P47" s="10">
        <f>IFERROR(VLOOKUP(B47,[1]Sheet1!$A$106:$AE$152,16,FALSE),0)</f>
        <v>0</v>
      </c>
      <c r="Q47" s="3">
        <f t="shared" si="7"/>
        <v>0</v>
      </c>
      <c r="R47" s="10">
        <f>IFERROR(VLOOKUP(B47,[1]Sheet1!$A$106:$AE$152,18,FALSE),0)</f>
        <v>0</v>
      </c>
      <c r="S47" s="3">
        <f t="shared" si="8"/>
        <v>0</v>
      </c>
      <c r="T47" s="10">
        <f t="shared" si="9"/>
        <v>7</v>
      </c>
      <c r="U47" s="3">
        <f t="shared" si="10"/>
        <v>2.6276276276276278E-3</v>
      </c>
      <c r="V47" s="10">
        <f t="shared" si="11"/>
        <v>21</v>
      </c>
      <c r="W47" s="3">
        <f t="shared" si="12"/>
        <v>2.969037183656157E-3</v>
      </c>
    </row>
    <row r="48" spans="2:23" ht="22.15" customHeight="1" x14ac:dyDescent="0.25">
      <c r="B48" s="45" t="s">
        <v>41</v>
      </c>
      <c r="C48" s="10">
        <f>IFERROR(VLOOKUP(B48,[1]Sheet1!$A$106:$AE$152,2,FALSE),0)</f>
        <v>10</v>
      </c>
      <c r="D48" s="3">
        <f t="shared" si="0"/>
        <v>7.3152889539136795E-3</v>
      </c>
      <c r="E48" s="10">
        <f>IFERROR(VLOOKUP(B48,[1]Sheet1!$A$106:$AE$152,4,FALSE),0)</f>
        <v>14</v>
      </c>
      <c r="F48" s="3">
        <f t="shared" si="1"/>
        <v>4.8848569434752267E-3</v>
      </c>
      <c r="G48" s="10">
        <f>IFERROR(VLOOKUP(B48,[1]Sheet1!$A$106:$AE$152,6,FALSE),0)</f>
        <v>0</v>
      </c>
      <c r="H48" s="3">
        <f t="shared" si="2"/>
        <v>0</v>
      </c>
      <c r="I48" s="12">
        <f>IFERROR(VLOOKUP(B48,[1]Sheet1!$A$106:$AE$152,8,FALSE),0)</f>
        <v>0</v>
      </c>
      <c r="J48" s="10">
        <f t="shared" si="3"/>
        <v>24</v>
      </c>
      <c r="K48" s="3">
        <f t="shared" si="4"/>
        <v>5.4434112043547289E-3</v>
      </c>
      <c r="L48" s="10">
        <f>IFERROR(VLOOKUP(B48,[1]Sheet1!$A$106:$AE$152,12,FALSE),0)</f>
        <v>3</v>
      </c>
      <c r="M48" s="3">
        <f t="shared" si="5"/>
        <v>4.601226993865031E-3</v>
      </c>
      <c r="N48" s="10">
        <f>IFERROR(VLOOKUP(B48,[1]Sheet1!$A$106:$AE$152,14,FALSE),0)</f>
        <v>14</v>
      </c>
      <c r="O48" s="3">
        <f t="shared" si="6"/>
        <v>7.4270557029177718E-3</v>
      </c>
      <c r="P48" s="10">
        <f>IFERROR(VLOOKUP(B48,[1]Sheet1!$A$106:$AE$152,16,FALSE),0)</f>
        <v>1</v>
      </c>
      <c r="Q48" s="3">
        <f t="shared" si="7"/>
        <v>8.0645161290322578E-3</v>
      </c>
      <c r="R48" s="10">
        <f>IFERROR(VLOOKUP(B48,[1]Sheet1!$A$106:$AE$152,18,FALSE),0)</f>
        <v>0</v>
      </c>
      <c r="S48" s="3">
        <f t="shared" si="8"/>
        <v>0</v>
      </c>
      <c r="T48" s="10">
        <f t="shared" si="9"/>
        <v>18</v>
      </c>
      <c r="U48" s="3">
        <f t="shared" si="10"/>
        <v>6.7567567567567571E-3</v>
      </c>
      <c r="V48" s="10">
        <f t="shared" si="11"/>
        <v>42</v>
      </c>
      <c r="W48" s="3">
        <f t="shared" si="12"/>
        <v>5.938074367312314E-3</v>
      </c>
    </row>
    <row r="49" spans="2:23" ht="22.15" customHeight="1" x14ac:dyDescent="0.25">
      <c r="B49" s="45" t="s">
        <v>42</v>
      </c>
      <c r="C49" s="10">
        <f>IFERROR(VLOOKUP(B49,[1]Sheet1!$A$106:$AE$152,2,FALSE),0)</f>
        <v>37</v>
      </c>
      <c r="D49" s="3">
        <f t="shared" si="0"/>
        <v>2.7066569129480616E-2</v>
      </c>
      <c r="E49" s="10">
        <f>IFERROR(VLOOKUP(B49,[1]Sheet1!$A$106:$AE$152,4,FALSE),0)</f>
        <v>74</v>
      </c>
      <c r="F49" s="3">
        <f t="shared" si="1"/>
        <v>2.5819958129797628E-2</v>
      </c>
      <c r="G49" s="10">
        <f>IFERROR(VLOOKUP(B49,[1]Sheet1!$A$106:$AE$152,6,FALSE),0)</f>
        <v>6</v>
      </c>
      <c r="H49" s="3">
        <f t="shared" si="2"/>
        <v>3.4682080924855488E-2</v>
      </c>
      <c r="I49" s="12">
        <f>IFERROR(VLOOKUP(B49,[1]Sheet1!$A$106:$AE$152,8,FALSE),0)</f>
        <v>0</v>
      </c>
      <c r="J49" s="10">
        <f t="shared" si="3"/>
        <v>117</v>
      </c>
      <c r="K49" s="3">
        <f t="shared" si="4"/>
        <v>2.6536629621229303E-2</v>
      </c>
      <c r="L49" s="10">
        <f>IFERROR(VLOOKUP(B49,[1]Sheet1!$A$106:$AE$152,12,FALSE),0)</f>
        <v>13</v>
      </c>
      <c r="M49" s="3">
        <f t="shared" si="5"/>
        <v>1.9938650306748466E-2</v>
      </c>
      <c r="N49" s="10">
        <f>IFERROR(VLOOKUP(B49,[1]Sheet1!$A$106:$AE$152,14,FALSE),0)</f>
        <v>36</v>
      </c>
      <c r="O49" s="3">
        <f t="shared" si="6"/>
        <v>1.9098143236074269E-2</v>
      </c>
      <c r="P49" s="10">
        <f>IFERROR(VLOOKUP(B49,[1]Sheet1!$A$106:$AE$152,16,FALSE),0)</f>
        <v>4</v>
      </c>
      <c r="Q49" s="3">
        <f t="shared" si="7"/>
        <v>3.2258064516129031E-2</v>
      </c>
      <c r="R49" s="10">
        <f>IFERROR(VLOOKUP(B49,[1]Sheet1!$A$106:$AE$152,18,FALSE),0)</f>
        <v>0</v>
      </c>
      <c r="S49" s="3">
        <f t="shared" si="8"/>
        <v>0</v>
      </c>
      <c r="T49" s="10">
        <f t="shared" si="9"/>
        <v>53</v>
      </c>
      <c r="U49" s="3">
        <f t="shared" si="10"/>
        <v>1.9894894894894894E-2</v>
      </c>
      <c r="V49" s="10">
        <f t="shared" si="11"/>
        <v>170</v>
      </c>
      <c r="W49" s="3">
        <f t="shared" si="12"/>
        <v>2.4035062915311749E-2</v>
      </c>
    </row>
    <row r="50" spans="2:23" ht="22.15" customHeight="1" x14ac:dyDescent="0.25">
      <c r="B50" s="45" t="s">
        <v>43</v>
      </c>
      <c r="C50" s="10">
        <f>IFERROR(VLOOKUP(B50,[1]Sheet1!$A$106:$AE$152,2,FALSE),0)</f>
        <v>2</v>
      </c>
      <c r="D50" s="3">
        <f t="shared" si="0"/>
        <v>1.463057790782736E-3</v>
      </c>
      <c r="E50" s="10">
        <f>IFERROR(VLOOKUP(B50,[1]Sheet1!$A$106:$AE$152,4,FALSE),0)</f>
        <v>19</v>
      </c>
      <c r="F50" s="3">
        <f t="shared" si="1"/>
        <v>6.6294487090020936E-3</v>
      </c>
      <c r="G50" s="10">
        <f>IFERROR(VLOOKUP(B50,[1]Sheet1!$A$106:$AE$152,6,FALSE),0)</f>
        <v>1</v>
      </c>
      <c r="H50" s="3">
        <f t="shared" si="2"/>
        <v>5.7803468208092483E-3</v>
      </c>
      <c r="I50" s="12">
        <f>IFERROR(VLOOKUP(B50,[1]Sheet1!$A$106:$AE$152,8,FALSE),0)</f>
        <v>0</v>
      </c>
      <c r="J50" s="10">
        <f t="shared" si="3"/>
        <v>22</v>
      </c>
      <c r="K50" s="3">
        <f t="shared" si="4"/>
        <v>4.989793603991835E-3</v>
      </c>
      <c r="L50" s="10">
        <f>IFERROR(VLOOKUP(B50,[1]Sheet1!$A$106:$AE$152,12,FALSE),0)</f>
        <v>1</v>
      </c>
      <c r="M50" s="3">
        <f t="shared" si="5"/>
        <v>1.5337423312883436E-3</v>
      </c>
      <c r="N50" s="10">
        <f>IFERROR(VLOOKUP(B50,[1]Sheet1!$A$106:$AE$152,14,FALSE),0)</f>
        <v>8</v>
      </c>
      <c r="O50" s="3">
        <f t="shared" si="6"/>
        <v>4.2440318302387264E-3</v>
      </c>
      <c r="P50" s="10">
        <f>IFERROR(VLOOKUP(B50,[1]Sheet1!$A$106:$AE$152,16,FALSE),0)</f>
        <v>1</v>
      </c>
      <c r="Q50" s="3">
        <f t="shared" si="7"/>
        <v>8.0645161290322578E-3</v>
      </c>
      <c r="R50" s="10">
        <f>IFERROR(VLOOKUP(B50,[1]Sheet1!$A$106:$AE$152,18,FALSE),0)</f>
        <v>0</v>
      </c>
      <c r="S50" s="3">
        <f t="shared" si="8"/>
        <v>0</v>
      </c>
      <c r="T50" s="10">
        <f t="shared" si="9"/>
        <v>10</v>
      </c>
      <c r="U50" s="3">
        <f t="shared" si="10"/>
        <v>3.7537537537537537E-3</v>
      </c>
      <c r="V50" s="10">
        <f t="shared" si="11"/>
        <v>32</v>
      </c>
      <c r="W50" s="3">
        <f t="shared" si="12"/>
        <v>4.5242471369998588E-3</v>
      </c>
    </row>
    <row r="51" spans="2:23" ht="25.5" customHeight="1" x14ac:dyDescent="0.25">
      <c r="B51" s="45" t="s">
        <v>44</v>
      </c>
      <c r="C51" s="10">
        <f>IFERROR(VLOOKUP(B51,[1]Sheet1!$A$106:$AE$152,2,FALSE),0)</f>
        <v>25</v>
      </c>
      <c r="D51" s="3">
        <f t="shared" si="0"/>
        <v>1.8288222384784197E-2</v>
      </c>
      <c r="E51" s="10">
        <f>IFERROR(VLOOKUP(B51,[1]Sheet1!$A$106:$AE$152,4,FALSE),0)</f>
        <v>39</v>
      </c>
      <c r="F51" s="3">
        <f t="shared" si="1"/>
        <v>1.360781577110956E-2</v>
      </c>
      <c r="G51" s="10">
        <f>IFERROR(VLOOKUP(B51,[1]Sheet1!$A$106:$AE$152,6,FALSE),0)</f>
        <v>2</v>
      </c>
      <c r="H51" s="3">
        <f t="shared" si="2"/>
        <v>1.1560693641618497E-2</v>
      </c>
      <c r="I51" s="12">
        <f>IFERROR(VLOOKUP(B51,[1]Sheet1!$A$106:$AE$152,8,FALSE),0)</f>
        <v>0</v>
      </c>
      <c r="J51" s="10">
        <f t="shared" si="3"/>
        <v>66</v>
      </c>
      <c r="K51" s="3">
        <f t="shared" si="4"/>
        <v>1.4969380811975505E-2</v>
      </c>
      <c r="L51" s="10">
        <f>IFERROR(VLOOKUP(B51,[1]Sheet1!$A$106:$AE$152,12,FALSE),0)</f>
        <v>16</v>
      </c>
      <c r="M51" s="3">
        <f t="shared" si="5"/>
        <v>2.4539877300613498E-2</v>
      </c>
      <c r="N51" s="10">
        <f>IFERROR(VLOOKUP(B51,[1]Sheet1!$A$106:$AE$152,14,FALSE),0)</f>
        <v>42</v>
      </c>
      <c r="O51" s="3">
        <f t="shared" si="6"/>
        <v>2.2281167108753316E-2</v>
      </c>
      <c r="P51" s="10">
        <f>IFERROR(VLOOKUP(B51,[1]Sheet1!$A$106:$AE$152,16,FALSE),0)</f>
        <v>0</v>
      </c>
      <c r="Q51" s="3">
        <f t="shared" si="7"/>
        <v>0</v>
      </c>
      <c r="R51" s="10">
        <f>IFERROR(VLOOKUP(B51,[1]Sheet1!$A$106:$AE$152,18,FALSE),0)</f>
        <v>0</v>
      </c>
      <c r="S51" s="3">
        <f t="shared" si="8"/>
        <v>0</v>
      </c>
      <c r="T51" s="10">
        <f t="shared" si="9"/>
        <v>58</v>
      </c>
      <c r="U51" s="3">
        <f t="shared" si="10"/>
        <v>2.177177177177177E-2</v>
      </c>
      <c r="V51" s="10">
        <f t="shared" si="11"/>
        <v>124</v>
      </c>
      <c r="W51" s="3">
        <f t="shared" si="12"/>
        <v>1.7531457655874452E-2</v>
      </c>
    </row>
    <row r="52" spans="2:23" ht="21" customHeight="1" x14ac:dyDescent="0.25">
      <c r="B52" s="45" t="s">
        <v>45</v>
      </c>
      <c r="C52" s="10">
        <f>IFERROR(VLOOKUP(B52,[1]Sheet1!$A$106:$AE$152,2,FALSE),0)</f>
        <v>20</v>
      </c>
      <c r="D52" s="3">
        <f t="shared" si="0"/>
        <v>1.4630577907827359E-2</v>
      </c>
      <c r="E52" s="10">
        <f>IFERROR(VLOOKUP(B52,[1]Sheet1!$A$106:$AE$152,4,FALSE),0)</f>
        <v>35</v>
      </c>
      <c r="F52" s="3">
        <f t="shared" si="1"/>
        <v>1.2212142358688068E-2</v>
      </c>
      <c r="G52" s="10">
        <f>IFERROR(VLOOKUP(B52,[1]Sheet1!$A$106:$AE$152,6,FALSE),0)</f>
        <v>0</v>
      </c>
      <c r="H52" s="3">
        <f t="shared" si="2"/>
        <v>0</v>
      </c>
      <c r="I52" s="12">
        <f>IFERROR(VLOOKUP(B52,[1]Sheet1!$A$106:$AE$152,8,FALSE),0)</f>
        <v>0</v>
      </c>
      <c r="J52" s="10">
        <f t="shared" si="3"/>
        <v>55</v>
      </c>
      <c r="K52" s="3">
        <f t="shared" si="4"/>
        <v>1.2474484009979588E-2</v>
      </c>
      <c r="L52" s="10">
        <f>IFERROR(VLOOKUP(B52,[1]Sheet1!$A$106:$AE$152,12,FALSE),0)</f>
        <v>42</v>
      </c>
      <c r="M52" s="3">
        <f t="shared" si="5"/>
        <v>6.4417177914110432E-2</v>
      </c>
      <c r="N52" s="10">
        <f>IFERROR(VLOOKUP(B52,[1]Sheet1!$A$106:$AE$152,14,FALSE),0)</f>
        <v>124</v>
      </c>
      <c r="O52" s="3">
        <f t="shared" si="6"/>
        <v>6.5782493368700262E-2</v>
      </c>
      <c r="P52" s="10">
        <f>IFERROR(VLOOKUP(B52,[1]Sheet1!$A$106:$AE$152,16,FALSE),0)</f>
        <v>7</v>
      </c>
      <c r="Q52" s="3">
        <f t="shared" si="7"/>
        <v>5.6451612903225805E-2</v>
      </c>
      <c r="R52" s="10">
        <f>IFERROR(VLOOKUP(B52,[1]Sheet1!$A$106:$AE$152,18,FALSE),0)</f>
        <v>0</v>
      </c>
      <c r="S52" s="3">
        <f t="shared" si="8"/>
        <v>0</v>
      </c>
      <c r="T52" s="10">
        <f t="shared" si="9"/>
        <v>173</v>
      </c>
      <c r="U52" s="3">
        <f t="shared" si="10"/>
        <v>6.4939939939939934E-2</v>
      </c>
      <c r="V52" s="10">
        <f t="shared" si="11"/>
        <v>228</v>
      </c>
      <c r="W52" s="3">
        <f t="shared" si="12"/>
        <v>3.2235260851123992E-2</v>
      </c>
    </row>
    <row r="53" spans="2:23" ht="21" customHeight="1" thickBot="1" x14ac:dyDescent="0.3">
      <c r="B53" s="45" t="s">
        <v>46</v>
      </c>
      <c r="C53" s="11">
        <f>IFERROR(VLOOKUP(B53,[1]Sheet1!$A$106:$AE$152,2,FALSE),0)</f>
        <v>0</v>
      </c>
      <c r="D53" s="5">
        <f t="shared" si="0"/>
        <v>0</v>
      </c>
      <c r="E53" s="11">
        <f>IFERROR(VLOOKUP(B53,[1]Sheet1!$A$106:$AE$152,4,FALSE),0)</f>
        <v>8</v>
      </c>
      <c r="F53" s="5">
        <f t="shared" si="1"/>
        <v>2.7913468248429866E-3</v>
      </c>
      <c r="G53" s="11">
        <f>IFERROR(VLOOKUP(B53,[1]Sheet1!$A$106:$AE$152,6,FALSE),0)</f>
        <v>0</v>
      </c>
      <c r="H53" s="5">
        <f t="shared" si="2"/>
        <v>0</v>
      </c>
      <c r="I53" s="13">
        <f>IFERROR(VLOOKUP(B53,[1]Sheet1!$A$106:$AE$152,8,FALSE),0)</f>
        <v>0</v>
      </c>
      <c r="J53" s="11">
        <f t="shared" si="3"/>
        <v>8</v>
      </c>
      <c r="K53" s="5">
        <f t="shared" si="4"/>
        <v>1.8144704014515763E-3</v>
      </c>
      <c r="L53" s="11">
        <f>IFERROR(VLOOKUP(B53,[1]Sheet1!$A$106:$AE$152,12,FALSE),0)</f>
        <v>0</v>
      </c>
      <c r="M53" s="5">
        <f t="shared" si="5"/>
        <v>0</v>
      </c>
      <c r="N53" s="11">
        <f>IFERROR(VLOOKUP(B53,[1]Sheet1!$A$106:$AE$152,14,FALSE),0)</f>
        <v>2</v>
      </c>
      <c r="O53" s="5">
        <f t="shared" si="6"/>
        <v>1.0610079575596816E-3</v>
      </c>
      <c r="P53" s="11">
        <f>IFERROR(VLOOKUP(B53,[1]Sheet1!$A$106:$AE$152,16,FALSE),0)</f>
        <v>0</v>
      </c>
      <c r="Q53" s="5">
        <f t="shared" si="7"/>
        <v>0</v>
      </c>
      <c r="R53" s="11">
        <f>IFERROR(VLOOKUP(B53,[1]Sheet1!$A$106:$AE$152,18,FALSE),0)</f>
        <v>0</v>
      </c>
      <c r="S53" s="5">
        <f t="shared" si="8"/>
        <v>0</v>
      </c>
      <c r="T53" s="11">
        <f t="shared" si="9"/>
        <v>2</v>
      </c>
      <c r="U53" s="5">
        <f t="shared" si="10"/>
        <v>7.5075075075075074E-4</v>
      </c>
      <c r="V53" s="11">
        <f t="shared" si="11"/>
        <v>10</v>
      </c>
      <c r="W53" s="5">
        <f t="shared" si="12"/>
        <v>1.4138272303124558E-3</v>
      </c>
    </row>
    <row r="54" spans="2:23" ht="22.15" customHeight="1" thickTop="1" thickBot="1" x14ac:dyDescent="0.3">
      <c r="B54" s="46" t="s">
        <v>48</v>
      </c>
      <c r="C54" s="6">
        <f t="shared" ref="C54:H54" si="13">SUM(C8:C53)</f>
        <v>1367</v>
      </c>
      <c r="D54" s="7">
        <f t="shared" si="13"/>
        <v>0.99999999999999978</v>
      </c>
      <c r="E54" s="6">
        <f t="shared" si="13"/>
        <v>2866</v>
      </c>
      <c r="F54" s="7">
        <f t="shared" si="13"/>
        <v>1.0000000000000002</v>
      </c>
      <c r="G54" s="6">
        <f t="shared" si="13"/>
        <v>173</v>
      </c>
      <c r="H54" s="7">
        <f t="shared" si="13"/>
        <v>1.0000000000000004</v>
      </c>
      <c r="I54" s="6">
        <v>3</v>
      </c>
      <c r="J54" s="6">
        <f t="shared" ref="J54:W54" si="14">SUM(J8:J53)</f>
        <v>4409</v>
      </c>
      <c r="K54" s="7">
        <f t="shared" si="14"/>
        <v>1.0000000000000002</v>
      </c>
      <c r="L54" s="6">
        <f t="shared" si="14"/>
        <v>652</v>
      </c>
      <c r="M54" s="7">
        <f t="shared" si="14"/>
        <v>0.99999999999999967</v>
      </c>
      <c r="N54" s="6">
        <f t="shared" si="14"/>
        <v>1885</v>
      </c>
      <c r="O54" s="7">
        <f t="shared" si="14"/>
        <v>1</v>
      </c>
      <c r="P54" s="6">
        <f t="shared" si="14"/>
        <v>124</v>
      </c>
      <c r="Q54" s="7">
        <f t="shared" si="14"/>
        <v>0.99999999999999967</v>
      </c>
      <c r="R54" s="6">
        <f t="shared" si="14"/>
        <v>3</v>
      </c>
      <c r="S54" s="7">
        <f t="shared" si="14"/>
        <v>1</v>
      </c>
      <c r="T54" s="6">
        <f t="shared" si="14"/>
        <v>2664</v>
      </c>
      <c r="U54" s="7">
        <f t="shared" si="14"/>
        <v>0.99999999999999989</v>
      </c>
      <c r="V54" s="6">
        <f t="shared" si="14"/>
        <v>7073</v>
      </c>
      <c r="W54" s="7">
        <f t="shared" si="14"/>
        <v>0.99999999999999967</v>
      </c>
    </row>
    <row r="55" spans="2:23" ht="15.75" thickTop="1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2:23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7"/>
      <c r="W56" s="42"/>
    </row>
    <row r="57" spans="2:23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7"/>
      <c r="W57" s="42"/>
    </row>
    <row r="58" spans="2:23" x14ac:dyDescent="0.25">
      <c r="B58" s="42"/>
      <c r="C58" s="42"/>
      <c r="D58" s="42"/>
      <c r="E58" s="42"/>
      <c r="F58" s="42"/>
      <c r="G58" s="42"/>
      <c r="H58" s="42"/>
      <c r="I58" s="42"/>
      <c r="J58" s="47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2:23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2:23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2:23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2:23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2:23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2:23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2:23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2:23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2:23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2:23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2:23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2:23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2:23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2:23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2:23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2:23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2:23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2:23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2:23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2:23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2:23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2:23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2:23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2:23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2:23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2:23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2:23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2:23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2:23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2:23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2:23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2:23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2:23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2:23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2:23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2:23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2:23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2:23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2:23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2:23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2:23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2:23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2:23" x14ac:dyDescent="0.2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2:23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2:23" x14ac:dyDescent="0.2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2:23" x14ac:dyDescent="0.2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2:23" x14ac:dyDescent="0.2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2:23" x14ac:dyDescent="0.2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2:23" x14ac:dyDescent="0.2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2:23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2:23" x14ac:dyDescent="0.2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2:23" x14ac:dyDescent="0.2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2:23" x14ac:dyDescent="0.2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2:23" x14ac:dyDescent="0.2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2:23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2:23" x14ac:dyDescent="0.2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2:23" x14ac:dyDescent="0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2:23" x14ac:dyDescent="0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2:23" x14ac:dyDescent="0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2:23" x14ac:dyDescent="0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2:23" x14ac:dyDescent="0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2:23" x14ac:dyDescent="0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2:23" x14ac:dyDescent="0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2:23" x14ac:dyDescent="0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2:23" x14ac:dyDescent="0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2:23" x14ac:dyDescent="0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2:23" x14ac:dyDescent="0.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2:23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2:23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2:23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2:23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2:23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2:23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2:23" x14ac:dyDescent="0.2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2:23" x14ac:dyDescent="0.2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2:23" x14ac:dyDescent="0.2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2:23" x14ac:dyDescent="0.2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2:23" x14ac:dyDescent="0.2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2:23" x14ac:dyDescent="0.2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2:23" x14ac:dyDescent="0.2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2:23" x14ac:dyDescent="0.2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2:23" x14ac:dyDescent="0.2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2:23" x14ac:dyDescent="0.2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2:23" x14ac:dyDescent="0.2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2:23" x14ac:dyDescent="0.2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2:23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2:23" x14ac:dyDescent="0.2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2:23" x14ac:dyDescent="0.2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2:23" x14ac:dyDescent="0.2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2:23" x14ac:dyDescent="0.2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2:23" x14ac:dyDescent="0.2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2:23" x14ac:dyDescent="0.2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2:23" x14ac:dyDescent="0.2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2:23" x14ac:dyDescent="0.2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2:23" x14ac:dyDescent="0.2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2:23" x14ac:dyDescent="0.2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2:23" x14ac:dyDescent="0.2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2:23" x14ac:dyDescent="0.2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2:23" x14ac:dyDescent="0.2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2:23" x14ac:dyDescent="0.2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2:23" x14ac:dyDescent="0.2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2:23" x14ac:dyDescent="0.2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2:23" x14ac:dyDescent="0.2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2:23" x14ac:dyDescent="0.2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2:23" x14ac:dyDescent="0.2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2:23" x14ac:dyDescent="0.2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2:23" x14ac:dyDescent="0.2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2:23" x14ac:dyDescent="0.2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2:23" x14ac:dyDescent="0.2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2:23" x14ac:dyDescent="0.2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2:23" x14ac:dyDescent="0.2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2:23" x14ac:dyDescent="0.2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2:23" x14ac:dyDescent="0.2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  <row r="172" spans="2:23" x14ac:dyDescent="0.2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</row>
    <row r="173" spans="2:23" x14ac:dyDescent="0.2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</row>
    <row r="174" spans="2:23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</row>
    <row r="175" spans="2:23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</row>
    <row r="176" spans="2:23" x14ac:dyDescent="0.2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</row>
    <row r="177" spans="2:23" x14ac:dyDescent="0.2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</row>
    <row r="178" spans="2:23" x14ac:dyDescent="0.2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</row>
    <row r="179" spans="2:23" x14ac:dyDescent="0.2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</row>
    <row r="180" spans="2:23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</row>
    <row r="181" spans="2:23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</row>
    <row r="182" spans="2:23" x14ac:dyDescent="0.2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</row>
    <row r="183" spans="2:23" x14ac:dyDescent="0.2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</row>
    <row r="184" spans="2:23" x14ac:dyDescent="0.2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</row>
    <row r="185" spans="2:23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</row>
    <row r="186" spans="2:23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</row>
    <row r="187" spans="2:23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</row>
    <row r="188" spans="2:23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</row>
    <row r="189" spans="2:23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</row>
    <row r="190" spans="2:23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</row>
    <row r="191" spans="2:23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</row>
    <row r="192" spans="2:23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</row>
    <row r="193" spans="2:23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</row>
    <row r="194" spans="2:23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</row>
    <row r="195" spans="2:23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</row>
    <row r="196" spans="2:23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</row>
    <row r="197" spans="2:23" x14ac:dyDescent="0.2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</row>
    <row r="198" spans="2:23" x14ac:dyDescent="0.2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2:23" x14ac:dyDescent="0.2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</row>
    <row r="200" spans="2:23" x14ac:dyDescent="0.2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</row>
    <row r="201" spans="2:23" x14ac:dyDescent="0.2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</row>
    <row r="202" spans="2:23" x14ac:dyDescent="0.2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</row>
    <row r="203" spans="2:23" x14ac:dyDescent="0.2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</row>
    <row r="204" spans="2:23" x14ac:dyDescent="0.2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</row>
    <row r="205" spans="2:23" x14ac:dyDescent="0.2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</row>
    <row r="206" spans="2:23" x14ac:dyDescent="0.2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</row>
    <row r="207" spans="2:23" x14ac:dyDescent="0.2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</row>
    <row r="208" spans="2:23" x14ac:dyDescent="0.2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</row>
    <row r="209" spans="2:23" x14ac:dyDescent="0.2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</row>
    <row r="210" spans="2:23" x14ac:dyDescent="0.2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</row>
    <row r="211" spans="2:23" x14ac:dyDescent="0.2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</row>
    <row r="212" spans="2:23" x14ac:dyDescent="0.2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</row>
    <row r="213" spans="2:23" x14ac:dyDescent="0.2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</row>
    <row r="214" spans="2:23" x14ac:dyDescent="0.2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</row>
    <row r="215" spans="2:23" x14ac:dyDescent="0.2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</row>
    <row r="216" spans="2:23" x14ac:dyDescent="0.2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2:23" x14ac:dyDescent="0.2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</row>
    <row r="218" spans="2:23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</row>
    <row r="219" spans="2:23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</row>
    <row r="220" spans="2:23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</row>
    <row r="221" spans="2:23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</row>
    <row r="222" spans="2:23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</row>
    <row r="223" spans="2:23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</row>
    <row r="224" spans="2:23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</row>
    <row r="225" spans="2:23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</row>
    <row r="226" spans="2:23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</row>
    <row r="227" spans="2:23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</row>
    <row r="228" spans="2:23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</row>
    <row r="229" spans="2:23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</row>
    <row r="230" spans="2:23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</row>
    <row r="231" spans="2:23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</row>
    <row r="232" spans="2:23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</row>
    <row r="233" spans="2:23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</row>
    <row r="234" spans="2:23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</row>
    <row r="235" spans="2:23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</row>
    <row r="236" spans="2:23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</row>
    <row r="237" spans="2:23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</row>
    <row r="238" spans="2:23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</row>
    <row r="239" spans="2:23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</row>
    <row r="240" spans="2:23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</row>
    <row r="241" spans="2:23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</row>
    <row r="242" spans="2:23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</row>
    <row r="243" spans="2:23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</row>
    <row r="244" spans="2:23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</row>
    <row r="245" spans="2:23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</row>
    <row r="246" spans="2:23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</row>
    <row r="247" spans="2:23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</row>
    <row r="248" spans="2:23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</row>
    <row r="249" spans="2:23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</row>
    <row r="250" spans="2:23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</row>
    <row r="251" spans="2:23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</row>
    <row r="252" spans="2:23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2:23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</row>
    <row r="254" spans="2:23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</row>
    <row r="255" spans="2:23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</row>
    <row r="256" spans="2:23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</row>
    <row r="257" spans="2:23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</row>
    <row r="258" spans="2:23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</row>
    <row r="259" spans="2:23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</row>
    <row r="260" spans="2:23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</row>
    <row r="261" spans="2:23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</row>
    <row r="262" spans="2:23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</row>
    <row r="263" spans="2:23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</row>
    <row r="264" spans="2:23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</row>
    <row r="265" spans="2:23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</row>
    <row r="266" spans="2:23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</row>
    <row r="267" spans="2:23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</row>
    <row r="268" spans="2:23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</row>
    <row r="269" spans="2:23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</row>
    <row r="270" spans="2:23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</row>
    <row r="271" spans="2:23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</row>
    <row r="272" spans="2:23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</row>
    <row r="273" spans="2:23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</row>
    <row r="274" spans="2:23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</row>
    <row r="275" spans="2:23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</row>
    <row r="276" spans="2:23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</row>
    <row r="277" spans="2:23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</row>
    <row r="278" spans="2:23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</row>
    <row r="279" spans="2:23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</row>
    <row r="280" spans="2:23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</row>
    <row r="281" spans="2:23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</row>
    <row r="282" spans="2:23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</row>
    <row r="283" spans="2:23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</row>
    <row r="284" spans="2:23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</row>
    <row r="285" spans="2:23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</row>
    <row r="286" spans="2:23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</row>
    <row r="287" spans="2:23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</row>
    <row r="288" spans="2:23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</row>
    <row r="289" spans="2:23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</row>
    <row r="290" spans="2:23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</row>
    <row r="291" spans="2:23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</row>
    <row r="292" spans="2:23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</row>
    <row r="293" spans="2:23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</row>
    <row r="294" spans="2:23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</row>
    <row r="295" spans="2:23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</row>
    <row r="296" spans="2:23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</row>
    <row r="297" spans="2:23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</row>
    <row r="298" spans="2:23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</row>
    <row r="299" spans="2:23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</row>
    <row r="300" spans="2:23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</row>
    <row r="301" spans="2:23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</row>
    <row r="302" spans="2:23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</row>
    <row r="303" spans="2:23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</row>
    <row r="304" spans="2:23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</row>
    <row r="305" spans="2:23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</row>
    <row r="306" spans="2:23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</row>
    <row r="307" spans="2:23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</row>
    <row r="308" spans="2:23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</row>
    <row r="309" spans="2:23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</row>
    <row r="310" spans="2:23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</row>
    <row r="311" spans="2:23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</row>
    <row r="312" spans="2:23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</row>
    <row r="313" spans="2:23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</row>
    <row r="314" spans="2:23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</row>
    <row r="315" spans="2:23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</row>
    <row r="316" spans="2:23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</row>
    <row r="317" spans="2:23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</row>
    <row r="318" spans="2:23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</row>
    <row r="319" spans="2:23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</row>
    <row r="320" spans="2:23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</row>
    <row r="321" spans="2:23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</row>
    <row r="322" spans="2:23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</row>
    <row r="323" spans="2:23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</row>
    <row r="324" spans="2:23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2:23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</row>
    <row r="326" spans="2:23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</row>
    <row r="327" spans="2:23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</row>
    <row r="328" spans="2:23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</row>
    <row r="329" spans="2:23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</row>
    <row r="330" spans="2:23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</row>
    <row r="331" spans="2:23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</row>
    <row r="332" spans="2:23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</row>
    <row r="333" spans="2:23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</row>
    <row r="334" spans="2:23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</row>
    <row r="335" spans="2:23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</row>
    <row r="336" spans="2:23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</row>
    <row r="337" spans="2:23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2:23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2:23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2:23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2:23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2:23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2:23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2:23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2:23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2:23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2:23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2:23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2:23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2:23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2:23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</row>
    <row r="352" spans="2:23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</row>
    <row r="353" spans="2:23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</row>
    <row r="354" spans="2:23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2:23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2:23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2:23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2:23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</row>
    <row r="359" spans="2:23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</row>
    <row r="360" spans="2:23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</row>
    <row r="361" spans="2:23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</row>
    <row r="362" spans="2:23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</row>
    <row r="363" spans="2:23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</row>
    <row r="364" spans="2:23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</row>
    <row r="365" spans="2:23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</row>
    <row r="366" spans="2:23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</row>
    <row r="367" spans="2:23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</row>
    <row r="368" spans="2:23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</row>
    <row r="369" spans="2:23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</row>
    <row r="370" spans="2:23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</row>
    <row r="371" spans="2:23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</row>
    <row r="372" spans="2:23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</row>
    <row r="373" spans="2:23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</row>
    <row r="374" spans="2:23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</row>
    <row r="375" spans="2:23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</row>
    <row r="376" spans="2:23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</row>
    <row r="377" spans="2:23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</row>
    <row r="378" spans="2:23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</row>
    <row r="379" spans="2:23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</row>
    <row r="380" spans="2:23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</row>
    <row r="381" spans="2:23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</row>
    <row r="382" spans="2:23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</row>
    <row r="383" spans="2:23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</row>
    <row r="384" spans="2:23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</row>
    <row r="385" spans="2:23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</row>
    <row r="386" spans="2:23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</row>
    <row r="387" spans="2:23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</row>
    <row r="388" spans="2:23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</row>
    <row r="389" spans="2:23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</row>
    <row r="390" spans="2:23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</row>
    <row r="391" spans="2:23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</row>
    <row r="392" spans="2:23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</row>
    <row r="393" spans="2:23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</row>
    <row r="394" spans="2:23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</row>
    <row r="395" spans="2:23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</row>
    <row r="396" spans="2:23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</row>
    <row r="397" spans="2:23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</row>
    <row r="398" spans="2:23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</row>
    <row r="399" spans="2:23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</row>
    <row r="400" spans="2:23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</row>
    <row r="401" spans="2:23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</row>
    <row r="402" spans="2:23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</row>
    <row r="403" spans="2:23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</row>
    <row r="404" spans="2:23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</row>
    <row r="405" spans="2:23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</row>
    <row r="406" spans="2:23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</row>
    <row r="407" spans="2:23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</row>
    <row r="408" spans="2:23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</row>
    <row r="409" spans="2:23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</row>
    <row r="410" spans="2:23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</row>
    <row r="411" spans="2:23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</row>
    <row r="412" spans="2:23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</row>
    <row r="413" spans="2:23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</row>
    <row r="414" spans="2:23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</row>
    <row r="415" spans="2:23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</row>
    <row r="416" spans="2:23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</row>
    <row r="417" spans="2:23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</row>
    <row r="418" spans="2:23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</row>
    <row r="419" spans="2:23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</row>
    <row r="420" spans="2:23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</row>
    <row r="421" spans="2:23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</row>
    <row r="422" spans="2:23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</row>
    <row r="423" spans="2:23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</row>
    <row r="424" spans="2:23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</row>
    <row r="425" spans="2:23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</row>
    <row r="426" spans="2:23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</row>
    <row r="427" spans="2:23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</row>
    <row r="428" spans="2:23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</row>
    <row r="429" spans="2:23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</row>
    <row r="430" spans="2:23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</row>
    <row r="431" spans="2:23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</row>
    <row r="432" spans="2:23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</row>
    <row r="433" spans="2:23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</row>
    <row r="434" spans="2:23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</row>
    <row r="435" spans="2:23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</row>
    <row r="436" spans="2:23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</row>
    <row r="437" spans="2:23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</row>
    <row r="438" spans="2:23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</row>
    <row r="439" spans="2:23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</row>
    <row r="440" spans="2:23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</row>
    <row r="441" spans="2:23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</row>
    <row r="442" spans="2:23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</row>
    <row r="443" spans="2:23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</row>
    <row r="444" spans="2:23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</row>
    <row r="445" spans="2:23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</row>
    <row r="446" spans="2:23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</row>
    <row r="447" spans="2:23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</row>
    <row r="448" spans="2:23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</row>
    <row r="449" spans="2:23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</row>
    <row r="450" spans="2:23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</row>
    <row r="451" spans="2:23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</row>
    <row r="452" spans="2:23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</row>
    <row r="453" spans="2:23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</row>
    <row r="454" spans="2:23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</row>
    <row r="455" spans="2:23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</row>
    <row r="456" spans="2:23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</row>
    <row r="457" spans="2:23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</row>
    <row r="458" spans="2:23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</row>
    <row r="459" spans="2:23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</row>
    <row r="460" spans="2:23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</row>
    <row r="461" spans="2:23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</row>
    <row r="462" spans="2:23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</row>
    <row r="463" spans="2:23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</row>
    <row r="464" spans="2:23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</row>
    <row r="465" spans="2:23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</row>
    <row r="466" spans="2:23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</row>
    <row r="467" spans="2:23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</row>
    <row r="468" spans="2:23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</row>
    <row r="469" spans="2:23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</row>
    <row r="470" spans="2:23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</row>
    <row r="471" spans="2:23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</row>
    <row r="472" spans="2:23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</row>
    <row r="473" spans="2:23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</row>
    <row r="474" spans="2:23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</row>
    <row r="475" spans="2:23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</row>
    <row r="476" spans="2:23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</row>
    <row r="477" spans="2:23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</row>
    <row r="478" spans="2:23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</row>
    <row r="479" spans="2:23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</row>
    <row r="480" spans="2:23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</row>
    <row r="481" spans="2:23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</row>
    <row r="482" spans="2:23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</row>
    <row r="483" spans="2:23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</row>
    <row r="484" spans="2:23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</row>
    <row r="485" spans="2:23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</row>
    <row r="486" spans="2:23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</row>
    <row r="487" spans="2:23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</row>
    <row r="488" spans="2:23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2:23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</row>
    <row r="490" spans="2:23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</row>
    <row r="491" spans="2:23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</row>
    <row r="492" spans="2:23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</row>
    <row r="493" spans="2:23" x14ac:dyDescent="0.25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</row>
    <row r="494" spans="2:23" x14ac:dyDescent="0.2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</row>
    <row r="495" spans="2:23" x14ac:dyDescent="0.2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</row>
    <row r="496" spans="2:23" x14ac:dyDescent="0.25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</row>
    <row r="497" spans="2:23" x14ac:dyDescent="0.25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</row>
    <row r="498" spans="2:23" x14ac:dyDescent="0.25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</row>
    <row r="499" spans="2:23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</row>
    <row r="500" spans="2:23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</row>
    <row r="501" spans="2:23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</row>
    <row r="502" spans="2:23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</row>
    <row r="503" spans="2:23" x14ac:dyDescent="0.2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</row>
    <row r="504" spans="2:23" x14ac:dyDescent="0.25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</row>
    <row r="505" spans="2:23" x14ac:dyDescent="0.2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</row>
    <row r="506" spans="2:23" x14ac:dyDescent="0.25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</row>
    <row r="507" spans="2:23" x14ac:dyDescent="0.2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</row>
    <row r="508" spans="2:23" x14ac:dyDescent="0.25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</row>
    <row r="509" spans="2:23" x14ac:dyDescent="0.25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</row>
    <row r="510" spans="2:23" x14ac:dyDescent="0.25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</row>
    <row r="511" spans="2:23" x14ac:dyDescent="0.2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</row>
    <row r="512" spans="2:23" x14ac:dyDescent="0.2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</row>
    <row r="513" spans="2:23" x14ac:dyDescent="0.2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</row>
    <row r="514" spans="2:23" x14ac:dyDescent="0.2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</row>
    <row r="515" spans="2:23" x14ac:dyDescent="0.2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</row>
    <row r="516" spans="2:23" x14ac:dyDescent="0.25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</row>
    <row r="517" spans="2:23" x14ac:dyDescent="0.25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</row>
    <row r="518" spans="2:23" x14ac:dyDescent="0.25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</row>
    <row r="519" spans="2:23" x14ac:dyDescent="0.25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</row>
    <row r="520" spans="2:23" x14ac:dyDescent="0.25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</row>
    <row r="521" spans="2:23" x14ac:dyDescent="0.25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</row>
    <row r="522" spans="2:23" x14ac:dyDescent="0.25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</row>
    <row r="523" spans="2:23" x14ac:dyDescent="0.25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</row>
    <row r="524" spans="2:23" x14ac:dyDescent="0.25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</row>
    <row r="525" spans="2:23" x14ac:dyDescent="0.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</row>
    <row r="526" spans="2:23" x14ac:dyDescent="0.25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</row>
    <row r="527" spans="2:23" x14ac:dyDescent="0.25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</row>
    <row r="528" spans="2:23" x14ac:dyDescent="0.25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</row>
    <row r="529" spans="2:23" x14ac:dyDescent="0.25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</row>
    <row r="530" spans="2:23" x14ac:dyDescent="0.25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</row>
    <row r="531" spans="2:23" x14ac:dyDescent="0.25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</row>
    <row r="532" spans="2:23" x14ac:dyDescent="0.25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</row>
    <row r="533" spans="2:23" x14ac:dyDescent="0.25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</row>
    <row r="534" spans="2:23" x14ac:dyDescent="0.25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</row>
    <row r="535" spans="2:23" x14ac:dyDescent="0.2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</row>
    <row r="536" spans="2:23" x14ac:dyDescent="0.25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</row>
    <row r="537" spans="2:23" x14ac:dyDescent="0.25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</row>
    <row r="538" spans="2:23" x14ac:dyDescent="0.25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</row>
    <row r="539" spans="2:23" x14ac:dyDescent="0.25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</row>
    <row r="540" spans="2:23" x14ac:dyDescent="0.25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</row>
    <row r="541" spans="2:23" x14ac:dyDescent="0.25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</row>
    <row r="542" spans="2:23" x14ac:dyDescent="0.25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</row>
    <row r="543" spans="2:23" x14ac:dyDescent="0.25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</row>
    <row r="544" spans="2:23" x14ac:dyDescent="0.25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</row>
    <row r="545" spans="2:23" x14ac:dyDescent="0.25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</row>
    <row r="546" spans="2:23" x14ac:dyDescent="0.25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</row>
    <row r="547" spans="2:23" x14ac:dyDescent="0.25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</row>
    <row r="548" spans="2:23" x14ac:dyDescent="0.25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</row>
    <row r="549" spans="2:23" x14ac:dyDescent="0.25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</row>
    <row r="550" spans="2:23" x14ac:dyDescent="0.25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</row>
    <row r="551" spans="2:23" x14ac:dyDescent="0.25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</row>
    <row r="552" spans="2:23" x14ac:dyDescent="0.25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</row>
    <row r="553" spans="2:23" x14ac:dyDescent="0.25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</row>
    <row r="554" spans="2:23" x14ac:dyDescent="0.25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</row>
    <row r="555" spans="2:23" x14ac:dyDescent="0.25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</row>
    <row r="556" spans="2:23" x14ac:dyDescent="0.25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</row>
    <row r="557" spans="2:23" x14ac:dyDescent="0.25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</row>
    <row r="558" spans="2:23" x14ac:dyDescent="0.25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2:23" x14ac:dyDescent="0.25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</row>
    <row r="560" spans="2:23" x14ac:dyDescent="0.25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</row>
    <row r="561" spans="2:23" x14ac:dyDescent="0.25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</row>
    <row r="562" spans="2:23" x14ac:dyDescent="0.25"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</row>
    <row r="563" spans="2:23" x14ac:dyDescent="0.25"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</row>
    <row r="564" spans="2:23" x14ac:dyDescent="0.25"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</row>
    <row r="565" spans="2:23" x14ac:dyDescent="0.25"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</row>
    <row r="566" spans="2:23" x14ac:dyDescent="0.25"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</row>
    <row r="567" spans="2:23" x14ac:dyDescent="0.25"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</row>
    <row r="568" spans="2:23" x14ac:dyDescent="0.25"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</row>
    <row r="569" spans="2:23" x14ac:dyDescent="0.25"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</row>
    <row r="570" spans="2:23" x14ac:dyDescent="0.25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</row>
    <row r="571" spans="2:23" x14ac:dyDescent="0.25"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</row>
    <row r="572" spans="2:23" x14ac:dyDescent="0.25"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</row>
    <row r="573" spans="2:23" x14ac:dyDescent="0.25"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</row>
    <row r="574" spans="2:23" x14ac:dyDescent="0.25"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</row>
    <row r="575" spans="2:23" x14ac:dyDescent="0.25"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</row>
    <row r="576" spans="2:23" x14ac:dyDescent="0.25"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</row>
    <row r="577" spans="2:23" x14ac:dyDescent="0.25"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</row>
    <row r="578" spans="2:23" x14ac:dyDescent="0.25"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</row>
    <row r="579" spans="2:23" x14ac:dyDescent="0.25"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</row>
    <row r="580" spans="2:23" x14ac:dyDescent="0.25"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</row>
    <row r="581" spans="2:23" x14ac:dyDescent="0.25"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</row>
    <row r="582" spans="2:23" x14ac:dyDescent="0.25"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</row>
    <row r="583" spans="2:23" x14ac:dyDescent="0.25"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</row>
    <row r="584" spans="2:23" x14ac:dyDescent="0.25"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</row>
    <row r="585" spans="2:23" x14ac:dyDescent="0.25"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</row>
    <row r="586" spans="2:23" x14ac:dyDescent="0.25"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</row>
    <row r="587" spans="2:23" x14ac:dyDescent="0.25"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</row>
    <row r="588" spans="2:23" x14ac:dyDescent="0.25"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</row>
    <row r="589" spans="2:23" x14ac:dyDescent="0.25"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</row>
    <row r="590" spans="2:23" x14ac:dyDescent="0.25"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</row>
    <row r="591" spans="2:23" x14ac:dyDescent="0.25"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</row>
    <row r="592" spans="2:23" x14ac:dyDescent="0.25"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</row>
    <row r="593" spans="2:23" x14ac:dyDescent="0.25"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</row>
    <row r="594" spans="2:23" x14ac:dyDescent="0.25"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2:23" x14ac:dyDescent="0.25"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</row>
    <row r="596" spans="2:23" x14ac:dyDescent="0.25"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</row>
    <row r="597" spans="2:23" x14ac:dyDescent="0.25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</row>
    <row r="598" spans="2:23" x14ac:dyDescent="0.25"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</row>
    <row r="599" spans="2:23" x14ac:dyDescent="0.25"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</row>
    <row r="600" spans="2:23" x14ac:dyDescent="0.25"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</row>
    <row r="601" spans="2:23" x14ac:dyDescent="0.25"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</row>
    <row r="602" spans="2:23" x14ac:dyDescent="0.25"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</row>
    <row r="603" spans="2:23" x14ac:dyDescent="0.25"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</row>
    <row r="604" spans="2:23" x14ac:dyDescent="0.25"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</row>
    <row r="605" spans="2:23" x14ac:dyDescent="0.25"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</row>
    <row r="606" spans="2:23" x14ac:dyDescent="0.25"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</row>
    <row r="607" spans="2:23" x14ac:dyDescent="0.25"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</row>
    <row r="608" spans="2:23" x14ac:dyDescent="0.25"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</row>
    <row r="609" spans="2:23" x14ac:dyDescent="0.25"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</row>
    <row r="610" spans="2:23" x14ac:dyDescent="0.25"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</row>
    <row r="611" spans="2:23" x14ac:dyDescent="0.25"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</row>
    <row r="612" spans="2:23" x14ac:dyDescent="0.25"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</row>
    <row r="613" spans="2:23" x14ac:dyDescent="0.25"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</row>
    <row r="614" spans="2:23" x14ac:dyDescent="0.25"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</row>
    <row r="615" spans="2:23" x14ac:dyDescent="0.25"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</row>
    <row r="616" spans="2:23" x14ac:dyDescent="0.25"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</row>
    <row r="617" spans="2:23" x14ac:dyDescent="0.25"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</row>
    <row r="618" spans="2:23" x14ac:dyDescent="0.25"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</row>
    <row r="619" spans="2:23" x14ac:dyDescent="0.25"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</row>
    <row r="620" spans="2:23" x14ac:dyDescent="0.25"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</row>
    <row r="621" spans="2:23" x14ac:dyDescent="0.25"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</row>
    <row r="622" spans="2:23" x14ac:dyDescent="0.25"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</row>
    <row r="623" spans="2:23" x14ac:dyDescent="0.25"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</row>
    <row r="624" spans="2:23" x14ac:dyDescent="0.25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</row>
    <row r="625" spans="2:23" x14ac:dyDescent="0.25"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</row>
    <row r="626" spans="2:23" x14ac:dyDescent="0.25"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</row>
    <row r="627" spans="2:23" x14ac:dyDescent="0.25"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</row>
    <row r="628" spans="2:23" x14ac:dyDescent="0.25"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</row>
    <row r="629" spans="2:23" x14ac:dyDescent="0.25"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</row>
    <row r="630" spans="2:23" x14ac:dyDescent="0.25"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</row>
    <row r="631" spans="2:23" x14ac:dyDescent="0.25"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</row>
    <row r="632" spans="2:23" x14ac:dyDescent="0.25"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</row>
    <row r="633" spans="2:23" x14ac:dyDescent="0.25"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</row>
    <row r="634" spans="2:23" x14ac:dyDescent="0.25"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</row>
    <row r="635" spans="2:23" x14ac:dyDescent="0.25"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</row>
    <row r="636" spans="2:23" x14ac:dyDescent="0.25"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</row>
    <row r="637" spans="2:23" x14ac:dyDescent="0.25"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</row>
    <row r="638" spans="2:23" x14ac:dyDescent="0.25"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</row>
    <row r="639" spans="2:23" x14ac:dyDescent="0.25"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</row>
    <row r="640" spans="2:23" x14ac:dyDescent="0.25"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</row>
    <row r="641" spans="2:23" x14ac:dyDescent="0.25"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</row>
    <row r="642" spans="2:23" x14ac:dyDescent="0.25"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</row>
    <row r="643" spans="2:23" x14ac:dyDescent="0.25"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</row>
    <row r="644" spans="2:23" x14ac:dyDescent="0.25"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</row>
    <row r="645" spans="2:23" x14ac:dyDescent="0.25"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</row>
    <row r="646" spans="2:23" x14ac:dyDescent="0.25"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</row>
    <row r="647" spans="2:23" x14ac:dyDescent="0.25"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</row>
    <row r="648" spans="2:23" x14ac:dyDescent="0.25"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</row>
    <row r="649" spans="2:23" x14ac:dyDescent="0.25"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</row>
    <row r="650" spans="2:23" x14ac:dyDescent="0.25"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</row>
    <row r="651" spans="2:23" x14ac:dyDescent="0.25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</row>
    <row r="652" spans="2:23" x14ac:dyDescent="0.25"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</row>
    <row r="653" spans="2:23" x14ac:dyDescent="0.25"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</row>
    <row r="654" spans="2:23" x14ac:dyDescent="0.25"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</row>
    <row r="655" spans="2:23" x14ac:dyDescent="0.25"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</row>
    <row r="656" spans="2:23" x14ac:dyDescent="0.25"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</row>
    <row r="657" spans="2:23" x14ac:dyDescent="0.25"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</row>
    <row r="658" spans="2:23" x14ac:dyDescent="0.25"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</row>
    <row r="659" spans="2:23" x14ac:dyDescent="0.25"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</row>
    <row r="660" spans="2:23" x14ac:dyDescent="0.25"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</row>
    <row r="661" spans="2:23" x14ac:dyDescent="0.25"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</row>
    <row r="662" spans="2:23" x14ac:dyDescent="0.25"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</row>
    <row r="663" spans="2:23" x14ac:dyDescent="0.25"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</row>
    <row r="664" spans="2:23" x14ac:dyDescent="0.25"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</row>
    <row r="665" spans="2:23" x14ac:dyDescent="0.25"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</row>
    <row r="666" spans="2:23" x14ac:dyDescent="0.25"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2:23" x14ac:dyDescent="0.25"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</row>
    <row r="668" spans="2:23" x14ac:dyDescent="0.25"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</row>
    <row r="669" spans="2:23" x14ac:dyDescent="0.25"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</row>
    <row r="670" spans="2:23" x14ac:dyDescent="0.25"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</row>
    <row r="671" spans="2:23" x14ac:dyDescent="0.25"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</row>
    <row r="672" spans="2:23" x14ac:dyDescent="0.25"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</row>
    <row r="673" spans="2:23" x14ac:dyDescent="0.25"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</row>
    <row r="674" spans="2:23" x14ac:dyDescent="0.25"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</row>
    <row r="675" spans="2:23" x14ac:dyDescent="0.25"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</row>
    <row r="676" spans="2:23" x14ac:dyDescent="0.25"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</row>
    <row r="677" spans="2:23" x14ac:dyDescent="0.25"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</row>
    <row r="678" spans="2:23" x14ac:dyDescent="0.25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</row>
    <row r="679" spans="2:23" x14ac:dyDescent="0.25"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</row>
    <row r="680" spans="2:23" x14ac:dyDescent="0.25"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</row>
    <row r="681" spans="2:23" x14ac:dyDescent="0.25"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</row>
    <row r="682" spans="2:23" x14ac:dyDescent="0.25"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</row>
    <row r="683" spans="2:23" x14ac:dyDescent="0.25"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</row>
    <row r="684" spans="2:23" x14ac:dyDescent="0.25"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</row>
    <row r="685" spans="2:23" x14ac:dyDescent="0.25"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</row>
    <row r="686" spans="2:23" x14ac:dyDescent="0.25"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</row>
    <row r="687" spans="2:23" x14ac:dyDescent="0.25"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</row>
    <row r="688" spans="2:23" x14ac:dyDescent="0.25"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</row>
    <row r="689" spans="2:23" x14ac:dyDescent="0.25"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</row>
    <row r="690" spans="2:23" x14ac:dyDescent="0.25"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</row>
    <row r="691" spans="2:23" x14ac:dyDescent="0.25"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</row>
    <row r="692" spans="2:23" x14ac:dyDescent="0.25"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</row>
    <row r="693" spans="2:23" x14ac:dyDescent="0.25"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</row>
    <row r="694" spans="2:23" x14ac:dyDescent="0.25"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</row>
    <row r="695" spans="2:23" x14ac:dyDescent="0.25"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</row>
    <row r="696" spans="2:23" x14ac:dyDescent="0.25"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</row>
    <row r="697" spans="2:23" x14ac:dyDescent="0.25"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</row>
    <row r="698" spans="2:23" x14ac:dyDescent="0.25"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</row>
    <row r="699" spans="2:23" x14ac:dyDescent="0.25"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</row>
    <row r="700" spans="2:23" x14ac:dyDescent="0.25"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</row>
    <row r="701" spans="2:23" x14ac:dyDescent="0.25"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</row>
    <row r="702" spans="2:23" x14ac:dyDescent="0.25"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</row>
    <row r="703" spans="2:23" x14ac:dyDescent="0.25"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</row>
    <row r="704" spans="2:23" x14ac:dyDescent="0.25"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</row>
    <row r="705" spans="2:23" x14ac:dyDescent="0.25"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</row>
    <row r="706" spans="2:23" x14ac:dyDescent="0.25"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</row>
    <row r="707" spans="2:23" x14ac:dyDescent="0.25"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</row>
    <row r="708" spans="2:23" x14ac:dyDescent="0.25"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</row>
    <row r="709" spans="2:23" x14ac:dyDescent="0.25"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</row>
    <row r="710" spans="2:23" x14ac:dyDescent="0.25"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</row>
    <row r="711" spans="2:23" x14ac:dyDescent="0.25"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</row>
    <row r="712" spans="2:23" x14ac:dyDescent="0.25"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</row>
    <row r="713" spans="2:23" x14ac:dyDescent="0.25"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</row>
    <row r="714" spans="2:23" x14ac:dyDescent="0.25"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</row>
    <row r="715" spans="2:23" x14ac:dyDescent="0.25"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</row>
    <row r="716" spans="2:23" x14ac:dyDescent="0.25"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</row>
    <row r="717" spans="2:23" x14ac:dyDescent="0.25"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</row>
    <row r="718" spans="2:23" x14ac:dyDescent="0.25"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</row>
    <row r="719" spans="2:23" x14ac:dyDescent="0.25"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</row>
    <row r="720" spans="2:23" x14ac:dyDescent="0.25"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</row>
    <row r="721" spans="2:23" x14ac:dyDescent="0.25"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</row>
  </sheetData>
  <mergeCells count="17"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33AF6-0DA6-4DCF-972E-668E7DB357CC}">
  <sheetPr>
    <tabColor rgb="FF00B050"/>
    <pageSetUpPr fitToPage="1"/>
  </sheetPr>
  <dimension ref="B1:P492"/>
  <sheetViews>
    <sheetView topLeftCell="A18" zoomScale="70" zoomScaleNormal="70" workbookViewId="0">
      <selection activeCell="C6" sqref="C6:P52"/>
    </sheetView>
  </sheetViews>
  <sheetFormatPr defaultColWidth="8.85546875" defaultRowHeight="15" x14ac:dyDescent="0.25"/>
  <cols>
    <col min="1" max="1" width="2.7109375" style="42" customWidth="1"/>
    <col min="2" max="2" width="48.42578125" style="20" customWidth="1"/>
    <col min="3" max="16" width="10.7109375" style="20" customWidth="1"/>
    <col min="17" max="16384" width="8.85546875" style="42"/>
  </cols>
  <sheetData>
    <row r="1" spans="2:16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2:16" ht="22.15" customHeight="1" thickTop="1" thickBot="1" x14ac:dyDescent="0.3">
      <c r="B2" s="107" t="s">
        <v>147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2:16" ht="22.15" customHeight="1" thickTop="1" thickBot="1" x14ac:dyDescent="0.3">
      <c r="B3" s="79" t="s">
        <v>126</v>
      </c>
      <c r="C3" s="110" t="s">
        <v>59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92" t="s">
        <v>48</v>
      </c>
      <c r="P3" s="93"/>
    </row>
    <row r="4" spans="2:16" ht="22.15" customHeight="1" thickTop="1" thickBot="1" x14ac:dyDescent="0.3">
      <c r="B4" s="80"/>
      <c r="C4" s="110" t="s">
        <v>60</v>
      </c>
      <c r="D4" s="112"/>
      <c r="E4" s="110" t="s">
        <v>61</v>
      </c>
      <c r="F4" s="112"/>
      <c r="G4" s="110" t="s">
        <v>62</v>
      </c>
      <c r="H4" s="112"/>
      <c r="I4" s="110" t="s">
        <v>63</v>
      </c>
      <c r="J4" s="112"/>
      <c r="K4" s="110" t="s">
        <v>64</v>
      </c>
      <c r="L4" s="112"/>
      <c r="M4" s="111" t="s">
        <v>65</v>
      </c>
      <c r="N4" s="112"/>
      <c r="O4" s="96"/>
      <c r="P4" s="97"/>
    </row>
    <row r="5" spans="2:16" ht="22.15" customHeight="1" thickTop="1" thickBot="1" x14ac:dyDescent="0.3">
      <c r="B5" s="81"/>
      <c r="C5" s="43" t="s">
        <v>1</v>
      </c>
      <c r="D5" s="57" t="s">
        <v>2</v>
      </c>
      <c r="E5" s="43" t="s">
        <v>1</v>
      </c>
      <c r="F5" s="57" t="s">
        <v>2</v>
      </c>
      <c r="G5" s="43" t="s">
        <v>1</v>
      </c>
      <c r="H5" s="57" t="s">
        <v>2</v>
      </c>
      <c r="I5" s="43" t="s">
        <v>1</v>
      </c>
      <c r="J5" s="57" t="s">
        <v>2</v>
      </c>
      <c r="K5" s="43" t="s">
        <v>1</v>
      </c>
      <c r="L5" s="57" t="s">
        <v>2</v>
      </c>
      <c r="M5" s="43" t="s">
        <v>1</v>
      </c>
      <c r="N5" s="58" t="s">
        <v>2</v>
      </c>
      <c r="O5" s="43" t="s">
        <v>1</v>
      </c>
      <c r="P5" s="44" t="s">
        <v>2</v>
      </c>
    </row>
    <row r="6" spans="2:16" ht="22.15" customHeight="1" thickTop="1" x14ac:dyDescent="0.25">
      <c r="B6" s="45" t="s">
        <v>3</v>
      </c>
      <c r="C6" s="8">
        <f>IFERROR(VLOOKUP(B6,[1]Sheet1!$A$157:$AE$202,2,FALSE),0)</f>
        <v>1</v>
      </c>
      <c r="D6" s="9">
        <f>C6/$C$52</f>
        <v>2.3809523809523808E-2</v>
      </c>
      <c r="E6" s="8">
        <f>IFERROR(VLOOKUP(B6,[1]Sheet1!$A$157:$AE$202,4,FALSE),0)</f>
        <v>130</v>
      </c>
      <c r="F6" s="9">
        <f>E6/$E$52</f>
        <v>0.12845849802371542</v>
      </c>
      <c r="G6" s="8">
        <f>IFERROR(VLOOKUP(B6,[1]Sheet1!$A$157:$AE$202,6,FALSE),0)</f>
        <v>180</v>
      </c>
      <c r="H6" s="9">
        <f>G6/$G$52</f>
        <v>0.10727056019070322</v>
      </c>
      <c r="I6" s="8">
        <f>IFERROR(VLOOKUP(B6,[1]Sheet1!$A$157:$AE$202,8,FALSE),0)</f>
        <v>194</v>
      </c>
      <c r="J6" s="9">
        <f>I6/$I$52</f>
        <v>0.10286320254506894</v>
      </c>
      <c r="K6" s="8">
        <f>IFERROR(VLOOKUP(B6,[1]Sheet1!$A$157:$AE$202,10,FALSE),0)</f>
        <v>207</v>
      </c>
      <c r="L6" s="9">
        <f>K6/$K$52</f>
        <v>0.10048543689320388</v>
      </c>
      <c r="M6" s="8">
        <f>IFERROR(VLOOKUP(B6,[1]Sheet1!$A$157:$AE$202,12,FALSE),0)</f>
        <v>49</v>
      </c>
      <c r="N6" s="9">
        <f>M6/$M$52</f>
        <v>0.1240506329113924</v>
      </c>
      <c r="O6" s="69">
        <f>C6+E6+G6+I6+K6+M6</f>
        <v>761</v>
      </c>
      <c r="P6" s="9">
        <f>O6/$O$52</f>
        <v>0.10759225222677789</v>
      </c>
    </row>
    <row r="7" spans="2:16" ht="22.15" customHeight="1" x14ac:dyDescent="0.25">
      <c r="B7" s="45" t="s">
        <v>4</v>
      </c>
      <c r="C7" s="2">
        <f>IFERROR(VLOOKUP(B7,[1]Sheet1!$A$157:$AE$202,2,FALSE),0)</f>
        <v>0</v>
      </c>
      <c r="D7" s="3">
        <f t="shared" ref="D7:D51" si="0">C7/$C$52</f>
        <v>0</v>
      </c>
      <c r="E7" s="2">
        <f>IFERROR(VLOOKUP(B7,[1]Sheet1!$A$157:$AE$202,4,FALSE),0)</f>
        <v>31</v>
      </c>
      <c r="F7" s="3">
        <f t="shared" ref="F7:F51" si="1">E7/$E$52</f>
        <v>3.0632411067193676E-2</v>
      </c>
      <c r="G7" s="2">
        <f>IFERROR(VLOOKUP(B7,[1]Sheet1!$A$157:$AE$202,6,FALSE),0)</f>
        <v>54</v>
      </c>
      <c r="H7" s="3">
        <f t="shared" ref="H7:H51" si="2">G7/$G$52</f>
        <v>3.2181168057210968E-2</v>
      </c>
      <c r="I7" s="2">
        <f>IFERROR(VLOOKUP(B7,[1]Sheet1!$A$157:$AE$202,8,FALSE),0)</f>
        <v>68</v>
      </c>
      <c r="J7" s="3">
        <f t="shared" ref="J7:J51" si="3">I7/$I$52</f>
        <v>3.6055143160127257E-2</v>
      </c>
      <c r="K7" s="2">
        <f>IFERROR(VLOOKUP(B7,[1]Sheet1!$A$157:$AE$202,10,FALSE),0)</f>
        <v>64</v>
      </c>
      <c r="L7" s="3">
        <f t="shared" ref="L7:L51" si="4">K7/$K$52</f>
        <v>3.1067961165048542E-2</v>
      </c>
      <c r="M7" s="2">
        <f>IFERROR(VLOOKUP(B7,[1]Sheet1!$A$157:$AE$202,12,FALSE),0)</f>
        <v>15</v>
      </c>
      <c r="N7" s="3">
        <f t="shared" ref="N7:N51" si="5">M7/$M$52</f>
        <v>3.7974683544303799E-2</v>
      </c>
      <c r="O7" s="2">
        <f t="shared" ref="O7:O51" si="6">C7+E7+G7+I7+K7+M7</f>
        <v>232</v>
      </c>
      <c r="P7" s="3">
        <f t="shared" ref="P7:P51" si="7">O7/$O$52</f>
        <v>3.2800791743248972E-2</v>
      </c>
    </row>
    <row r="8" spans="2:16" ht="22.15" customHeight="1" x14ac:dyDescent="0.25">
      <c r="B8" s="45" t="s">
        <v>5</v>
      </c>
      <c r="C8" s="2">
        <f>IFERROR(VLOOKUP(B8,[1]Sheet1!$A$157:$AE$202,2,FALSE),0)</f>
        <v>0</v>
      </c>
      <c r="D8" s="3">
        <f t="shared" si="0"/>
        <v>0</v>
      </c>
      <c r="E8" s="2">
        <f>IFERROR(VLOOKUP(B8,[1]Sheet1!$A$157:$AE$202,4,FALSE),0)</f>
        <v>34</v>
      </c>
      <c r="F8" s="3">
        <f t="shared" si="1"/>
        <v>3.3596837944664032E-2</v>
      </c>
      <c r="G8" s="2">
        <f>IFERROR(VLOOKUP(B8,[1]Sheet1!$A$157:$AE$202,6,FALSE),0)</f>
        <v>76</v>
      </c>
      <c r="H8" s="3">
        <f t="shared" si="2"/>
        <v>4.5292014302741358E-2</v>
      </c>
      <c r="I8" s="2">
        <f>IFERROR(VLOOKUP(B8,[1]Sheet1!$A$157:$AE$202,8,FALSE),0)</f>
        <v>76</v>
      </c>
      <c r="J8" s="3">
        <f t="shared" si="3"/>
        <v>4.0296924708377521E-2</v>
      </c>
      <c r="K8" s="2">
        <f>IFERROR(VLOOKUP(B8,[1]Sheet1!$A$157:$AE$202,10,FALSE),0)</f>
        <v>82</v>
      </c>
      <c r="L8" s="3">
        <f t="shared" si="4"/>
        <v>3.9805825242718446E-2</v>
      </c>
      <c r="M8" s="2">
        <f>IFERROR(VLOOKUP(B8,[1]Sheet1!$A$157:$AE$202,12,FALSE),0)</f>
        <v>8</v>
      </c>
      <c r="N8" s="3">
        <f t="shared" si="5"/>
        <v>2.0253164556962026E-2</v>
      </c>
      <c r="O8" s="2">
        <f t="shared" si="6"/>
        <v>276</v>
      </c>
      <c r="P8" s="3">
        <f t="shared" si="7"/>
        <v>3.9021631556623783E-2</v>
      </c>
    </row>
    <row r="9" spans="2:16" ht="22.15" customHeight="1" x14ac:dyDescent="0.25">
      <c r="B9" s="45" t="s">
        <v>6</v>
      </c>
      <c r="C9" s="2">
        <f>IFERROR(VLOOKUP(B9,[1]Sheet1!$A$157:$AE$202,2,FALSE),0)</f>
        <v>5</v>
      </c>
      <c r="D9" s="3">
        <f t="shared" si="0"/>
        <v>0.11904761904761904</v>
      </c>
      <c r="E9" s="2">
        <f>IFERROR(VLOOKUP(B9,[1]Sheet1!$A$157:$AE$202,4,FALSE),0)</f>
        <v>113</v>
      </c>
      <c r="F9" s="3">
        <f t="shared" si="1"/>
        <v>0.11166007905138339</v>
      </c>
      <c r="G9" s="2">
        <f>IFERROR(VLOOKUP(B9,[1]Sheet1!$A$157:$AE$202,6,FALSE),0)</f>
        <v>182</v>
      </c>
      <c r="H9" s="3">
        <f t="shared" si="2"/>
        <v>0.10846245530393325</v>
      </c>
      <c r="I9" s="2">
        <f>IFERROR(VLOOKUP(B9,[1]Sheet1!$A$157:$AE$202,8,FALSE),0)</f>
        <v>153</v>
      </c>
      <c r="J9" s="3">
        <f t="shared" si="3"/>
        <v>8.1124072110286327E-2</v>
      </c>
      <c r="K9" s="2">
        <f>IFERROR(VLOOKUP(B9,[1]Sheet1!$A$157:$AE$202,10,FALSE),0)</f>
        <v>140</v>
      </c>
      <c r="L9" s="3">
        <f t="shared" si="4"/>
        <v>6.7961165048543687E-2</v>
      </c>
      <c r="M9" s="2">
        <f>IFERROR(VLOOKUP(B9,[1]Sheet1!$A$157:$AE$202,12,FALSE),0)</f>
        <v>51</v>
      </c>
      <c r="N9" s="3">
        <f t="shared" si="5"/>
        <v>0.12911392405063291</v>
      </c>
      <c r="O9" s="2">
        <f t="shared" si="6"/>
        <v>644</v>
      </c>
      <c r="P9" s="3">
        <f t="shared" si="7"/>
        <v>9.1050473632122153E-2</v>
      </c>
    </row>
    <row r="10" spans="2:16" ht="22.15" customHeight="1" x14ac:dyDescent="0.25">
      <c r="B10" s="45" t="s">
        <v>7</v>
      </c>
      <c r="C10" s="2">
        <f>IFERROR(VLOOKUP(B10,[1]Sheet1!$A$157:$AE$202,2,FALSE),0)</f>
        <v>3</v>
      </c>
      <c r="D10" s="3">
        <f t="shared" si="0"/>
        <v>7.1428571428571425E-2</v>
      </c>
      <c r="E10" s="2">
        <f>IFERROR(VLOOKUP(B10,[1]Sheet1!$A$157:$AE$202,4,FALSE),0)</f>
        <v>59</v>
      </c>
      <c r="F10" s="3">
        <f t="shared" si="1"/>
        <v>5.8300395256916999E-2</v>
      </c>
      <c r="G10" s="2">
        <f>IFERROR(VLOOKUP(B10,[1]Sheet1!$A$157:$AE$202,6,FALSE),0)</f>
        <v>102</v>
      </c>
      <c r="H10" s="3">
        <f t="shared" si="2"/>
        <v>6.0786650774731825E-2</v>
      </c>
      <c r="I10" s="2">
        <f>IFERROR(VLOOKUP(B10,[1]Sheet1!$A$157:$AE$202,8,FALSE),0)</f>
        <v>115</v>
      </c>
      <c r="J10" s="3">
        <f t="shared" si="3"/>
        <v>6.097560975609756E-2</v>
      </c>
      <c r="K10" s="2">
        <f>IFERROR(VLOOKUP(B10,[1]Sheet1!$A$157:$AE$202,10,FALSE),0)</f>
        <v>144</v>
      </c>
      <c r="L10" s="3">
        <f t="shared" si="4"/>
        <v>6.9902912621359226E-2</v>
      </c>
      <c r="M10" s="2">
        <f>IFERROR(VLOOKUP(B10,[1]Sheet1!$A$157:$AE$202,12,FALSE),0)</f>
        <v>32</v>
      </c>
      <c r="N10" s="3">
        <f t="shared" si="5"/>
        <v>8.1012658227848103E-2</v>
      </c>
      <c r="O10" s="2">
        <f t="shared" si="6"/>
        <v>455</v>
      </c>
      <c r="P10" s="3">
        <f t="shared" si="7"/>
        <v>6.4329138979216743E-2</v>
      </c>
    </row>
    <row r="11" spans="2:16" ht="22.15" customHeight="1" x14ac:dyDescent="0.25">
      <c r="B11" s="45" t="s">
        <v>8</v>
      </c>
      <c r="C11" s="2">
        <f>IFERROR(VLOOKUP(B11,[1]Sheet1!$A$157:$AE$202,2,FALSE),0)</f>
        <v>2</v>
      </c>
      <c r="D11" s="3">
        <f t="shared" si="0"/>
        <v>4.7619047619047616E-2</v>
      </c>
      <c r="E11" s="2">
        <f>IFERROR(VLOOKUP(B11,[1]Sheet1!$A$157:$AE$202,4,FALSE),0)</f>
        <v>36</v>
      </c>
      <c r="F11" s="3">
        <f t="shared" si="1"/>
        <v>3.5573122529644272E-2</v>
      </c>
      <c r="G11" s="2">
        <f>IFERROR(VLOOKUP(B11,[1]Sheet1!$A$157:$AE$202,6,FALSE),0)</f>
        <v>63</v>
      </c>
      <c r="H11" s="3">
        <f t="shared" si="2"/>
        <v>3.7544696066746125E-2</v>
      </c>
      <c r="I11" s="2">
        <f>IFERROR(VLOOKUP(B11,[1]Sheet1!$A$157:$AE$202,8,FALSE),0)</f>
        <v>84</v>
      </c>
      <c r="J11" s="3">
        <f t="shared" si="3"/>
        <v>4.4538706256627786E-2</v>
      </c>
      <c r="K11" s="2">
        <f>IFERROR(VLOOKUP(B11,[1]Sheet1!$A$157:$AE$202,10,FALSE),0)</f>
        <v>108</v>
      </c>
      <c r="L11" s="3">
        <f t="shared" si="4"/>
        <v>5.2427184466019419E-2</v>
      </c>
      <c r="M11" s="2">
        <f>IFERROR(VLOOKUP(B11,[1]Sheet1!$A$157:$AE$202,12,FALSE),0)</f>
        <v>18</v>
      </c>
      <c r="N11" s="3">
        <f t="shared" si="5"/>
        <v>4.5569620253164557E-2</v>
      </c>
      <c r="O11" s="2">
        <f t="shared" si="6"/>
        <v>311</v>
      </c>
      <c r="P11" s="3">
        <f t="shared" si="7"/>
        <v>4.3970026862717379E-2</v>
      </c>
    </row>
    <row r="12" spans="2:16" ht="22.15" customHeight="1" x14ac:dyDescent="0.25">
      <c r="B12" s="45" t="s">
        <v>9</v>
      </c>
      <c r="C12" s="2">
        <f>IFERROR(VLOOKUP(B12,[1]Sheet1!$A$157:$AE$202,2,FALSE),0)</f>
        <v>0</v>
      </c>
      <c r="D12" s="3">
        <f t="shared" si="0"/>
        <v>0</v>
      </c>
      <c r="E12" s="2">
        <f>IFERROR(VLOOKUP(B12,[1]Sheet1!$A$157:$AE$202,4,FALSE),0)</f>
        <v>20</v>
      </c>
      <c r="F12" s="3">
        <f t="shared" si="1"/>
        <v>1.9762845849802372E-2</v>
      </c>
      <c r="G12" s="2">
        <f>IFERROR(VLOOKUP(B12,[1]Sheet1!$A$157:$AE$202,6,FALSE),0)</f>
        <v>51</v>
      </c>
      <c r="H12" s="3">
        <f t="shared" si="2"/>
        <v>3.0393325387365912E-2</v>
      </c>
      <c r="I12" s="2">
        <f>IFERROR(VLOOKUP(B12,[1]Sheet1!$A$157:$AE$202,8,FALSE),0)</f>
        <v>50</v>
      </c>
      <c r="J12" s="3">
        <f t="shared" si="3"/>
        <v>2.6511134676564158E-2</v>
      </c>
      <c r="K12" s="2">
        <f>IFERROR(VLOOKUP(B12,[1]Sheet1!$A$157:$AE$202,10,FALSE),0)</f>
        <v>66</v>
      </c>
      <c r="L12" s="3">
        <f t="shared" si="4"/>
        <v>3.2038834951456312E-2</v>
      </c>
      <c r="M12" s="2">
        <f>IFERROR(VLOOKUP(B12,[1]Sheet1!$A$157:$AE$202,12,FALSE),0)</f>
        <v>9</v>
      </c>
      <c r="N12" s="3">
        <f t="shared" si="5"/>
        <v>2.2784810126582278E-2</v>
      </c>
      <c r="O12" s="2">
        <f t="shared" si="6"/>
        <v>196</v>
      </c>
      <c r="P12" s="3">
        <f t="shared" si="7"/>
        <v>2.7711013714124134E-2</v>
      </c>
    </row>
    <row r="13" spans="2:16" ht="22.15" customHeight="1" x14ac:dyDescent="0.25">
      <c r="B13" s="45" t="s">
        <v>10</v>
      </c>
      <c r="C13" s="2">
        <f>IFERROR(VLOOKUP(B13,[1]Sheet1!$A$157:$AE$202,2,FALSE),0)</f>
        <v>2</v>
      </c>
      <c r="D13" s="3">
        <f t="shared" si="0"/>
        <v>4.7619047619047616E-2</v>
      </c>
      <c r="E13" s="2">
        <f>IFERROR(VLOOKUP(B13,[1]Sheet1!$A$157:$AE$202,4,FALSE),0)</f>
        <v>21</v>
      </c>
      <c r="F13" s="3">
        <f t="shared" si="1"/>
        <v>2.0750988142292492E-2</v>
      </c>
      <c r="G13" s="2">
        <f>IFERROR(VLOOKUP(B13,[1]Sheet1!$A$157:$AE$202,6,FALSE),0)</f>
        <v>45</v>
      </c>
      <c r="H13" s="3">
        <f t="shared" si="2"/>
        <v>2.6817640047675805E-2</v>
      </c>
      <c r="I13" s="2">
        <f>IFERROR(VLOOKUP(B13,[1]Sheet1!$A$157:$AE$202,8,FALSE),0)</f>
        <v>50</v>
      </c>
      <c r="J13" s="3">
        <f t="shared" si="3"/>
        <v>2.6511134676564158E-2</v>
      </c>
      <c r="K13" s="2">
        <f>IFERROR(VLOOKUP(B13,[1]Sheet1!$A$157:$AE$202,10,FALSE),0)</f>
        <v>70</v>
      </c>
      <c r="L13" s="3">
        <f t="shared" si="4"/>
        <v>3.3980582524271843E-2</v>
      </c>
      <c r="M13" s="2">
        <f>IFERROR(VLOOKUP(B13,[1]Sheet1!$A$157:$AE$202,12,FALSE),0)</f>
        <v>13</v>
      </c>
      <c r="N13" s="3">
        <f t="shared" si="5"/>
        <v>3.2911392405063293E-2</v>
      </c>
      <c r="O13" s="2">
        <f t="shared" si="6"/>
        <v>201</v>
      </c>
      <c r="P13" s="3">
        <f t="shared" si="7"/>
        <v>2.8417927329280362E-2</v>
      </c>
    </row>
    <row r="14" spans="2:16" ht="22.15" customHeight="1" x14ac:dyDescent="0.25">
      <c r="B14" s="45" t="s">
        <v>11</v>
      </c>
      <c r="C14" s="2">
        <f>IFERROR(VLOOKUP(B14,[1]Sheet1!$A$157:$AE$202,2,FALSE),0)</f>
        <v>2</v>
      </c>
      <c r="D14" s="3">
        <f t="shared" si="0"/>
        <v>4.7619047619047616E-2</v>
      </c>
      <c r="E14" s="2">
        <f>IFERROR(VLOOKUP(B14,[1]Sheet1!$A$157:$AE$202,4,FALSE),0)</f>
        <v>4</v>
      </c>
      <c r="F14" s="3">
        <f t="shared" si="1"/>
        <v>3.952569169960474E-3</v>
      </c>
      <c r="G14" s="2">
        <f>IFERROR(VLOOKUP(B14,[1]Sheet1!$A$157:$AE$202,6,FALSE),0)</f>
        <v>2</v>
      </c>
      <c r="H14" s="3">
        <f t="shared" si="2"/>
        <v>1.1918951132300357E-3</v>
      </c>
      <c r="I14" s="2">
        <f>IFERROR(VLOOKUP(B14,[1]Sheet1!$A$157:$AE$202,8,FALSE),0)</f>
        <v>8</v>
      </c>
      <c r="J14" s="3">
        <f t="shared" si="3"/>
        <v>4.2417815482502655E-3</v>
      </c>
      <c r="K14" s="2">
        <f>IFERROR(VLOOKUP(B14,[1]Sheet1!$A$157:$AE$202,10,FALSE),0)</f>
        <v>11</v>
      </c>
      <c r="L14" s="3">
        <f t="shared" si="4"/>
        <v>5.3398058252427183E-3</v>
      </c>
      <c r="M14" s="2">
        <f>IFERROR(VLOOKUP(B14,[1]Sheet1!$A$157:$AE$202,12,FALSE),0)</f>
        <v>1</v>
      </c>
      <c r="N14" s="3">
        <f t="shared" si="5"/>
        <v>2.5316455696202532E-3</v>
      </c>
      <c r="O14" s="2">
        <f t="shared" si="6"/>
        <v>28</v>
      </c>
      <c r="P14" s="3">
        <f t="shared" si="7"/>
        <v>3.9587162448748766E-3</v>
      </c>
    </row>
    <row r="15" spans="2:16" ht="22.15" customHeight="1" x14ac:dyDescent="0.25">
      <c r="B15" s="45" t="s">
        <v>12</v>
      </c>
      <c r="C15" s="2">
        <f>IFERROR(VLOOKUP(B15,[1]Sheet1!$A$157:$AE$202,2,FALSE),0)</f>
        <v>2</v>
      </c>
      <c r="D15" s="3">
        <f t="shared" si="0"/>
        <v>4.7619047619047616E-2</v>
      </c>
      <c r="E15" s="2">
        <f>IFERROR(VLOOKUP(B15,[1]Sheet1!$A$157:$AE$202,4,FALSE),0)</f>
        <v>4</v>
      </c>
      <c r="F15" s="3">
        <f t="shared" si="1"/>
        <v>3.952569169960474E-3</v>
      </c>
      <c r="G15" s="2">
        <f>IFERROR(VLOOKUP(B15,[1]Sheet1!$A$157:$AE$202,6,FALSE),0)</f>
        <v>8</v>
      </c>
      <c r="H15" s="3">
        <f t="shared" si="2"/>
        <v>4.7675804529201428E-3</v>
      </c>
      <c r="I15" s="2">
        <f>IFERROR(VLOOKUP(B15,[1]Sheet1!$A$157:$AE$202,8,FALSE),0)</f>
        <v>7</v>
      </c>
      <c r="J15" s="3">
        <f t="shared" si="3"/>
        <v>3.711558854718982E-3</v>
      </c>
      <c r="K15" s="2">
        <f>IFERROR(VLOOKUP(B15,[1]Sheet1!$A$157:$AE$202,10,FALSE),0)</f>
        <v>14</v>
      </c>
      <c r="L15" s="3">
        <f t="shared" si="4"/>
        <v>6.7961165048543689E-3</v>
      </c>
      <c r="M15" s="2">
        <f>IFERROR(VLOOKUP(B15,[1]Sheet1!$A$157:$AE$202,12,FALSE),0)</f>
        <v>2</v>
      </c>
      <c r="N15" s="3">
        <f t="shared" si="5"/>
        <v>5.0632911392405064E-3</v>
      </c>
      <c r="O15" s="2">
        <f t="shared" si="6"/>
        <v>37</v>
      </c>
      <c r="P15" s="3">
        <f t="shared" si="7"/>
        <v>5.2311607521560869E-3</v>
      </c>
    </row>
    <row r="16" spans="2:16" ht="22.15" customHeight="1" x14ac:dyDescent="0.25">
      <c r="B16" s="45" t="s">
        <v>13</v>
      </c>
      <c r="C16" s="2">
        <f>IFERROR(VLOOKUP(B16,[1]Sheet1!$A$157:$AE$202,2,FALSE),0)</f>
        <v>2</v>
      </c>
      <c r="D16" s="3">
        <f t="shared" si="0"/>
        <v>4.7619047619047616E-2</v>
      </c>
      <c r="E16" s="2">
        <f>IFERROR(VLOOKUP(B16,[1]Sheet1!$A$157:$AE$202,4,FALSE),0)</f>
        <v>20</v>
      </c>
      <c r="F16" s="3">
        <f t="shared" si="1"/>
        <v>1.9762845849802372E-2</v>
      </c>
      <c r="G16" s="2">
        <f>IFERROR(VLOOKUP(B16,[1]Sheet1!$A$157:$AE$202,6,FALSE),0)</f>
        <v>41</v>
      </c>
      <c r="H16" s="3">
        <f t="shared" si="2"/>
        <v>2.4433849821215731E-2</v>
      </c>
      <c r="I16" s="2">
        <f>IFERROR(VLOOKUP(B16,[1]Sheet1!$A$157:$AE$202,8,FALSE),0)</f>
        <v>42</v>
      </c>
      <c r="J16" s="3">
        <f t="shared" si="3"/>
        <v>2.2269353128313893E-2</v>
      </c>
      <c r="K16" s="2">
        <f>IFERROR(VLOOKUP(B16,[1]Sheet1!$A$157:$AE$202,10,FALSE),0)</f>
        <v>53</v>
      </c>
      <c r="L16" s="3">
        <f t="shared" si="4"/>
        <v>2.5728155339805825E-2</v>
      </c>
      <c r="M16" s="2">
        <f>IFERROR(VLOOKUP(B16,[1]Sheet1!$A$157:$AE$202,12,FALSE),0)</f>
        <v>8</v>
      </c>
      <c r="N16" s="3">
        <f t="shared" si="5"/>
        <v>2.0253164556962026E-2</v>
      </c>
      <c r="O16" s="2">
        <f t="shared" si="6"/>
        <v>166</v>
      </c>
      <c r="P16" s="3">
        <f t="shared" si="7"/>
        <v>2.3469532023186766E-2</v>
      </c>
    </row>
    <row r="17" spans="2:16" ht="22.15" customHeight="1" x14ac:dyDescent="0.25">
      <c r="B17" s="45" t="s">
        <v>14</v>
      </c>
      <c r="C17" s="2">
        <f>IFERROR(VLOOKUP(B17,[1]Sheet1!$A$157:$AE$202,2,FALSE),0)</f>
        <v>3</v>
      </c>
      <c r="D17" s="3">
        <f t="shared" si="0"/>
        <v>7.1428571428571425E-2</v>
      </c>
      <c r="E17" s="2">
        <f>IFERROR(VLOOKUP(B17,[1]Sheet1!$A$157:$AE$202,4,FALSE),0)</f>
        <v>22</v>
      </c>
      <c r="F17" s="3">
        <f t="shared" si="1"/>
        <v>2.1739130434782608E-2</v>
      </c>
      <c r="G17" s="2">
        <f>IFERROR(VLOOKUP(B17,[1]Sheet1!$A$157:$AE$202,6,FALSE),0)</f>
        <v>16</v>
      </c>
      <c r="H17" s="3">
        <f t="shared" si="2"/>
        <v>9.5351609058402856E-3</v>
      </c>
      <c r="I17" s="2">
        <f>IFERROR(VLOOKUP(B17,[1]Sheet1!$A$157:$AE$202,8,FALSE),0)</f>
        <v>31</v>
      </c>
      <c r="J17" s="3">
        <f t="shared" si="3"/>
        <v>1.6436903499469777E-2</v>
      </c>
      <c r="K17" s="2">
        <f>IFERROR(VLOOKUP(B17,[1]Sheet1!$A$157:$AE$202,10,FALSE),0)</f>
        <v>35</v>
      </c>
      <c r="L17" s="3">
        <f t="shared" si="4"/>
        <v>1.6990291262135922E-2</v>
      </c>
      <c r="M17" s="2">
        <f>IFERROR(VLOOKUP(B17,[1]Sheet1!$A$157:$AE$202,12,FALSE),0)</f>
        <v>4</v>
      </c>
      <c r="N17" s="3">
        <f t="shared" si="5"/>
        <v>1.0126582278481013E-2</v>
      </c>
      <c r="O17" s="2">
        <f t="shared" si="6"/>
        <v>111</v>
      </c>
      <c r="P17" s="3">
        <f t="shared" si="7"/>
        <v>1.5693482256468258E-2</v>
      </c>
    </row>
    <row r="18" spans="2:16" ht="22.15" customHeight="1" x14ac:dyDescent="0.25">
      <c r="B18" s="45" t="s">
        <v>15</v>
      </c>
      <c r="C18" s="2">
        <f>IFERROR(VLOOKUP(B18,[1]Sheet1!$A$157:$AE$202,2,FALSE),0)</f>
        <v>1</v>
      </c>
      <c r="D18" s="3">
        <f t="shared" si="0"/>
        <v>2.3809523809523808E-2</v>
      </c>
      <c r="E18" s="2">
        <f>IFERROR(VLOOKUP(B18,[1]Sheet1!$A$157:$AE$202,4,FALSE),0)</f>
        <v>9</v>
      </c>
      <c r="F18" s="3">
        <f t="shared" si="1"/>
        <v>8.8932806324110679E-3</v>
      </c>
      <c r="G18" s="2">
        <f>IFERROR(VLOOKUP(B18,[1]Sheet1!$A$157:$AE$202,6,FALSE),0)</f>
        <v>18</v>
      </c>
      <c r="H18" s="3">
        <f t="shared" si="2"/>
        <v>1.0727056019070322E-2</v>
      </c>
      <c r="I18" s="2">
        <f>IFERROR(VLOOKUP(B18,[1]Sheet1!$A$157:$AE$202,8,FALSE),0)</f>
        <v>28</v>
      </c>
      <c r="J18" s="3">
        <f t="shared" si="3"/>
        <v>1.4846235418875928E-2</v>
      </c>
      <c r="K18" s="2">
        <f>IFERROR(VLOOKUP(B18,[1]Sheet1!$A$157:$AE$202,10,FALSE),0)</f>
        <v>32</v>
      </c>
      <c r="L18" s="3">
        <f t="shared" si="4"/>
        <v>1.5533980582524271E-2</v>
      </c>
      <c r="M18" s="2">
        <f>IFERROR(VLOOKUP(B18,[1]Sheet1!$A$157:$AE$202,12,FALSE),0)</f>
        <v>6</v>
      </c>
      <c r="N18" s="3">
        <f t="shared" si="5"/>
        <v>1.5189873417721518E-2</v>
      </c>
      <c r="O18" s="2">
        <f t="shared" si="6"/>
        <v>94</v>
      </c>
      <c r="P18" s="3">
        <f t="shared" si="7"/>
        <v>1.3289975964937084E-2</v>
      </c>
    </row>
    <row r="19" spans="2:16" ht="22.15" customHeight="1" x14ac:dyDescent="0.25">
      <c r="B19" s="45" t="s">
        <v>16</v>
      </c>
      <c r="C19" s="2">
        <f>IFERROR(VLOOKUP(B19,[1]Sheet1!$A$157:$AE$202,2,FALSE),0)</f>
        <v>0</v>
      </c>
      <c r="D19" s="3">
        <f t="shared" si="0"/>
        <v>0</v>
      </c>
      <c r="E19" s="2">
        <f>IFERROR(VLOOKUP(B19,[1]Sheet1!$A$157:$AE$202,4,FALSE),0)</f>
        <v>7</v>
      </c>
      <c r="F19" s="3">
        <f t="shared" si="1"/>
        <v>6.91699604743083E-3</v>
      </c>
      <c r="G19" s="2">
        <f>IFERROR(VLOOKUP(B19,[1]Sheet1!$A$157:$AE$202,6,FALSE),0)</f>
        <v>18</v>
      </c>
      <c r="H19" s="3">
        <f t="shared" si="2"/>
        <v>1.0727056019070322E-2</v>
      </c>
      <c r="I19" s="2">
        <f>IFERROR(VLOOKUP(B19,[1]Sheet1!$A$157:$AE$202,8,FALSE),0)</f>
        <v>6</v>
      </c>
      <c r="J19" s="3">
        <f t="shared" si="3"/>
        <v>3.1813361611876989E-3</v>
      </c>
      <c r="K19" s="2">
        <f>IFERROR(VLOOKUP(B19,[1]Sheet1!$A$157:$AE$202,10,FALSE),0)</f>
        <v>3</v>
      </c>
      <c r="L19" s="3">
        <f t="shared" si="4"/>
        <v>1.4563106796116505E-3</v>
      </c>
      <c r="M19" s="2">
        <f>IFERROR(VLOOKUP(B19,[1]Sheet1!$A$157:$AE$202,12,FALSE),0)</f>
        <v>0</v>
      </c>
      <c r="N19" s="3">
        <f t="shared" si="5"/>
        <v>0</v>
      </c>
      <c r="O19" s="2">
        <f t="shared" si="6"/>
        <v>34</v>
      </c>
      <c r="P19" s="3">
        <f t="shared" si="7"/>
        <v>4.8070125830623495E-3</v>
      </c>
    </row>
    <row r="20" spans="2:16" ht="22.15" customHeight="1" x14ac:dyDescent="0.25">
      <c r="B20" s="45" t="s">
        <v>17</v>
      </c>
      <c r="C20" s="2">
        <f>IFERROR(VLOOKUP(B20,[1]Sheet1!$A$157:$AE$202,2,FALSE),0)</f>
        <v>1</v>
      </c>
      <c r="D20" s="3">
        <f t="shared" si="0"/>
        <v>2.3809523809523808E-2</v>
      </c>
      <c r="E20" s="2">
        <f>IFERROR(VLOOKUP(B20,[1]Sheet1!$A$157:$AE$202,4,FALSE),0)</f>
        <v>4</v>
      </c>
      <c r="F20" s="3">
        <f t="shared" si="1"/>
        <v>3.952569169960474E-3</v>
      </c>
      <c r="G20" s="2">
        <f>IFERROR(VLOOKUP(B20,[1]Sheet1!$A$157:$AE$202,6,FALSE),0)</f>
        <v>9</v>
      </c>
      <c r="H20" s="3">
        <f t="shared" si="2"/>
        <v>5.3635280095351611E-3</v>
      </c>
      <c r="I20" s="2">
        <f>IFERROR(VLOOKUP(B20,[1]Sheet1!$A$157:$AE$202,8,FALSE),0)</f>
        <v>10</v>
      </c>
      <c r="J20" s="3">
        <f t="shared" si="3"/>
        <v>5.3022269353128317E-3</v>
      </c>
      <c r="K20" s="2">
        <f>IFERROR(VLOOKUP(B20,[1]Sheet1!$A$157:$AE$202,10,FALSE),0)</f>
        <v>8</v>
      </c>
      <c r="L20" s="3">
        <f t="shared" si="4"/>
        <v>3.8834951456310678E-3</v>
      </c>
      <c r="M20" s="2">
        <f>IFERROR(VLOOKUP(B20,[1]Sheet1!$A$157:$AE$202,12,FALSE),0)</f>
        <v>8</v>
      </c>
      <c r="N20" s="3">
        <f t="shared" si="5"/>
        <v>2.0253164556962026E-2</v>
      </c>
      <c r="O20" s="2">
        <f t="shared" si="6"/>
        <v>40</v>
      </c>
      <c r="P20" s="3">
        <f t="shared" si="7"/>
        <v>5.6553089212498233E-3</v>
      </c>
    </row>
    <row r="21" spans="2:16" ht="22.15" customHeight="1" x14ac:dyDescent="0.25">
      <c r="B21" s="45" t="s">
        <v>18</v>
      </c>
      <c r="C21" s="2">
        <f>IFERROR(VLOOKUP(B21,[1]Sheet1!$A$157:$AE$202,2,FALSE),0)</f>
        <v>1</v>
      </c>
      <c r="D21" s="3">
        <f t="shared" si="0"/>
        <v>2.3809523809523808E-2</v>
      </c>
      <c r="E21" s="2">
        <f>IFERROR(VLOOKUP(B21,[1]Sheet1!$A$157:$AE$202,4,FALSE),0)</f>
        <v>29</v>
      </c>
      <c r="F21" s="3">
        <f t="shared" si="1"/>
        <v>2.865612648221344E-2</v>
      </c>
      <c r="G21" s="2">
        <f>IFERROR(VLOOKUP(B21,[1]Sheet1!$A$157:$AE$202,6,FALSE),0)</f>
        <v>53</v>
      </c>
      <c r="H21" s="3">
        <f t="shared" si="2"/>
        <v>3.1585220500595951E-2</v>
      </c>
      <c r="I21" s="2">
        <f>IFERROR(VLOOKUP(B21,[1]Sheet1!$A$157:$AE$202,8,FALSE),0)</f>
        <v>57</v>
      </c>
      <c r="J21" s="3">
        <f t="shared" si="3"/>
        <v>3.0222693531283137E-2</v>
      </c>
      <c r="K21" s="2">
        <f>IFERROR(VLOOKUP(B21,[1]Sheet1!$A$157:$AE$202,10,FALSE),0)</f>
        <v>62</v>
      </c>
      <c r="L21" s="3">
        <f t="shared" si="4"/>
        <v>3.0097087378640777E-2</v>
      </c>
      <c r="M21" s="2">
        <f>IFERROR(VLOOKUP(B21,[1]Sheet1!$A$157:$AE$202,12,FALSE),0)</f>
        <v>12</v>
      </c>
      <c r="N21" s="3">
        <f t="shared" si="5"/>
        <v>3.0379746835443037E-2</v>
      </c>
      <c r="O21" s="2">
        <f t="shared" si="6"/>
        <v>214</v>
      </c>
      <c r="P21" s="3">
        <f t="shared" si="7"/>
        <v>3.0255902728686553E-2</v>
      </c>
    </row>
    <row r="22" spans="2:16" ht="22.15" customHeight="1" x14ac:dyDescent="0.25">
      <c r="B22" s="45" t="s">
        <v>19</v>
      </c>
      <c r="C22" s="2">
        <f>IFERROR(VLOOKUP(B22,[1]Sheet1!$A$157:$AE$202,2,FALSE),0)</f>
        <v>1</v>
      </c>
      <c r="D22" s="3">
        <f t="shared" si="0"/>
        <v>2.3809523809523808E-2</v>
      </c>
      <c r="E22" s="2">
        <f>IFERROR(VLOOKUP(B22,[1]Sheet1!$A$157:$AE$202,4,FALSE),0)</f>
        <v>23</v>
      </c>
      <c r="F22" s="3">
        <f t="shared" si="1"/>
        <v>2.2727272727272728E-2</v>
      </c>
      <c r="G22" s="2">
        <f>IFERROR(VLOOKUP(B22,[1]Sheet1!$A$157:$AE$202,6,FALSE),0)</f>
        <v>29</v>
      </c>
      <c r="H22" s="3">
        <f t="shared" si="2"/>
        <v>1.7282479141835519E-2</v>
      </c>
      <c r="I22" s="2">
        <f>IFERROR(VLOOKUP(B22,[1]Sheet1!$A$157:$AE$202,8,FALSE),0)</f>
        <v>45</v>
      </c>
      <c r="J22" s="3">
        <f t="shared" si="3"/>
        <v>2.386002120890774E-2</v>
      </c>
      <c r="K22" s="2">
        <f>IFERROR(VLOOKUP(B22,[1]Sheet1!$A$157:$AE$202,10,FALSE),0)</f>
        <v>43</v>
      </c>
      <c r="L22" s="3">
        <f t="shared" si="4"/>
        <v>2.0873786407766989E-2</v>
      </c>
      <c r="M22" s="2">
        <f>IFERROR(VLOOKUP(B22,[1]Sheet1!$A$157:$AE$202,12,FALSE),0)</f>
        <v>6</v>
      </c>
      <c r="N22" s="3">
        <f t="shared" si="5"/>
        <v>1.5189873417721518E-2</v>
      </c>
      <c r="O22" s="2">
        <f t="shared" si="6"/>
        <v>147</v>
      </c>
      <c r="P22" s="3">
        <f t="shared" si="7"/>
        <v>2.0783260285593099E-2</v>
      </c>
    </row>
    <row r="23" spans="2:16" ht="22.15" customHeight="1" x14ac:dyDescent="0.25">
      <c r="B23" s="45" t="s">
        <v>20</v>
      </c>
      <c r="C23" s="2">
        <f>IFERROR(VLOOKUP(B23,[1]Sheet1!$A$157:$AE$202,2,FALSE),0)</f>
        <v>0</v>
      </c>
      <c r="D23" s="3">
        <f t="shared" si="0"/>
        <v>0</v>
      </c>
      <c r="E23" s="2">
        <f>IFERROR(VLOOKUP(B23,[1]Sheet1!$A$157:$AE$202,4,FALSE),0)</f>
        <v>5</v>
      </c>
      <c r="F23" s="3">
        <f t="shared" si="1"/>
        <v>4.940711462450593E-3</v>
      </c>
      <c r="G23" s="2">
        <f>IFERROR(VLOOKUP(B23,[1]Sheet1!$A$157:$AE$202,6,FALSE),0)</f>
        <v>3</v>
      </c>
      <c r="H23" s="3">
        <f t="shared" si="2"/>
        <v>1.7878426698450535E-3</v>
      </c>
      <c r="I23" s="2">
        <f>IFERROR(VLOOKUP(B23,[1]Sheet1!$A$157:$AE$202,8,FALSE),0)</f>
        <v>16</v>
      </c>
      <c r="J23" s="3">
        <f t="shared" si="3"/>
        <v>8.483563096500531E-3</v>
      </c>
      <c r="K23" s="2">
        <f>IFERROR(VLOOKUP(B23,[1]Sheet1!$A$157:$AE$202,10,FALSE),0)</f>
        <v>19</v>
      </c>
      <c r="L23" s="3">
        <f t="shared" si="4"/>
        <v>9.2233009708737861E-3</v>
      </c>
      <c r="M23" s="2">
        <f>IFERROR(VLOOKUP(B23,[1]Sheet1!$A$157:$AE$202,12,FALSE),0)</f>
        <v>2</v>
      </c>
      <c r="N23" s="3">
        <f t="shared" si="5"/>
        <v>5.0632911392405064E-3</v>
      </c>
      <c r="O23" s="2">
        <f t="shared" si="6"/>
        <v>45</v>
      </c>
      <c r="P23" s="3">
        <f t="shared" si="7"/>
        <v>6.3622225364060514E-3</v>
      </c>
    </row>
    <row r="24" spans="2:16" ht="22.15" customHeight="1" x14ac:dyDescent="0.25">
      <c r="B24" s="45" t="s">
        <v>21</v>
      </c>
      <c r="C24" s="2">
        <f>IFERROR(VLOOKUP(B24,[1]Sheet1!$A$157:$AE$202,2,FALSE),0)</f>
        <v>1</v>
      </c>
      <c r="D24" s="3">
        <f t="shared" si="0"/>
        <v>2.3809523809523808E-2</v>
      </c>
      <c r="E24" s="2">
        <f>IFERROR(VLOOKUP(B24,[1]Sheet1!$A$157:$AE$202,4,FALSE),0)</f>
        <v>55</v>
      </c>
      <c r="F24" s="3">
        <f t="shared" si="1"/>
        <v>5.434782608695652E-2</v>
      </c>
      <c r="G24" s="2">
        <f>IFERROR(VLOOKUP(B24,[1]Sheet1!$A$157:$AE$202,6,FALSE),0)</f>
        <v>114</v>
      </c>
      <c r="H24" s="3">
        <f t="shared" si="2"/>
        <v>6.7938021454112041E-2</v>
      </c>
      <c r="I24" s="2">
        <f>IFERROR(VLOOKUP(B24,[1]Sheet1!$A$157:$AE$202,8,FALSE),0)</f>
        <v>127</v>
      </c>
      <c r="J24" s="3">
        <f t="shared" si="3"/>
        <v>6.7338282078472964E-2</v>
      </c>
      <c r="K24" s="2">
        <f>IFERROR(VLOOKUP(B24,[1]Sheet1!$A$157:$AE$202,10,FALSE),0)</f>
        <v>127</v>
      </c>
      <c r="L24" s="3">
        <f t="shared" si="4"/>
        <v>6.1650485436893207E-2</v>
      </c>
      <c r="M24" s="2">
        <f>IFERROR(VLOOKUP(B24,[1]Sheet1!$A$157:$AE$202,12,FALSE),0)</f>
        <v>19</v>
      </c>
      <c r="N24" s="3">
        <f t="shared" si="5"/>
        <v>4.810126582278481E-2</v>
      </c>
      <c r="O24" s="2">
        <f t="shared" si="6"/>
        <v>443</v>
      </c>
      <c r="P24" s="3">
        <f t="shared" si="7"/>
        <v>6.2632546302841791E-2</v>
      </c>
    </row>
    <row r="25" spans="2:16" ht="22.15" customHeight="1" x14ac:dyDescent="0.25">
      <c r="B25" s="45" t="s">
        <v>22</v>
      </c>
      <c r="C25" s="2">
        <f>IFERROR(VLOOKUP(B25,[1]Sheet1!$A$157:$AE$202,2,FALSE),0)</f>
        <v>0</v>
      </c>
      <c r="D25" s="3">
        <f t="shared" si="0"/>
        <v>0</v>
      </c>
      <c r="E25" s="2">
        <f>IFERROR(VLOOKUP(B25,[1]Sheet1!$A$157:$AE$202,4,FALSE),0)</f>
        <v>8</v>
      </c>
      <c r="F25" s="3">
        <f t="shared" si="1"/>
        <v>7.9051383399209481E-3</v>
      </c>
      <c r="G25" s="2">
        <f>IFERROR(VLOOKUP(B25,[1]Sheet1!$A$157:$AE$202,6,FALSE),0)</f>
        <v>18</v>
      </c>
      <c r="H25" s="3">
        <f t="shared" si="2"/>
        <v>1.0727056019070322E-2</v>
      </c>
      <c r="I25" s="2">
        <f>IFERROR(VLOOKUP(B25,[1]Sheet1!$A$157:$AE$202,8,FALSE),0)</f>
        <v>22</v>
      </c>
      <c r="J25" s="3">
        <f t="shared" si="3"/>
        <v>1.166489925768823E-2</v>
      </c>
      <c r="K25" s="2">
        <f>IFERROR(VLOOKUP(B25,[1]Sheet1!$A$157:$AE$202,10,FALSE),0)</f>
        <v>27</v>
      </c>
      <c r="L25" s="3">
        <f t="shared" si="4"/>
        <v>1.3106796116504855E-2</v>
      </c>
      <c r="M25" s="2">
        <f>IFERROR(VLOOKUP(B25,[1]Sheet1!$A$157:$AE$202,12,FALSE),0)</f>
        <v>3</v>
      </c>
      <c r="N25" s="3">
        <f t="shared" si="5"/>
        <v>7.5949367088607592E-3</v>
      </c>
      <c r="O25" s="2">
        <f t="shared" si="6"/>
        <v>78</v>
      </c>
      <c r="P25" s="3">
        <f t="shared" si="7"/>
        <v>1.1027852396437155E-2</v>
      </c>
    </row>
    <row r="26" spans="2:16" ht="22.15" customHeight="1" x14ac:dyDescent="0.25">
      <c r="B26" s="45" t="s">
        <v>23</v>
      </c>
      <c r="C26" s="2">
        <f>IFERROR(VLOOKUP(B26,[1]Sheet1!$A$157:$AE$202,2,FALSE),0)</f>
        <v>2</v>
      </c>
      <c r="D26" s="3">
        <f t="shared" si="0"/>
        <v>4.7619047619047616E-2</v>
      </c>
      <c r="E26" s="2">
        <f>IFERROR(VLOOKUP(B26,[1]Sheet1!$A$157:$AE$202,4,FALSE),0)</f>
        <v>36</v>
      </c>
      <c r="F26" s="3">
        <f t="shared" si="1"/>
        <v>3.5573122529644272E-2</v>
      </c>
      <c r="G26" s="2">
        <f>IFERROR(VLOOKUP(B26,[1]Sheet1!$A$157:$AE$202,6,FALSE),0)</f>
        <v>39</v>
      </c>
      <c r="H26" s="3">
        <f t="shared" si="2"/>
        <v>2.3241954707985697E-2</v>
      </c>
      <c r="I26" s="2">
        <f>IFERROR(VLOOKUP(B26,[1]Sheet1!$A$157:$AE$202,8,FALSE),0)</f>
        <v>44</v>
      </c>
      <c r="J26" s="3">
        <f t="shared" si="3"/>
        <v>2.3329798515376459E-2</v>
      </c>
      <c r="K26" s="2">
        <f>IFERROR(VLOOKUP(B26,[1]Sheet1!$A$157:$AE$202,10,FALSE),0)</f>
        <v>61</v>
      </c>
      <c r="L26" s="3">
        <f t="shared" si="4"/>
        <v>2.9611650485436892E-2</v>
      </c>
      <c r="M26" s="2">
        <f>IFERROR(VLOOKUP(B26,[1]Sheet1!$A$157:$AE$202,12,FALSE),0)</f>
        <v>5</v>
      </c>
      <c r="N26" s="3">
        <f t="shared" si="5"/>
        <v>1.2658227848101266E-2</v>
      </c>
      <c r="O26" s="2">
        <f t="shared" si="6"/>
        <v>187</v>
      </c>
      <c r="P26" s="3">
        <f t="shared" si="7"/>
        <v>2.6438569206842923E-2</v>
      </c>
    </row>
    <row r="27" spans="2:16" ht="22.15" customHeight="1" x14ac:dyDescent="0.25">
      <c r="B27" s="45" t="s">
        <v>24</v>
      </c>
      <c r="C27" s="2">
        <f>IFERROR(VLOOKUP(B27,[1]Sheet1!$A$157:$AE$202,2,FALSE),0)</f>
        <v>1</v>
      </c>
      <c r="D27" s="3">
        <f t="shared" si="0"/>
        <v>2.3809523809523808E-2</v>
      </c>
      <c r="E27" s="2">
        <f>IFERROR(VLOOKUP(B27,[1]Sheet1!$A$157:$AE$202,4,FALSE),0)</f>
        <v>12</v>
      </c>
      <c r="F27" s="3">
        <f t="shared" si="1"/>
        <v>1.1857707509881422E-2</v>
      </c>
      <c r="G27" s="2">
        <f>IFERROR(VLOOKUP(B27,[1]Sheet1!$A$157:$AE$202,6,FALSE),0)</f>
        <v>23</v>
      </c>
      <c r="H27" s="3">
        <f t="shared" si="2"/>
        <v>1.3706793802145411E-2</v>
      </c>
      <c r="I27" s="2">
        <f>IFERROR(VLOOKUP(B27,[1]Sheet1!$A$157:$AE$202,8,FALSE),0)</f>
        <v>22</v>
      </c>
      <c r="J27" s="3">
        <f t="shared" si="3"/>
        <v>1.166489925768823E-2</v>
      </c>
      <c r="K27" s="2">
        <f>IFERROR(VLOOKUP(B27,[1]Sheet1!$A$157:$AE$202,10,FALSE),0)</f>
        <v>19</v>
      </c>
      <c r="L27" s="3">
        <f t="shared" si="4"/>
        <v>9.2233009708737861E-3</v>
      </c>
      <c r="M27" s="2">
        <f>IFERROR(VLOOKUP(B27,[1]Sheet1!$A$157:$AE$202,12,FALSE),0)</f>
        <v>4</v>
      </c>
      <c r="N27" s="3">
        <f t="shared" si="5"/>
        <v>1.0126582278481013E-2</v>
      </c>
      <c r="O27" s="2">
        <f t="shared" si="6"/>
        <v>81</v>
      </c>
      <c r="P27" s="3">
        <f t="shared" si="7"/>
        <v>1.1452000565530892E-2</v>
      </c>
    </row>
    <row r="28" spans="2:16" ht="22.15" customHeight="1" x14ac:dyDescent="0.25">
      <c r="B28" s="45" t="s">
        <v>25</v>
      </c>
      <c r="C28" s="2">
        <f>IFERROR(VLOOKUP(B28,[1]Sheet1!$A$157:$AE$202,2,FALSE),0)</f>
        <v>0</v>
      </c>
      <c r="D28" s="3">
        <f t="shared" si="0"/>
        <v>0</v>
      </c>
      <c r="E28" s="2">
        <f>IFERROR(VLOOKUP(B28,[1]Sheet1!$A$157:$AE$202,4,FALSE),0)</f>
        <v>32</v>
      </c>
      <c r="F28" s="3">
        <f t="shared" si="1"/>
        <v>3.1620553359683792E-2</v>
      </c>
      <c r="G28" s="2">
        <f>IFERROR(VLOOKUP(B28,[1]Sheet1!$A$157:$AE$202,6,FALSE),0)</f>
        <v>52</v>
      </c>
      <c r="H28" s="3">
        <f t="shared" si="2"/>
        <v>3.098927294398093E-2</v>
      </c>
      <c r="I28" s="2">
        <f>IFERROR(VLOOKUP(B28,[1]Sheet1!$A$157:$AE$202,8,FALSE),0)</f>
        <v>46</v>
      </c>
      <c r="J28" s="3">
        <f t="shared" si="3"/>
        <v>2.4390243902439025E-2</v>
      </c>
      <c r="K28" s="2">
        <f>IFERROR(VLOOKUP(B28,[1]Sheet1!$A$157:$AE$202,10,FALSE),0)</f>
        <v>54</v>
      </c>
      <c r="L28" s="3">
        <f t="shared" si="4"/>
        <v>2.621359223300971E-2</v>
      </c>
      <c r="M28" s="2">
        <f>IFERROR(VLOOKUP(B28,[1]Sheet1!$A$157:$AE$202,12,FALSE),0)</f>
        <v>11</v>
      </c>
      <c r="N28" s="3">
        <f t="shared" si="5"/>
        <v>2.7848101265822784E-2</v>
      </c>
      <c r="O28" s="2">
        <f t="shared" si="6"/>
        <v>195</v>
      </c>
      <c r="P28" s="3">
        <f t="shared" si="7"/>
        <v>2.756963099109289E-2</v>
      </c>
    </row>
    <row r="29" spans="2:16" ht="22.15" customHeight="1" x14ac:dyDescent="0.25">
      <c r="B29" s="45" t="s">
        <v>26</v>
      </c>
      <c r="C29" s="2">
        <f>IFERROR(VLOOKUP(B29,[1]Sheet1!$A$157:$AE$202,2,FALSE),0)</f>
        <v>1</v>
      </c>
      <c r="D29" s="3">
        <f t="shared" si="0"/>
        <v>2.3809523809523808E-2</v>
      </c>
      <c r="E29" s="2">
        <f>IFERROR(VLOOKUP(B29,[1]Sheet1!$A$157:$AE$202,4,FALSE),0)</f>
        <v>16</v>
      </c>
      <c r="F29" s="3">
        <f t="shared" si="1"/>
        <v>1.5810276679841896E-2</v>
      </c>
      <c r="G29" s="2">
        <f>IFERROR(VLOOKUP(B29,[1]Sheet1!$A$157:$AE$202,6,FALSE),0)</f>
        <v>34</v>
      </c>
      <c r="H29" s="3">
        <f t="shared" si="2"/>
        <v>2.0262216924910609E-2</v>
      </c>
      <c r="I29" s="2">
        <f>IFERROR(VLOOKUP(B29,[1]Sheet1!$A$157:$AE$202,8,FALSE),0)</f>
        <v>29</v>
      </c>
      <c r="J29" s="3">
        <f t="shared" si="3"/>
        <v>1.5376458112407211E-2</v>
      </c>
      <c r="K29" s="2">
        <f>IFERROR(VLOOKUP(B29,[1]Sheet1!$A$157:$AE$202,10,FALSE),0)</f>
        <v>33</v>
      </c>
      <c r="L29" s="3">
        <f t="shared" si="4"/>
        <v>1.6019417475728156E-2</v>
      </c>
      <c r="M29" s="2">
        <f>IFERROR(VLOOKUP(B29,[1]Sheet1!$A$157:$AE$202,12,FALSE),0)</f>
        <v>7</v>
      </c>
      <c r="N29" s="3">
        <f t="shared" si="5"/>
        <v>1.7721518987341773E-2</v>
      </c>
      <c r="O29" s="2">
        <f t="shared" si="6"/>
        <v>120</v>
      </c>
      <c r="P29" s="3">
        <f t="shared" si="7"/>
        <v>1.6965926763749469E-2</v>
      </c>
    </row>
    <row r="30" spans="2:16" ht="22.15" customHeight="1" x14ac:dyDescent="0.25">
      <c r="B30" s="45" t="s">
        <v>121</v>
      </c>
      <c r="C30" s="2">
        <f>IFERROR(VLOOKUP(B30,[1]Sheet1!$A$157:$AE$202,2,FALSE),0)</f>
        <v>0</v>
      </c>
      <c r="D30" s="3">
        <f t="shared" si="0"/>
        <v>0</v>
      </c>
      <c r="E30" s="2">
        <f>IFERROR(VLOOKUP(B30,[1]Sheet1!$A$157:$AE$202,4,FALSE),0)</f>
        <v>13</v>
      </c>
      <c r="F30" s="3">
        <f t="shared" si="1"/>
        <v>1.2845849802371542E-2</v>
      </c>
      <c r="G30" s="2">
        <f>IFERROR(VLOOKUP(B30,[1]Sheet1!$A$157:$AE$202,6,FALSE),0)</f>
        <v>10</v>
      </c>
      <c r="H30" s="3">
        <f t="shared" si="2"/>
        <v>5.9594755661501785E-3</v>
      </c>
      <c r="I30" s="2">
        <f>IFERROR(VLOOKUP(B30,[1]Sheet1!$A$157:$AE$202,8,FALSE),0)</f>
        <v>13</v>
      </c>
      <c r="J30" s="3">
        <f t="shared" si="3"/>
        <v>6.8928950159066809E-3</v>
      </c>
      <c r="K30" s="2">
        <f>IFERROR(VLOOKUP(B30,[1]Sheet1!$A$157:$AE$202,10,FALSE),0)</f>
        <v>19</v>
      </c>
      <c r="L30" s="3">
        <f t="shared" si="4"/>
        <v>9.2233009708737861E-3</v>
      </c>
      <c r="M30" s="2">
        <f>IFERROR(VLOOKUP(B30,[1]Sheet1!$A$157:$AE$202,12,FALSE),0)</f>
        <v>3</v>
      </c>
      <c r="N30" s="3">
        <f t="shared" si="5"/>
        <v>7.5949367088607592E-3</v>
      </c>
      <c r="O30" s="2">
        <f t="shared" si="6"/>
        <v>58</v>
      </c>
      <c r="P30" s="3">
        <f t="shared" si="7"/>
        <v>8.200197935812243E-3</v>
      </c>
    </row>
    <row r="31" spans="2:16" ht="22.15" customHeight="1" x14ac:dyDescent="0.25">
      <c r="B31" s="45" t="s">
        <v>27</v>
      </c>
      <c r="C31" s="2">
        <f>IFERROR(VLOOKUP(B31,[1]Sheet1!$A$157:$AE$202,2,FALSE),0)</f>
        <v>0</v>
      </c>
      <c r="D31" s="3">
        <f t="shared" si="0"/>
        <v>0</v>
      </c>
      <c r="E31" s="2">
        <f>IFERROR(VLOOKUP(B31,[1]Sheet1!$A$157:$AE$202,4,FALSE),0)</f>
        <v>6</v>
      </c>
      <c r="F31" s="3">
        <f t="shared" si="1"/>
        <v>5.9288537549407111E-3</v>
      </c>
      <c r="G31" s="2">
        <f>IFERROR(VLOOKUP(B31,[1]Sheet1!$A$157:$AE$202,6,FALSE),0)</f>
        <v>15</v>
      </c>
      <c r="H31" s="3">
        <f t="shared" si="2"/>
        <v>8.9392133492252682E-3</v>
      </c>
      <c r="I31" s="2">
        <f>IFERROR(VLOOKUP(B31,[1]Sheet1!$A$157:$AE$202,8,FALSE),0)</f>
        <v>20</v>
      </c>
      <c r="J31" s="3">
        <f t="shared" si="3"/>
        <v>1.0604453870625663E-2</v>
      </c>
      <c r="K31" s="2">
        <f>IFERROR(VLOOKUP(B31,[1]Sheet1!$A$157:$AE$202,10,FALSE),0)</f>
        <v>21</v>
      </c>
      <c r="L31" s="3">
        <f t="shared" si="4"/>
        <v>1.0194174757281554E-2</v>
      </c>
      <c r="M31" s="2">
        <f>IFERROR(VLOOKUP(B31,[1]Sheet1!$A$157:$AE$202,12,FALSE),0)</f>
        <v>4</v>
      </c>
      <c r="N31" s="3">
        <f t="shared" si="5"/>
        <v>1.0126582278481013E-2</v>
      </c>
      <c r="O31" s="2">
        <f t="shared" si="6"/>
        <v>66</v>
      </c>
      <c r="P31" s="3">
        <f t="shared" si="7"/>
        <v>9.3312597200622092E-3</v>
      </c>
    </row>
    <row r="32" spans="2:16" ht="22.15" customHeight="1" x14ac:dyDescent="0.25">
      <c r="B32" s="45" t="s">
        <v>28</v>
      </c>
      <c r="C32" s="2">
        <f>IFERROR(VLOOKUP(B32,[1]Sheet1!$A$157:$AE$202,2,FALSE),0)</f>
        <v>0</v>
      </c>
      <c r="D32" s="3">
        <f t="shared" si="0"/>
        <v>0</v>
      </c>
      <c r="E32" s="2">
        <f>IFERROR(VLOOKUP(B32,[1]Sheet1!$A$157:$AE$202,4,FALSE),0)</f>
        <v>12</v>
      </c>
      <c r="F32" s="3">
        <f t="shared" si="1"/>
        <v>1.1857707509881422E-2</v>
      </c>
      <c r="G32" s="2">
        <f>IFERROR(VLOOKUP(B32,[1]Sheet1!$A$157:$AE$202,6,FALSE),0)</f>
        <v>10</v>
      </c>
      <c r="H32" s="3">
        <f t="shared" si="2"/>
        <v>5.9594755661501785E-3</v>
      </c>
      <c r="I32" s="2">
        <f>IFERROR(VLOOKUP(B32,[1]Sheet1!$A$157:$AE$202,8,FALSE),0)</f>
        <v>16</v>
      </c>
      <c r="J32" s="3">
        <f t="shared" si="3"/>
        <v>8.483563096500531E-3</v>
      </c>
      <c r="K32" s="2">
        <f>IFERROR(VLOOKUP(B32,[1]Sheet1!$A$157:$AE$202,10,FALSE),0)</f>
        <v>21</v>
      </c>
      <c r="L32" s="3">
        <f t="shared" si="4"/>
        <v>1.0194174757281554E-2</v>
      </c>
      <c r="M32" s="2">
        <f>IFERROR(VLOOKUP(B32,[1]Sheet1!$A$157:$AE$202,12,FALSE),0)</f>
        <v>1</v>
      </c>
      <c r="N32" s="3">
        <f t="shared" si="5"/>
        <v>2.5316455696202532E-3</v>
      </c>
      <c r="O32" s="2">
        <f t="shared" si="6"/>
        <v>60</v>
      </c>
      <c r="P32" s="3">
        <f t="shared" si="7"/>
        <v>8.4829633818747346E-3</v>
      </c>
    </row>
    <row r="33" spans="2:16" ht="22.15" customHeight="1" x14ac:dyDescent="0.25">
      <c r="B33" s="45" t="s">
        <v>120</v>
      </c>
      <c r="C33" s="2">
        <f>IFERROR(VLOOKUP(B33,[1]Sheet1!$A$157:$AE$202,2,FALSE),0)</f>
        <v>1</v>
      </c>
      <c r="D33" s="3">
        <f t="shared" si="0"/>
        <v>2.3809523809523808E-2</v>
      </c>
      <c r="E33" s="2">
        <f>IFERROR(VLOOKUP(B33,[1]Sheet1!$A$157:$AE$202,4,FALSE),0)</f>
        <v>12</v>
      </c>
      <c r="F33" s="3">
        <f t="shared" si="1"/>
        <v>1.1857707509881422E-2</v>
      </c>
      <c r="G33" s="2">
        <f>IFERROR(VLOOKUP(B33,[1]Sheet1!$A$157:$AE$202,6,FALSE),0)</f>
        <v>27</v>
      </c>
      <c r="H33" s="3">
        <f t="shared" si="2"/>
        <v>1.6090584028605484E-2</v>
      </c>
      <c r="I33" s="2">
        <f>IFERROR(VLOOKUP(B33,[1]Sheet1!$A$157:$AE$202,8,FALSE),0)</f>
        <v>19</v>
      </c>
      <c r="J33" s="3">
        <f t="shared" si="3"/>
        <v>1.007423117709438E-2</v>
      </c>
      <c r="K33" s="2">
        <f>IFERROR(VLOOKUP(B33,[1]Sheet1!$A$157:$AE$202,10,FALSE),0)</f>
        <v>28</v>
      </c>
      <c r="L33" s="3">
        <f t="shared" si="4"/>
        <v>1.3592233009708738E-2</v>
      </c>
      <c r="M33" s="2">
        <f>IFERROR(VLOOKUP(B33,[1]Sheet1!$A$157:$AE$202,12,FALSE),0)</f>
        <v>7</v>
      </c>
      <c r="N33" s="3">
        <f t="shared" si="5"/>
        <v>1.7721518987341773E-2</v>
      </c>
      <c r="O33" s="2">
        <f t="shared" si="6"/>
        <v>94</v>
      </c>
      <c r="P33" s="3">
        <f t="shared" si="7"/>
        <v>1.3289975964937084E-2</v>
      </c>
    </row>
    <row r="34" spans="2:16" ht="22.15" customHeight="1" x14ac:dyDescent="0.25">
      <c r="B34" s="45" t="s">
        <v>29</v>
      </c>
      <c r="C34" s="2">
        <f>IFERROR(VLOOKUP(B34,[1]Sheet1!$A$157:$AE$202,2,FALSE),0)</f>
        <v>0</v>
      </c>
      <c r="D34" s="3">
        <f t="shared" si="0"/>
        <v>0</v>
      </c>
      <c r="E34" s="2">
        <f>IFERROR(VLOOKUP(B34,[1]Sheet1!$A$157:$AE$202,4,FALSE),0)</f>
        <v>3</v>
      </c>
      <c r="F34" s="3">
        <f t="shared" si="1"/>
        <v>2.9644268774703555E-3</v>
      </c>
      <c r="G34" s="2">
        <f>IFERROR(VLOOKUP(B34,[1]Sheet1!$A$157:$AE$202,6,FALSE),0)</f>
        <v>22</v>
      </c>
      <c r="H34" s="3">
        <f t="shared" si="2"/>
        <v>1.3110846245530394E-2</v>
      </c>
      <c r="I34" s="2">
        <f>IFERROR(VLOOKUP(B34,[1]Sheet1!$A$157:$AE$202,8,FALSE),0)</f>
        <v>24</v>
      </c>
      <c r="J34" s="3">
        <f t="shared" si="3"/>
        <v>1.2725344644750796E-2</v>
      </c>
      <c r="K34" s="2">
        <f>IFERROR(VLOOKUP(B34,[1]Sheet1!$A$157:$AE$202,10,FALSE),0)</f>
        <v>16</v>
      </c>
      <c r="L34" s="3">
        <f t="shared" si="4"/>
        <v>7.7669902912621356E-3</v>
      </c>
      <c r="M34" s="2">
        <f>IFERROR(VLOOKUP(B34,[1]Sheet1!$A$157:$AE$202,12,FALSE),0)</f>
        <v>1</v>
      </c>
      <c r="N34" s="3">
        <f t="shared" si="5"/>
        <v>2.5316455696202532E-3</v>
      </c>
      <c r="O34" s="2">
        <f t="shared" si="6"/>
        <v>66</v>
      </c>
      <c r="P34" s="3">
        <f t="shared" si="7"/>
        <v>9.3312597200622092E-3</v>
      </c>
    </row>
    <row r="35" spans="2:16" ht="22.15" customHeight="1" x14ac:dyDescent="0.25">
      <c r="B35" s="45" t="s">
        <v>30</v>
      </c>
      <c r="C35" s="2">
        <f>IFERROR(VLOOKUP(B35,[1]Sheet1!$A$157:$AE$202,2,FALSE),0)</f>
        <v>2</v>
      </c>
      <c r="D35" s="3">
        <f t="shared" si="0"/>
        <v>4.7619047619047616E-2</v>
      </c>
      <c r="E35" s="2">
        <f>IFERROR(VLOOKUP(B35,[1]Sheet1!$A$157:$AE$202,4,FALSE),0)</f>
        <v>54</v>
      </c>
      <c r="F35" s="3">
        <f t="shared" si="1"/>
        <v>5.33596837944664E-2</v>
      </c>
      <c r="G35" s="2">
        <f>IFERROR(VLOOKUP(B35,[1]Sheet1!$A$157:$AE$202,6,FALSE),0)</f>
        <v>72</v>
      </c>
      <c r="H35" s="3">
        <f t="shared" si="2"/>
        <v>4.2908224076281289E-2</v>
      </c>
      <c r="I35" s="2">
        <f>IFERROR(VLOOKUP(B35,[1]Sheet1!$A$157:$AE$202,8,FALSE),0)</f>
        <v>108</v>
      </c>
      <c r="J35" s="3">
        <f t="shared" si="3"/>
        <v>5.726405090137858E-2</v>
      </c>
      <c r="K35" s="2">
        <f>IFERROR(VLOOKUP(B35,[1]Sheet1!$A$157:$AE$202,10,FALSE),0)</f>
        <v>102</v>
      </c>
      <c r="L35" s="3">
        <f t="shared" si="4"/>
        <v>4.9514563106796118E-2</v>
      </c>
      <c r="M35" s="2">
        <f>IFERROR(VLOOKUP(B35,[1]Sheet1!$A$157:$AE$202,12,FALSE),0)</f>
        <v>17</v>
      </c>
      <c r="N35" s="3">
        <f t="shared" si="5"/>
        <v>4.3037974683544304E-2</v>
      </c>
      <c r="O35" s="2">
        <f t="shared" si="6"/>
        <v>355</v>
      </c>
      <c r="P35" s="3">
        <f t="shared" si="7"/>
        <v>5.0190866676092183E-2</v>
      </c>
    </row>
    <row r="36" spans="2:16" ht="22.15" customHeight="1" x14ac:dyDescent="0.25">
      <c r="B36" s="45" t="s">
        <v>31</v>
      </c>
      <c r="C36" s="2">
        <f>IFERROR(VLOOKUP(B36,[1]Sheet1!$A$157:$AE$202,2,FALSE),0)</f>
        <v>1</v>
      </c>
      <c r="D36" s="3">
        <f t="shared" si="0"/>
        <v>2.3809523809523808E-2</v>
      </c>
      <c r="E36" s="2">
        <f>IFERROR(VLOOKUP(B36,[1]Sheet1!$A$157:$AE$202,4,FALSE),0)</f>
        <v>16</v>
      </c>
      <c r="F36" s="3">
        <f t="shared" si="1"/>
        <v>1.5810276679841896E-2</v>
      </c>
      <c r="G36" s="2">
        <f>IFERROR(VLOOKUP(B36,[1]Sheet1!$A$157:$AE$202,6,FALSE),0)</f>
        <v>28</v>
      </c>
      <c r="H36" s="3">
        <f t="shared" si="2"/>
        <v>1.6686531585220502E-2</v>
      </c>
      <c r="I36" s="2">
        <f>IFERROR(VLOOKUP(B36,[1]Sheet1!$A$157:$AE$202,8,FALSE),0)</f>
        <v>31</v>
      </c>
      <c r="J36" s="3">
        <f t="shared" si="3"/>
        <v>1.6436903499469777E-2</v>
      </c>
      <c r="K36" s="2">
        <f>IFERROR(VLOOKUP(B36,[1]Sheet1!$A$157:$AE$202,10,FALSE),0)</f>
        <v>31</v>
      </c>
      <c r="L36" s="3">
        <f t="shared" si="4"/>
        <v>1.5048543689320388E-2</v>
      </c>
      <c r="M36" s="2">
        <f>IFERROR(VLOOKUP(B36,[1]Sheet1!$A$157:$AE$202,12,FALSE),0)</f>
        <v>6</v>
      </c>
      <c r="N36" s="3">
        <f t="shared" si="5"/>
        <v>1.5189873417721518E-2</v>
      </c>
      <c r="O36" s="2">
        <f t="shared" si="6"/>
        <v>113</v>
      </c>
      <c r="P36" s="3">
        <f t="shared" si="7"/>
        <v>1.5976247702530751E-2</v>
      </c>
    </row>
    <row r="37" spans="2:16" ht="22.15" customHeight="1" x14ac:dyDescent="0.25">
      <c r="B37" s="45" t="s">
        <v>32</v>
      </c>
      <c r="C37" s="2">
        <f>IFERROR(VLOOKUP(B37,[1]Sheet1!$A$157:$AE$202,2,FALSE),0)</f>
        <v>0</v>
      </c>
      <c r="D37" s="3">
        <f t="shared" si="0"/>
        <v>0</v>
      </c>
      <c r="E37" s="2">
        <f>IFERROR(VLOOKUP(B37,[1]Sheet1!$A$157:$AE$202,4,FALSE),0)</f>
        <v>6</v>
      </c>
      <c r="F37" s="3">
        <f t="shared" si="1"/>
        <v>5.9288537549407111E-3</v>
      </c>
      <c r="G37" s="2">
        <f>IFERROR(VLOOKUP(B37,[1]Sheet1!$A$157:$AE$202,6,FALSE),0)</f>
        <v>7</v>
      </c>
      <c r="H37" s="3">
        <f t="shared" si="2"/>
        <v>4.1716328963051254E-3</v>
      </c>
      <c r="I37" s="2">
        <f>IFERROR(VLOOKUP(B37,[1]Sheet1!$A$157:$AE$202,8,FALSE),0)</f>
        <v>15</v>
      </c>
      <c r="J37" s="3">
        <f t="shared" si="3"/>
        <v>7.9533404029692462E-3</v>
      </c>
      <c r="K37" s="2">
        <f>IFERROR(VLOOKUP(B37,[1]Sheet1!$A$157:$AE$202,10,FALSE),0)</f>
        <v>17</v>
      </c>
      <c r="L37" s="3">
        <f t="shared" si="4"/>
        <v>8.2524271844660203E-3</v>
      </c>
      <c r="M37" s="2">
        <f>IFERROR(VLOOKUP(B37,[1]Sheet1!$A$157:$AE$202,12,FALSE),0)</f>
        <v>0</v>
      </c>
      <c r="N37" s="3">
        <f t="shared" si="5"/>
        <v>0</v>
      </c>
      <c r="O37" s="2">
        <f t="shared" si="6"/>
        <v>45</v>
      </c>
      <c r="P37" s="3">
        <f t="shared" si="7"/>
        <v>6.3622225364060514E-3</v>
      </c>
    </row>
    <row r="38" spans="2:16" ht="22.15" customHeight="1" x14ac:dyDescent="0.25">
      <c r="B38" s="45" t="s">
        <v>33</v>
      </c>
      <c r="C38" s="2">
        <f>IFERROR(VLOOKUP(B38,[1]Sheet1!$A$157:$AE$202,2,FALSE),0)</f>
        <v>1</v>
      </c>
      <c r="D38" s="3">
        <f t="shared" si="0"/>
        <v>2.3809523809523808E-2</v>
      </c>
      <c r="E38" s="2">
        <f>IFERROR(VLOOKUP(B38,[1]Sheet1!$A$157:$AE$202,4,FALSE),0)</f>
        <v>35</v>
      </c>
      <c r="F38" s="3">
        <f t="shared" si="1"/>
        <v>3.4584980237154152E-2</v>
      </c>
      <c r="G38" s="2">
        <f>IFERROR(VLOOKUP(B38,[1]Sheet1!$A$157:$AE$202,6,FALSE),0)</f>
        <v>51</v>
      </c>
      <c r="H38" s="3">
        <f t="shared" si="2"/>
        <v>3.0393325387365912E-2</v>
      </c>
      <c r="I38" s="2">
        <f>IFERROR(VLOOKUP(B38,[1]Sheet1!$A$157:$AE$202,8,FALSE),0)</f>
        <v>73</v>
      </c>
      <c r="J38" s="3">
        <f t="shared" si="3"/>
        <v>3.8706256627783667E-2</v>
      </c>
      <c r="K38" s="2">
        <f>IFERROR(VLOOKUP(B38,[1]Sheet1!$A$157:$AE$202,10,FALSE),0)</f>
        <v>71</v>
      </c>
      <c r="L38" s="3">
        <f t="shared" si="4"/>
        <v>3.4466019417475728E-2</v>
      </c>
      <c r="M38" s="2">
        <f>IFERROR(VLOOKUP(B38,[1]Sheet1!$A$157:$AE$202,12,FALSE),0)</f>
        <v>16</v>
      </c>
      <c r="N38" s="3">
        <f t="shared" si="5"/>
        <v>4.0506329113924051E-2</v>
      </c>
      <c r="O38" s="2">
        <f t="shared" si="6"/>
        <v>247</v>
      </c>
      <c r="P38" s="3">
        <f t="shared" si="7"/>
        <v>3.4921532588717656E-2</v>
      </c>
    </row>
    <row r="39" spans="2:16" ht="22.15" customHeight="1" x14ac:dyDescent="0.25">
      <c r="B39" s="45" t="s">
        <v>34</v>
      </c>
      <c r="C39" s="2">
        <f>IFERROR(VLOOKUP(B39,[1]Sheet1!$A$157:$AE$202,2,FALSE),0)</f>
        <v>0</v>
      </c>
      <c r="D39" s="3">
        <f t="shared" si="0"/>
        <v>0</v>
      </c>
      <c r="E39" s="2">
        <f>IFERROR(VLOOKUP(B39,[1]Sheet1!$A$157:$AE$202,4,FALSE),0)</f>
        <v>19</v>
      </c>
      <c r="F39" s="3">
        <f t="shared" si="1"/>
        <v>1.8774703557312252E-2</v>
      </c>
      <c r="G39" s="2">
        <f>IFERROR(VLOOKUP(B39,[1]Sheet1!$A$157:$AE$202,6,FALSE),0)</f>
        <v>16</v>
      </c>
      <c r="H39" s="3">
        <f t="shared" si="2"/>
        <v>9.5351609058402856E-3</v>
      </c>
      <c r="I39" s="2">
        <f>IFERROR(VLOOKUP(B39,[1]Sheet1!$A$157:$AE$202,8,FALSE),0)</f>
        <v>21</v>
      </c>
      <c r="J39" s="3">
        <f t="shared" si="3"/>
        <v>1.1134676564156946E-2</v>
      </c>
      <c r="K39" s="2">
        <f>IFERROR(VLOOKUP(B39,[1]Sheet1!$A$157:$AE$202,10,FALSE),0)</f>
        <v>25</v>
      </c>
      <c r="L39" s="3">
        <f t="shared" si="4"/>
        <v>1.2135922330097087E-2</v>
      </c>
      <c r="M39" s="2">
        <f>IFERROR(VLOOKUP(B39,[1]Sheet1!$A$157:$AE$202,12,FALSE),0)</f>
        <v>6</v>
      </c>
      <c r="N39" s="3">
        <f t="shared" si="5"/>
        <v>1.5189873417721518E-2</v>
      </c>
      <c r="O39" s="2">
        <f t="shared" si="6"/>
        <v>87</v>
      </c>
      <c r="P39" s="3">
        <f t="shared" si="7"/>
        <v>1.2300296903718366E-2</v>
      </c>
    </row>
    <row r="40" spans="2:16" ht="22.15" customHeight="1" x14ac:dyDescent="0.25">
      <c r="B40" s="45" t="s">
        <v>35</v>
      </c>
      <c r="C40" s="2">
        <f>IFERROR(VLOOKUP(B40,[1]Sheet1!$A$157:$AE$202,2,FALSE),0)</f>
        <v>1</v>
      </c>
      <c r="D40" s="3">
        <f t="shared" si="0"/>
        <v>2.3809523809523808E-2</v>
      </c>
      <c r="E40" s="2">
        <f>IFERROR(VLOOKUP(B40,[1]Sheet1!$A$157:$AE$202,4,FALSE),0)</f>
        <v>15</v>
      </c>
      <c r="F40" s="3">
        <f t="shared" si="1"/>
        <v>1.4822134387351778E-2</v>
      </c>
      <c r="G40" s="2">
        <f>IFERROR(VLOOKUP(B40,[1]Sheet1!$A$157:$AE$202,6,FALSE),0)</f>
        <v>14</v>
      </c>
      <c r="H40" s="3">
        <f t="shared" si="2"/>
        <v>8.3432657926102508E-3</v>
      </c>
      <c r="I40" s="2">
        <f>IFERROR(VLOOKUP(B40,[1]Sheet1!$A$157:$AE$202,8,FALSE),0)</f>
        <v>21</v>
      </c>
      <c r="J40" s="3">
        <f t="shared" si="3"/>
        <v>1.1134676564156946E-2</v>
      </c>
      <c r="K40" s="2">
        <f>IFERROR(VLOOKUP(B40,[1]Sheet1!$A$157:$AE$202,10,FALSE),0)</f>
        <v>26</v>
      </c>
      <c r="L40" s="3">
        <f t="shared" si="4"/>
        <v>1.262135922330097E-2</v>
      </c>
      <c r="M40" s="2">
        <f>IFERROR(VLOOKUP(B40,[1]Sheet1!$A$157:$AE$202,12,FALSE),0)</f>
        <v>5</v>
      </c>
      <c r="N40" s="3">
        <f t="shared" si="5"/>
        <v>1.2658227848101266E-2</v>
      </c>
      <c r="O40" s="2">
        <f t="shared" si="6"/>
        <v>82</v>
      </c>
      <c r="P40" s="3">
        <f t="shared" si="7"/>
        <v>1.1593383288562138E-2</v>
      </c>
    </row>
    <row r="41" spans="2:16" ht="22.15" customHeight="1" x14ac:dyDescent="0.25">
      <c r="B41" s="45" t="s">
        <v>36</v>
      </c>
      <c r="C41" s="2">
        <f>IFERROR(VLOOKUP(B41,[1]Sheet1!$A$157:$AE$202,2,FALSE),0)</f>
        <v>0</v>
      </c>
      <c r="D41" s="3">
        <f t="shared" si="0"/>
        <v>0</v>
      </c>
      <c r="E41" s="2">
        <f>IFERROR(VLOOKUP(B41,[1]Sheet1!$A$157:$AE$202,4,FALSE),0)</f>
        <v>1</v>
      </c>
      <c r="F41" s="3">
        <f t="shared" si="1"/>
        <v>9.8814229249011851E-4</v>
      </c>
      <c r="G41" s="2">
        <f>IFERROR(VLOOKUP(B41,[1]Sheet1!$A$157:$AE$202,6,FALSE),0)</f>
        <v>3</v>
      </c>
      <c r="H41" s="3">
        <f t="shared" si="2"/>
        <v>1.7878426698450535E-3</v>
      </c>
      <c r="I41" s="2">
        <f>IFERROR(VLOOKUP(B41,[1]Sheet1!$A$157:$AE$202,8,FALSE),0)</f>
        <v>3</v>
      </c>
      <c r="J41" s="3">
        <f t="shared" si="3"/>
        <v>1.5906680805938495E-3</v>
      </c>
      <c r="K41" s="2">
        <f>IFERROR(VLOOKUP(B41,[1]Sheet1!$A$157:$AE$202,10,FALSE),0)</f>
        <v>5</v>
      </c>
      <c r="L41" s="3">
        <f t="shared" si="4"/>
        <v>2.4271844660194173E-3</v>
      </c>
      <c r="M41" s="2">
        <f>IFERROR(VLOOKUP(B41,[1]Sheet1!$A$157:$AE$202,12,FALSE),0)</f>
        <v>0</v>
      </c>
      <c r="N41" s="3">
        <f t="shared" si="5"/>
        <v>0</v>
      </c>
      <c r="O41" s="2">
        <f t="shared" si="6"/>
        <v>12</v>
      </c>
      <c r="P41" s="3">
        <f t="shared" si="7"/>
        <v>1.696592676374947E-3</v>
      </c>
    </row>
    <row r="42" spans="2:16" ht="22.15" customHeight="1" x14ac:dyDescent="0.25">
      <c r="B42" s="45" t="s">
        <v>37</v>
      </c>
      <c r="C42" s="2">
        <f>IFERROR(VLOOKUP(B42,[1]Sheet1!$A$157:$AE$202,2,FALSE),0)</f>
        <v>0</v>
      </c>
      <c r="D42" s="3">
        <f t="shared" si="0"/>
        <v>0</v>
      </c>
      <c r="E42" s="2">
        <f>IFERROR(VLOOKUP(B42,[1]Sheet1!$A$157:$AE$202,4,FALSE),0)</f>
        <v>3</v>
      </c>
      <c r="F42" s="3">
        <f t="shared" si="1"/>
        <v>2.9644268774703555E-3</v>
      </c>
      <c r="G42" s="2">
        <f>IFERROR(VLOOKUP(B42,[1]Sheet1!$A$157:$AE$202,6,FALSE),0)</f>
        <v>7</v>
      </c>
      <c r="H42" s="3">
        <f t="shared" si="2"/>
        <v>4.1716328963051254E-3</v>
      </c>
      <c r="I42" s="2">
        <f>IFERROR(VLOOKUP(B42,[1]Sheet1!$A$157:$AE$202,8,FALSE),0)</f>
        <v>0</v>
      </c>
      <c r="J42" s="3">
        <f t="shared" si="3"/>
        <v>0</v>
      </c>
      <c r="K42" s="2">
        <f>IFERROR(VLOOKUP(B42,[1]Sheet1!$A$157:$AE$202,10,FALSE),0)</f>
        <v>5</v>
      </c>
      <c r="L42" s="3">
        <f t="shared" si="4"/>
        <v>2.4271844660194173E-3</v>
      </c>
      <c r="M42" s="2">
        <f>IFERROR(VLOOKUP(B42,[1]Sheet1!$A$157:$AE$202,12,FALSE),0)</f>
        <v>0</v>
      </c>
      <c r="N42" s="3">
        <f t="shared" si="5"/>
        <v>0</v>
      </c>
      <c r="O42" s="2">
        <f t="shared" si="6"/>
        <v>15</v>
      </c>
      <c r="P42" s="3">
        <f t="shared" si="7"/>
        <v>2.1207408454686836E-3</v>
      </c>
    </row>
    <row r="43" spans="2:16" ht="22.15" customHeight="1" x14ac:dyDescent="0.25">
      <c r="B43" s="45" t="s">
        <v>38</v>
      </c>
      <c r="C43" s="2">
        <f>IFERROR(VLOOKUP(B43,[1]Sheet1!$A$157:$AE$202,2,FALSE),0)</f>
        <v>0</v>
      </c>
      <c r="D43" s="3">
        <f t="shared" si="0"/>
        <v>0</v>
      </c>
      <c r="E43" s="2">
        <f>IFERROR(VLOOKUP(B43,[1]Sheet1!$A$157:$AE$202,4,FALSE),0)</f>
        <v>5</v>
      </c>
      <c r="F43" s="3">
        <f t="shared" si="1"/>
        <v>4.940711462450593E-3</v>
      </c>
      <c r="G43" s="2">
        <f>IFERROR(VLOOKUP(B43,[1]Sheet1!$A$157:$AE$202,6,FALSE),0)</f>
        <v>4</v>
      </c>
      <c r="H43" s="3">
        <f t="shared" si="2"/>
        <v>2.3837902264600714E-3</v>
      </c>
      <c r="I43" s="2">
        <f>IFERROR(VLOOKUP(B43,[1]Sheet1!$A$157:$AE$202,8,FALSE),0)</f>
        <v>6</v>
      </c>
      <c r="J43" s="3">
        <f t="shared" si="3"/>
        <v>3.1813361611876989E-3</v>
      </c>
      <c r="K43" s="2">
        <f>IFERROR(VLOOKUP(B43,[1]Sheet1!$A$157:$AE$202,10,FALSE),0)</f>
        <v>9</v>
      </c>
      <c r="L43" s="3">
        <f t="shared" si="4"/>
        <v>4.3689320388349516E-3</v>
      </c>
      <c r="M43" s="2">
        <f>IFERROR(VLOOKUP(B43,[1]Sheet1!$A$157:$AE$202,12,FALSE),0)</f>
        <v>2</v>
      </c>
      <c r="N43" s="3">
        <f t="shared" si="5"/>
        <v>5.0632911392405064E-3</v>
      </c>
      <c r="O43" s="2">
        <f t="shared" si="6"/>
        <v>26</v>
      </c>
      <c r="P43" s="3">
        <f t="shared" si="7"/>
        <v>3.675950798812385E-3</v>
      </c>
    </row>
    <row r="44" spans="2:16" ht="22.15" customHeight="1" x14ac:dyDescent="0.25">
      <c r="B44" s="45" t="s">
        <v>39</v>
      </c>
      <c r="C44" s="2">
        <f>IFERROR(VLOOKUP(B44,[1]Sheet1!$A$157:$AE$202,2,FALSE),0)</f>
        <v>0</v>
      </c>
      <c r="D44" s="3">
        <f t="shared" si="0"/>
        <v>0</v>
      </c>
      <c r="E44" s="2">
        <f>IFERROR(VLOOKUP(B44,[1]Sheet1!$A$157:$AE$202,4,FALSE),0)</f>
        <v>4</v>
      </c>
      <c r="F44" s="3">
        <f t="shared" si="1"/>
        <v>3.952569169960474E-3</v>
      </c>
      <c r="G44" s="2">
        <f>IFERROR(VLOOKUP(B44,[1]Sheet1!$A$157:$AE$202,6,FALSE),0)</f>
        <v>6</v>
      </c>
      <c r="H44" s="3">
        <f t="shared" si="2"/>
        <v>3.5756853396901071E-3</v>
      </c>
      <c r="I44" s="2">
        <f>IFERROR(VLOOKUP(B44,[1]Sheet1!$A$157:$AE$202,8,FALSE),0)</f>
        <v>5</v>
      </c>
      <c r="J44" s="3">
        <f t="shared" si="3"/>
        <v>2.6511134676564158E-3</v>
      </c>
      <c r="K44" s="2">
        <f>IFERROR(VLOOKUP(B44,[1]Sheet1!$A$157:$AE$202,10,FALSE),0)</f>
        <v>8</v>
      </c>
      <c r="L44" s="3">
        <f t="shared" si="4"/>
        <v>3.8834951456310678E-3</v>
      </c>
      <c r="M44" s="2">
        <f>IFERROR(VLOOKUP(B44,[1]Sheet1!$A$157:$AE$202,12,FALSE),0)</f>
        <v>1</v>
      </c>
      <c r="N44" s="3">
        <f t="shared" si="5"/>
        <v>2.5316455696202532E-3</v>
      </c>
      <c r="O44" s="2">
        <f t="shared" si="6"/>
        <v>24</v>
      </c>
      <c r="P44" s="3">
        <f t="shared" si="7"/>
        <v>3.3931853527498939E-3</v>
      </c>
    </row>
    <row r="45" spans="2:16" ht="22.15" customHeight="1" x14ac:dyDescent="0.25">
      <c r="B45" s="45" t="s">
        <v>40</v>
      </c>
      <c r="C45" s="2">
        <f>IFERROR(VLOOKUP(B45,[1]Sheet1!$A$157:$AE$202,2,FALSE),0)</f>
        <v>1</v>
      </c>
      <c r="D45" s="3">
        <f t="shared" si="0"/>
        <v>2.3809523809523808E-2</v>
      </c>
      <c r="E45" s="2">
        <f>IFERROR(VLOOKUP(B45,[1]Sheet1!$A$157:$AE$202,4,FALSE),0)</f>
        <v>4</v>
      </c>
      <c r="F45" s="3">
        <f t="shared" si="1"/>
        <v>3.952569169960474E-3</v>
      </c>
      <c r="G45" s="2">
        <f>IFERROR(VLOOKUP(B45,[1]Sheet1!$A$157:$AE$202,6,FALSE),0)</f>
        <v>3</v>
      </c>
      <c r="H45" s="3">
        <f t="shared" si="2"/>
        <v>1.7878426698450535E-3</v>
      </c>
      <c r="I45" s="2">
        <f>IFERROR(VLOOKUP(B45,[1]Sheet1!$A$157:$AE$202,8,FALSE),0)</f>
        <v>7</v>
      </c>
      <c r="J45" s="3">
        <f t="shared" si="3"/>
        <v>3.711558854718982E-3</v>
      </c>
      <c r="K45" s="2">
        <f>IFERROR(VLOOKUP(B45,[1]Sheet1!$A$157:$AE$202,10,FALSE),0)</f>
        <v>4</v>
      </c>
      <c r="L45" s="3">
        <f t="shared" si="4"/>
        <v>1.9417475728155339E-3</v>
      </c>
      <c r="M45" s="2">
        <f>IFERROR(VLOOKUP(B45,[1]Sheet1!$A$157:$AE$202,12,FALSE),0)</f>
        <v>2</v>
      </c>
      <c r="N45" s="3">
        <f t="shared" si="5"/>
        <v>5.0632911392405064E-3</v>
      </c>
      <c r="O45" s="2">
        <f t="shared" si="6"/>
        <v>21</v>
      </c>
      <c r="P45" s="3">
        <f t="shared" si="7"/>
        <v>2.969037183656157E-3</v>
      </c>
    </row>
    <row r="46" spans="2:16" ht="22.15" customHeight="1" x14ac:dyDescent="0.25">
      <c r="B46" s="45" t="s">
        <v>41</v>
      </c>
      <c r="C46" s="2">
        <f>IFERROR(VLOOKUP(B46,[1]Sheet1!$A$157:$AE$202,2,FALSE),0)</f>
        <v>0</v>
      </c>
      <c r="D46" s="3">
        <f t="shared" si="0"/>
        <v>0</v>
      </c>
      <c r="E46" s="2">
        <f>IFERROR(VLOOKUP(B46,[1]Sheet1!$A$157:$AE$202,4,FALSE),0)</f>
        <v>2</v>
      </c>
      <c r="F46" s="3">
        <f t="shared" si="1"/>
        <v>1.976284584980237E-3</v>
      </c>
      <c r="G46" s="2">
        <f>IFERROR(VLOOKUP(B46,[1]Sheet1!$A$157:$AE$202,6,FALSE),0)</f>
        <v>12</v>
      </c>
      <c r="H46" s="3">
        <f t="shared" si="2"/>
        <v>7.1513706793802142E-3</v>
      </c>
      <c r="I46" s="2">
        <f>IFERROR(VLOOKUP(B46,[1]Sheet1!$A$157:$AE$202,8,FALSE),0)</f>
        <v>9</v>
      </c>
      <c r="J46" s="3">
        <f t="shared" si="3"/>
        <v>4.7720042417815486E-3</v>
      </c>
      <c r="K46" s="2">
        <f>IFERROR(VLOOKUP(B46,[1]Sheet1!$A$157:$AE$202,10,FALSE),0)</f>
        <v>17</v>
      </c>
      <c r="L46" s="3">
        <f t="shared" si="4"/>
        <v>8.2524271844660203E-3</v>
      </c>
      <c r="M46" s="2">
        <f>IFERROR(VLOOKUP(B46,[1]Sheet1!$A$157:$AE$202,12,FALSE),0)</f>
        <v>2</v>
      </c>
      <c r="N46" s="3">
        <f t="shared" si="5"/>
        <v>5.0632911392405064E-3</v>
      </c>
      <c r="O46" s="2">
        <f t="shared" si="6"/>
        <v>42</v>
      </c>
      <c r="P46" s="3">
        <f t="shared" si="7"/>
        <v>5.938074367312314E-3</v>
      </c>
    </row>
    <row r="47" spans="2:16" ht="22.15" customHeight="1" x14ac:dyDescent="0.25">
      <c r="B47" s="45" t="s">
        <v>42</v>
      </c>
      <c r="C47" s="2">
        <f>IFERROR(VLOOKUP(B47,[1]Sheet1!$A$157:$AE$202,2,FALSE),0)</f>
        <v>1</v>
      </c>
      <c r="D47" s="3">
        <f t="shared" si="0"/>
        <v>2.3809523809523808E-2</v>
      </c>
      <c r="E47" s="2">
        <f>IFERROR(VLOOKUP(B47,[1]Sheet1!$A$157:$AE$202,4,FALSE),0)</f>
        <v>16</v>
      </c>
      <c r="F47" s="3">
        <f t="shared" si="1"/>
        <v>1.5810276679841896E-2</v>
      </c>
      <c r="G47" s="2">
        <f>IFERROR(VLOOKUP(B47,[1]Sheet1!$A$157:$AE$202,6,FALSE),0)</f>
        <v>39</v>
      </c>
      <c r="H47" s="3">
        <f t="shared" si="2"/>
        <v>2.3241954707985697E-2</v>
      </c>
      <c r="I47" s="2">
        <f>IFERROR(VLOOKUP(B47,[1]Sheet1!$A$157:$AE$202,8,FALSE),0)</f>
        <v>50</v>
      </c>
      <c r="J47" s="3">
        <f t="shared" si="3"/>
        <v>2.6511134676564158E-2</v>
      </c>
      <c r="K47" s="2">
        <f>IFERROR(VLOOKUP(B47,[1]Sheet1!$A$157:$AE$202,10,FALSE),0)</f>
        <v>51</v>
      </c>
      <c r="L47" s="3">
        <f t="shared" si="4"/>
        <v>2.4757281553398059E-2</v>
      </c>
      <c r="M47" s="2">
        <f>IFERROR(VLOOKUP(B47,[1]Sheet1!$A$157:$AE$202,12,FALSE),0)</f>
        <v>13</v>
      </c>
      <c r="N47" s="3">
        <f t="shared" si="5"/>
        <v>3.2911392405063293E-2</v>
      </c>
      <c r="O47" s="2">
        <f t="shared" si="6"/>
        <v>170</v>
      </c>
      <c r="P47" s="3">
        <f t="shared" si="7"/>
        <v>2.4035062915311749E-2</v>
      </c>
    </row>
    <row r="48" spans="2:16" ht="22.15" customHeight="1" x14ac:dyDescent="0.25">
      <c r="B48" s="45" t="s">
        <v>43</v>
      </c>
      <c r="C48" s="2">
        <f>IFERROR(VLOOKUP(B48,[1]Sheet1!$A$157:$AE$202,2,FALSE),0)</f>
        <v>1</v>
      </c>
      <c r="D48" s="3">
        <f t="shared" si="0"/>
        <v>2.3809523809523808E-2</v>
      </c>
      <c r="E48" s="2">
        <f>IFERROR(VLOOKUP(B48,[1]Sheet1!$A$157:$AE$202,4,FALSE),0)</f>
        <v>4</v>
      </c>
      <c r="F48" s="3">
        <f t="shared" si="1"/>
        <v>3.952569169960474E-3</v>
      </c>
      <c r="G48" s="2">
        <f>IFERROR(VLOOKUP(B48,[1]Sheet1!$A$157:$AE$202,6,FALSE),0)</f>
        <v>13</v>
      </c>
      <c r="H48" s="3">
        <f t="shared" si="2"/>
        <v>7.7473182359952325E-3</v>
      </c>
      <c r="I48" s="2">
        <f>IFERROR(VLOOKUP(B48,[1]Sheet1!$A$157:$AE$202,8,FALSE),0)</f>
        <v>10</v>
      </c>
      <c r="J48" s="3">
        <f t="shared" si="3"/>
        <v>5.3022269353128317E-3</v>
      </c>
      <c r="K48" s="2">
        <f>IFERROR(VLOOKUP(B48,[1]Sheet1!$A$157:$AE$202,10,FALSE),0)</f>
        <v>4</v>
      </c>
      <c r="L48" s="3">
        <f t="shared" si="4"/>
        <v>1.9417475728155339E-3</v>
      </c>
      <c r="M48" s="2">
        <f>IFERROR(VLOOKUP(B48,[1]Sheet1!$A$157:$AE$202,12,FALSE),0)</f>
        <v>0</v>
      </c>
      <c r="N48" s="3">
        <f t="shared" si="5"/>
        <v>0</v>
      </c>
      <c r="O48" s="2">
        <f t="shared" si="6"/>
        <v>32</v>
      </c>
      <c r="P48" s="3">
        <f t="shared" si="7"/>
        <v>4.5242471369998588E-3</v>
      </c>
    </row>
    <row r="49" spans="2:16" ht="22.15" customHeight="1" x14ac:dyDescent="0.25">
      <c r="B49" s="45" t="s">
        <v>44</v>
      </c>
      <c r="C49" s="2">
        <f>IFERROR(VLOOKUP(B49,[1]Sheet1!$A$157:$AE$202,2,FALSE),0)</f>
        <v>2</v>
      </c>
      <c r="D49" s="3">
        <f t="shared" si="0"/>
        <v>4.7619047619047616E-2</v>
      </c>
      <c r="E49" s="2">
        <f>IFERROR(VLOOKUP(B49,[1]Sheet1!$A$157:$AE$202,4,FALSE),0)</f>
        <v>14</v>
      </c>
      <c r="F49" s="3">
        <f t="shared" si="1"/>
        <v>1.383399209486166E-2</v>
      </c>
      <c r="G49" s="2">
        <f>IFERROR(VLOOKUP(B49,[1]Sheet1!$A$157:$AE$202,6,FALSE),0)</f>
        <v>20</v>
      </c>
      <c r="H49" s="3">
        <f t="shared" si="2"/>
        <v>1.1918951132300357E-2</v>
      </c>
      <c r="I49" s="2">
        <f>IFERROR(VLOOKUP(B49,[1]Sheet1!$A$157:$AE$202,8,FALSE),0)</f>
        <v>44</v>
      </c>
      <c r="J49" s="3">
        <f t="shared" si="3"/>
        <v>2.3329798515376459E-2</v>
      </c>
      <c r="K49" s="2">
        <f>IFERROR(VLOOKUP(B49,[1]Sheet1!$A$157:$AE$202,10,FALSE),0)</f>
        <v>39</v>
      </c>
      <c r="L49" s="3">
        <f t="shared" si="4"/>
        <v>1.8932038834951457E-2</v>
      </c>
      <c r="M49" s="2">
        <f>IFERROR(VLOOKUP(B49,[1]Sheet1!$A$157:$AE$202,12,FALSE),0)</f>
        <v>5</v>
      </c>
      <c r="N49" s="3">
        <f t="shared" si="5"/>
        <v>1.2658227848101266E-2</v>
      </c>
      <c r="O49" s="2">
        <f t="shared" si="6"/>
        <v>124</v>
      </c>
      <c r="P49" s="3">
        <f t="shared" si="7"/>
        <v>1.7531457655874452E-2</v>
      </c>
    </row>
    <row r="50" spans="2:16" ht="22.15" customHeight="1" x14ac:dyDescent="0.25">
      <c r="B50" s="45" t="s">
        <v>45</v>
      </c>
      <c r="C50" s="2">
        <f>IFERROR(VLOOKUP(B50,[1]Sheet1!$A$157:$AE$202,2,FALSE),0)</f>
        <v>0</v>
      </c>
      <c r="D50" s="3">
        <f t="shared" si="0"/>
        <v>0</v>
      </c>
      <c r="E50" s="2">
        <f>IFERROR(VLOOKUP(B50,[1]Sheet1!$A$157:$AE$202,4,FALSE),0)</f>
        <v>33</v>
      </c>
      <c r="F50" s="3">
        <f t="shared" si="1"/>
        <v>3.2608695652173912E-2</v>
      </c>
      <c r="G50" s="2">
        <f>IFERROR(VLOOKUP(B50,[1]Sheet1!$A$157:$AE$202,6,FALSE),0)</f>
        <v>68</v>
      </c>
      <c r="H50" s="3">
        <f t="shared" si="2"/>
        <v>4.0524433849821219E-2</v>
      </c>
      <c r="I50" s="2">
        <f>IFERROR(VLOOKUP(B50,[1]Sheet1!$A$157:$AE$202,8,FALSE),0)</f>
        <v>60</v>
      </c>
      <c r="J50" s="3">
        <f t="shared" si="3"/>
        <v>3.1813361611876985E-2</v>
      </c>
      <c r="K50" s="2">
        <f>IFERROR(VLOOKUP(B50,[1]Sheet1!$A$157:$AE$202,10,FALSE),0)</f>
        <v>57</v>
      </c>
      <c r="L50" s="3">
        <f t="shared" si="4"/>
        <v>2.766990291262136E-2</v>
      </c>
      <c r="M50" s="2">
        <f>IFERROR(VLOOKUP(B50,[1]Sheet1!$A$157:$AE$202,12,FALSE),0)</f>
        <v>10</v>
      </c>
      <c r="N50" s="3">
        <f t="shared" si="5"/>
        <v>2.5316455696202531E-2</v>
      </c>
      <c r="O50" s="2">
        <f t="shared" si="6"/>
        <v>228</v>
      </c>
      <c r="P50" s="3">
        <f t="shared" si="7"/>
        <v>3.2235260851123992E-2</v>
      </c>
    </row>
    <row r="51" spans="2:16" ht="30.75" customHeight="1" thickBot="1" x14ac:dyDescent="0.3">
      <c r="B51" s="45" t="s">
        <v>46</v>
      </c>
      <c r="C51" s="4">
        <f>IFERROR(VLOOKUP(B51,[1]Sheet1!$A$157:$AE$202,2,FALSE),0)</f>
        <v>0</v>
      </c>
      <c r="D51" s="5">
        <f t="shared" si="0"/>
        <v>0</v>
      </c>
      <c r="E51" s="4">
        <f>IFERROR(VLOOKUP(B51,[1]Sheet1!$A$157:$AE$202,4,FALSE),0)</f>
        <v>5</v>
      </c>
      <c r="F51" s="5">
        <f t="shared" si="1"/>
        <v>4.940711462450593E-3</v>
      </c>
      <c r="G51" s="4">
        <f>IFERROR(VLOOKUP(B51,[1]Sheet1!$A$157:$AE$202,6,FALSE),0)</f>
        <v>1</v>
      </c>
      <c r="H51" s="5">
        <f t="shared" si="2"/>
        <v>5.9594755661501785E-4</v>
      </c>
      <c r="I51" s="4">
        <f>IFERROR(VLOOKUP(B51,[1]Sheet1!$A$157:$AE$202,8,FALSE),0)</f>
        <v>1</v>
      </c>
      <c r="J51" s="5">
        <f t="shared" si="3"/>
        <v>5.3022269353128319E-4</v>
      </c>
      <c r="K51" s="4">
        <f>IFERROR(VLOOKUP(B51,[1]Sheet1!$A$157:$AE$202,10,FALSE),0)</f>
        <v>2</v>
      </c>
      <c r="L51" s="5">
        <f t="shared" si="4"/>
        <v>9.7087378640776695E-4</v>
      </c>
      <c r="M51" s="4">
        <f>IFERROR(VLOOKUP(B51,[1]Sheet1!$A$157:$AE$202,12,FALSE),0)</f>
        <v>1</v>
      </c>
      <c r="N51" s="5">
        <f t="shared" si="5"/>
        <v>2.5316455696202532E-3</v>
      </c>
      <c r="O51" s="4">
        <f t="shared" si="6"/>
        <v>10</v>
      </c>
      <c r="P51" s="5">
        <f t="shared" si="7"/>
        <v>1.4138272303124558E-3</v>
      </c>
    </row>
    <row r="52" spans="2:16" ht="22.15" customHeight="1" thickTop="1" thickBot="1" x14ac:dyDescent="0.3">
      <c r="B52" s="46" t="s">
        <v>48</v>
      </c>
      <c r="C52" s="18">
        <f t="shared" ref="C52:P52" si="8">SUM(C6:C51)</f>
        <v>42</v>
      </c>
      <c r="D52" s="7">
        <f t="shared" si="8"/>
        <v>1.0000000000000002</v>
      </c>
      <c r="E52" s="18">
        <f t="shared" si="8"/>
        <v>1012</v>
      </c>
      <c r="F52" s="7">
        <f t="shared" si="8"/>
        <v>1</v>
      </c>
      <c r="G52" s="18">
        <f t="shared" si="8"/>
        <v>1678</v>
      </c>
      <c r="H52" s="7">
        <f t="shared" si="8"/>
        <v>1.0000000000000004</v>
      </c>
      <c r="I52" s="18">
        <f t="shared" si="8"/>
        <v>1886</v>
      </c>
      <c r="J52" s="7">
        <f t="shared" si="8"/>
        <v>1</v>
      </c>
      <c r="K52" s="18">
        <f t="shared" si="8"/>
        <v>2060</v>
      </c>
      <c r="L52" s="7">
        <f t="shared" si="8"/>
        <v>0.99999999999999989</v>
      </c>
      <c r="M52" s="18">
        <f t="shared" si="8"/>
        <v>395</v>
      </c>
      <c r="N52" s="7">
        <f t="shared" si="8"/>
        <v>1.0000000000000002</v>
      </c>
      <c r="O52" s="18">
        <f t="shared" si="8"/>
        <v>7073</v>
      </c>
      <c r="P52" s="7">
        <f t="shared" si="8"/>
        <v>0.99999999999999967</v>
      </c>
    </row>
    <row r="53" spans="2:16" ht="15.75" thickTop="1" x14ac:dyDescent="0.2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x14ac:dyDescent="0.2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2:16" x14ac:dyDescent="0.2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2:16" x14ac:dyDescent="0.2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2:16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2:16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2:16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2:16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2:16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2:16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2:16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2:16" x14ac:dyDescent="0.2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2:16" x14ac:dyDescent="0.2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2:16" x14ac:dyDescent="0.2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2:16" x14ac:dyDescent="0.2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2:16" x14ac:dyDescent="0.2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2:16" x14ac:dyDescent="0.2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2:16" x14ac:dyDescent="0.2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2:16" x14ac:dyDescent="0.2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2:16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6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2:16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2:16" x14ac:dyDescent="0.2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2:16" x14ac:dyDescent="0.2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2:16" x14ac:dyDescent="0.2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2:16" x14ac:dyDescent="0.2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2:16" x14ac:dyDescent="0.2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2:16" x14ac:dyDescent="0.2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2:16" x14ac:dyDescent="0.2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6" x14ac:dyDescent="0.2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 x14ac:dyDescent="0.2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2:16" x14ac:dyDescent="0.2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2:16" x14ac:dyDescent="0.2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2:16" x14ac:dyDescent="0.2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2:16" x14ac:dyDescent="0.2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2:16" x14ac:dyDescent="0.2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2:16" x14ac:dyDescent="0.2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2:16" x14ac:dyDescent="0.2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2:16" x14ac:dyDescent="0.2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2:16" x14ac:dyDescent="0.2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2:16" x14ac:dyDescent="0.2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2:16" x14ac:dyDescent="0.2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2:16" x14ac:dyDescent="0.2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2:16" x14ac:dyDescent="0.2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2:16" x14ac:dyDescent="0.2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2:16" x14ac:dyDescent="0.2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2:16" x14ac:dyDescent="0.2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2:16" x14ac:dyDescent="0.2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2:16" x14ac:dyDescent="0.2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2:16" x14ac:dyDescent="0.2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2:16" x14ac:dyDescent="0.2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2:16" x14ac:dyDescent="0.2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2:16" x14ac:dyDescent="0.2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2:16" x14ac:dyDescent="0.2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2:16" x14ac:dyDescent="0.2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2:16" x14ac:dyDescent="0.2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2:16" x14ac:dyDescent="0.2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2:16" x14ac:dyDescent="0.2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2:16" x14ac:dyDescent="0.2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2:16" x14ac:dyDescent="0.2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2:16" x14ac:dyDescent="0.2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2:16" x14ac:dyDescent="0.2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2:16" x14ac:dyDescent="0.2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2:16" x14ac:dyDescent="0.2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2:16" x14ac:dyDescent="0.2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2:16" x14ac:dyDescent="0.2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2:16" x14ac:dyDescent="0.2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2:16" x14ac:dyDescent="0.2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2:16" x14ac:dyDescent="0.2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2:16" x14ac:dyDescent="0.2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2:16" x14ac:dyDescent="0.2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2:16" x14ac:dyDescent="0.2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2:16" x14ac:dyDescent="0.2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2:16" x14ac:dyDescent="0.2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2:16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2:16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2:16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2:16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2:16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2:16" x14ac:dyDescent="0.2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2:16" x14ac:dyDescent="0.2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2:16" x14ac:dyDescent="0.2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2:16" x14ac:dyDescent="0.2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2:16" x14ac:dyDescent="0.2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2:16" x14ac:dyDescent="0.2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2:16" x14ac:dyDescent="0.2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2:16" x14ac:dyDescent="0.2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2:16" x14ac:dyDescent="0.2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2:16" x14ac:dyDescent="0.2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2:16" x14ac:dyDescent="0.2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2:16" x14ac:dyDescent="0.2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2:16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2:16" x14ac:dyDescent="0.2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2:16" x14ac:dyDescent="0.2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2:16" x14ac:dyDescent="0.2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2:16" x14ac:dyDescent="0.2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2:16" x14ac:dyDescent="0.2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2:16" x14ac:dyDescent="0.2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2:16" x14ac:dyDescent="0.2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2:16" x14ac:dyDescent="0.2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2:16" x14ac:dyDescent="0.2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2:16" x14ac:dyDescent="0.2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2:16" x14ac:dyDescent="0.2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2:16" x14ac:dyDescent="0.2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2:16" x14ac:dyDescent="0.2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2:16" x14ac:dyDescent="0.2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2:16" x14ac:dyDescent="0.2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2:16" x14ac:dyDescent="0.2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2:16" x14ac:dyDescent="0.2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2:16" x14ac:dyDescent="0.2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2:16" x14ac:dyDescent="0.2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2:16" x14ac:dyDescent="0.2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2:16" x14ac:dyDescent="0.2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2:16" x14ac:dyDescent="0.2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2:16" x14ac:dyDescent="0.2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2:16" x14ac:dyDescent="0.2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2:16" x14ac:dyDescent="0.2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2:16" x14ac:dyDescent="0.2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2:16" x14ac:dyDescent="0.2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2:16" x14ac:dyDescent="0.2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2:16" x14ac:dyDescent="0.2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2:16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2:16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2:16" x14ac:dyDescent="0.2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2:16" x14ac:dyDescent="0.2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2:16" x14ac:dyDescent="0.2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2:16" x14ac:dyDescent="0.2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2:16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2:16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2:16" x14ac:dyDescent="0.2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2:16" x14ac:dyDescent="0.2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2:16" x14ac:dyDescent="0.2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2:16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2:16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2:16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</row>
    <row r="188" spans="2:16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2:16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2:16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2:16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2:16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2:16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2:16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2:16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2:16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2:16" x14ac:dyDescent="0.2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2:16" x14ac:dyDescent="0.2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2:16" x14ac:dyDescent="0.2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2:16" x14ac:dyDescent="0.2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2:16" x14ac:dyDescent="0.2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2:16" x14ac:dyDescent="0.2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2:16" x14ac:dyDescent="0.2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2:16" x14ac:dyDescent="0.2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2:16" x14ac:dyDescent="0.2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2:16" x14ac:dyDescent="0.2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2:16" x14ac:dyDescent="0.2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2:16" x14ac:dyDescent="0.2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2:16" x14ac:dyDescent="0.2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2:16" x14ac:dyDescent="0.2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2:16" x14ac:dyDescent="0.2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2:16" x14ac:dyDescent="0.2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2:16" x14ac:dyDescent="0.2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2:16" x14ac:dyDescent="0.2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2:16" x14ac:dyDescent="0.2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2:16" x14ac:dyDescent="0.2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2:16" x14ac:dyDescent="0.2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2:16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2:16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2:16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2:16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2:16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2:16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2:16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2:16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2:16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2:16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2:16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2:16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2:16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2:16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2:16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2:16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2:16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2:16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2:16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2:16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2:16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2:16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2:16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2:16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2:16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2:16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2:16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2:16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2:16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2:16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2:16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2:16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2:16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2:16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2:16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2:16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2:16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2:16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2:16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2:16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2:16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2:16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2:16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2:16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2:16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2:16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2:16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2:16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2:16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2:16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2:16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2:16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2:16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2:16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2:16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2:16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2:16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2:16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2:16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2:16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2:16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2:16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2:16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2:16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2:16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2:16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2:16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2:16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2:16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2:16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2:16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2:16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2:16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2:16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2:16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2:16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2:16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2:16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2:16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2:16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2:16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2:16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2:16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2:16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2:16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2:16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2:16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2:16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2:16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2:16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2:16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2:16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2:16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2:16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2:16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2:16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2:16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2:16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2:16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2:16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2:16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2:16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2:16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2:16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2:16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2:16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2:16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2:16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2:16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2:16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2:16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2:16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2:16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2:16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2:16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2:16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2:16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2:16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2:16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2:16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2:16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2:16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2:16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2:16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2:16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2:16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2:16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2:16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2:16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2:16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2:16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2:16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2:16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2:16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2:16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2:16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2:16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2:16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2:16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2:16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2:16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2:16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2:16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2:16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2:16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2:16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2:16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2:16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2:16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2:16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2:16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2:16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2:16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2:16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2:16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2:16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2:16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2:16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2:16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2:16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2:16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2:16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2:16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2:16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2:16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2:16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2:16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2:16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2:16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2:16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2:16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2:16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2:16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2:16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2:16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2:16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2:16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2:16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2:16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2:16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2:16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2:16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2:16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2:16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2:16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2:16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2:16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2:16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2:16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2:16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2:16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2:16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2:16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2:16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2:16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2:16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2:16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2:16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2:16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2:16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2:16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2:16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2:16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2:16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2:16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2:16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2:16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2:16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2:16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2:16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2:16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2:16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2:16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2:16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2:16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2:16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2:16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2:16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2:16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2:16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2:16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2:16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2:16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2:16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2:16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2:16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2:16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2:16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361F-0F94-4F98-9AB0-03E194E29598}">
  <sheetPr>
    <tabColor rgb="FF00B050"/>
    <pageSetUpPr fitToPage="1"/>
  </sheetPr>
  <dimension ref="B1:T536"/>
  <sheetViews>
    <sheetView topLeftCell="A17" zoomScale="70" zoomScaleNormal="70" workbookViewId="0">
      <selection activeCell="C6" sqref="C6:T52"/>
    </sheetView>
  </sheetViews>
  <sheetFormatPr defaultColWidth="8.85546875" defaultRowHeight="15" x14ac:dyDescent="0.25"/>
  <cols>
    <col min="1" max="1" width="2.7109375" style="42" customWidth="1"/>
    <col min="2" max="2" width="50" style="20" customWidth="1"/>
    <col min="3" max="20" width="10.7109375" style="20" customWidth="1"/>
    <col min="21" max="16384" width="8.85546875" style="42"/>
  </cols>
  <sheetData>
    <row r="1" spans="2:20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2:20" ht="22.15" customHeight="1" thickTop="1" thickBot="1" x14ac:dyDescent="0.3">
      <c r="B2" s="76" t="s">
        <v>148</v>
      </c>
      <c r="C2" s="77"/>
      <c r="D2" s="77"/>
      <c r="E2" s="77"/>
      <c r="F2" s="77"/>
      <c r="G2" s="77"/>
      <c r="H2" s="77"/>
      <c r="I2" s="77"/>
      <c r="J2" s="77"/>
      <c r="K2" s="77"/>
      <c r="L2" s="108"/>
      <c r="M2" s="115"/>
      <c r="N2" s="115"/>
      <c r="O2" s="115"/>
      <c r="P2" s="115"/>
      <c r="Q2" s="115"/>
      <c r="R2" s="115"/>
      <c r="S2" s="115"/>
      <c r="T2" s="116"/>
    </row>
    <row r="3" spans="2:20" ht="22.15" customHeight="1" thickTop="1" thickBot="1" x14ac:dyDescent="0.3">
      <c r="B3" s="79" t="s">
        <v>126</v>
      </c>
      <c r="C3" s="86" t="s">
        <v>66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22.15" customHeight="1" thickTop="1" thickBot="1" x14ac:dyDescent="0.3">
      <c r="B4" s="80"/>
      <c r="C4" s="86" t="s">
        <v>67</v>
      </c>
      <c r="D4" s="87"/>
      <c r="E4" s="86" t="s">
        <v>68</v>
      </c>
      <c r="F4" s="87"/>
      <c r="G4" s="86" t="s">
        <v>69</v>
      </c>
      <c r="H4" s="87"/>
      <c r="I4" s="86" t="s">
        <v>70</v>
      </c>
      <c r="J4" s="87"/>
      <c r="K4" s="86" t="s">
        <v>71</v>
      </c>
      <c r="L4" s="87"/>
      <c r="M4" s="86" t="s">
        <v>72</v>
      </c>
      <c r="N4" s="87"/>
      <c r="O4" s="86" t="s">
        <v>73</v>
      </c>
      <c r="P4" s="87"/>
      <c r="Q4" s="86" t="s">
        <v>74</v>
      </c>
      <c r="R4" s="87"/>
      <c r="S4" s="113" t="s">
        <v>48</v>
      </c>
      <c r="T4" s="114"/>
    </row>
    <row r="5" spans="2:20" ht="22.15" customHeight="1" thickTop="1" thickBot="1" x14ac:dyDescent="0.3">
      <c r="B5" s="81"/>
      <c r="C5" s="60" t="s">
        <v>1</v>
      </c>
      <c r="D5" s="61" t="s">
        <v>2</v>
      </c>
      <c r="E5" s="60" t="s">
        <v>1</v>
      </c>
      <c r="F5" s="61" t="s">
        <v>2</v>
      </c>
      <c r="G5" s="60" t="s">
        <v>1</v>
      </c>
      <c r="H5" s="61" t="s">
        <v>2</v>
      </c>
      <c r="I5" s="60" t="s">
        <v>1</v>
      </c>
      <c r="J5" s="61" t="s">
        <v>2</v>
      </c>
      <c r="K5" s="60" t="s">
        <v>1</v>
      </c>
      <c r="L5" s="61" t="s">
        <v>2</v>
      </c>
      <c r="M5" s="60" t="s">
        <v>1</v>
      </c>
      <c r="N5" s="61" t="s">
        <v>2</v>
      </c>
      <c r="O5" s="60" t="s">
        <v>1</v>
      </c>
      <c r="P5" s="61" t="s">
        <v>2</v>
      </c>
      <c r="Q5" s="60" t="s">
        <v>1</v>
      </c>
      <c r="R5" s="61" t="s">
        <v>2</v>
      </c>
      <c r="S5" s="60" t="s">
        <v>1</v>
      </c>
      <c r="T5" s="61" t="s">
        <v>2</v>
      </c>
    </row>
    <row r="6" spans="2:20" ht="22.15" customHeight="1" thickTop="1" x14ac:dyDescent="0.25">
      <c r="B6" s="45" t="s">
        <v>3</v>
      </c>
      <c r="C6" s="8">
        <f>IFERROR(VLOOKUP(B6,[1]Sheet1!$A$208:$AE$253,2,FALSE),0)</f>
        <v>214</v>
      </c>
      <c r="D6" s="9">
        <f>C6/$C$52</f>
        <v>0.10547067520946279</v>
      </c>
      <c r="E6" s="8">
        <f>IFERROR(VLOOKUP(B6,[1]Sheet1!$A$208:$AE$253,4,FALSE),0)</f>
        <v>153</v>
      </c>
      <c r="F6" s="9">
        <f>E6/$E$52</f>
        <v>0.13758992805755396</v>
      </c>
      <c r="G6" s="8">
        <f>IFERROR(VLOOKUP(B6,[1]Sheet1!$A$208:$AE$253,6,FALSE),0)</f>
        <v>108</v>
      </c>
      <c r="H6" s="9">
        <f>G6/$G$52</f>
        <v>0.11392405063291139</v>
      </c>
      <c r="I6" s="8">
        <f>IFERROR(VLOOKUP(B6,[1]Sheet1!$A$208:$AE$253,8,FALSE),0)</f>
        <v>99</v>
      </c>
      <c r="J6" s="9">
        <f>I6/$I$52</f>
        <v>0.11098654708520179</v>
      </c>
      <c r="K6" s="8">
        <f>IFERROR(VLOOKUP(B6,[1]Sheet1!$A$208:$AE$253,10,FALSE),0)</f>
        <v>50</v>
      </c>
      <c r="L6" s="9">
        <f>K6/$K$52</f>
        <v>8.1300813008130079E-2</v>
      </c>
      <c r="M6" s="8">
        <f>IFERROR(VLOOKUP(B6,[1]Sheet1!$A$208:$AE$253,12,FALSE),0)</f>
        <v>85</v>
      </c>
      <c r="N6" s="9">
        <f>M6/$M$52</f>
        <v>9.9648300117233288E-2</v>
      </c>
      <c r="O6" s="8">
        <f>IFERROR(VLOOKUP(B6,[1]Sheet1!$A$208:$AE$253,14,FALSE),0)</f>
        <v>27</v>
      </c>
      <c r="P6" s="9">
        <f>O6/$O$52</f>
        <v>8.2568807339449546E-2</v>
      </c>
      <c r="Q6" s="8">
        <f>IFERROR(VLOOKUP(B6,[1]Sheet1!$A$208:$AE$253,16,FALSE),0)</f>
        <v>25</v>
      </c>
      <c r="R6" s="9">
        <f>Q6/$Q$52</f>
        <v>8.4175084175084181E-2</v>
      </c>
      <c r="S6" s="15">
        <f>C6+E6+G6+I6+K6+M6+O6+Q6</f>
        <v>761</v>
      </c>
      <c r="T6" s="9">
        <f>S6/$S$52</f>
        <v>0.10759225222677789</v>
      </c>
    </row>
    <row r="7" spans="2:20" ht="22.15" customHeight="1" x14ac:dyDescent="0.25">
      <c r="B7" s="45" t="s">
        <v>4</v>
      </c>
      <c r="C7" s="2">
        <f>IFERROR(VLOOKUP(B7,[1]Sheet1!$A$208:$AE$253,2,FALSE),0)</f>
        <v>75</v>
      </c>
      <c r="D7" s="3">
        <f t="shared" ref="D7:D51" si="0">C7/$C$52</f>
        <v>3.6964021685559387E-2</v>
      </c>
      <c r="E7" s="2">
        <f>IFERROR(VLOOKUP(B7,[1]Sheet1!$A$208:$AE$253,4,FALSE),0)</f>
        <v>42</v>
      </c>
      <c r="F7" s="3">
        <f t="shared" ref="F7:F51" si="1">E7/$E$52</f>
        <v>3.7769784172661872E-2</v>
      </c>
      <c r="G7" s="2">
        <f>IFERROR(VLOOKUP(B7,[1]Sheet1!$A$208:$AE$253,6,FALSE),0)</f>
        <v>31</v>
      </c>
      <c r="H7" s="3">
        <f t="shared" ref="H7:H51" si="2">G7/$G$52</f>
        <v>3.2700421940928273E-2</v>
      </c>
      <c r="I7" s="2">
        <f>IFERROR(VLOOKUP(B7,[1]Sheet1!$A$208:$AE$253,8,FALSE),0)</f>
        <v>27</v>
      </c>
      <c r="J7" s="3">
        <f t="shared" ref="J7:J51" si="3">I7/$I$52</f>
        <v>3.0269058295964126E-2</v>
      </c>
      <c r="K7" s="2">
        <f>IFERROR(VLOOKUP(B7,[1]Sheet1!$A$208:$AE$253,10,FALSE),0)</f>
        <v>12</v>
      </c>
      <c r="L7" s="3">
        <f t="shared" ref="L7:L51" si="4">K7/$K$52</f>
        <v>1.9512195121951219E-2</v>
      </c>
      <c r="M7" s="2">
        <f>IFERROR(VLOOKUP(B7,[1]Sheet1!$A$208:$AE$253,12,FALSE),0)</f>
        <v>28</v>
      </c>
      <c r="N7" s="3">
        <f t="shared" ref="N7:N51" si="5">M7/$M$52</f>
        <v>3.2825322391559206E-2</v>
      </c>
      <c r="O7" s="2">
        <f>IFERROR(VLOOKUP(B7,[1]Sheet1!$A$208:$AE$253,14,FALSE),0)</f>
        <v>7</v>
      </c>
      <c r="P7" s="3">
        <f t="shared" ref="P7:P51" si="6">O7/$O$52</f>
        <v>2.1406727828746176E-2</v>
      </c>
      <c r="Q7" s="2">
        <f>IFERROR(VLOOKUP(B7,[1]Sheet1!$A$208:$AE$253,16,FALSE),0)</f>
        <v>10</v>
      </c>
      <c r="R7" s="3">
        <f t="shared" ref="R7:R51" si="7">Q7/$Q$52</f>
        <v>3.3670033670033669E-2</v>
      </c>
      <c r="S7" s="2">
        <f t="shared" ref="S7:S51" si="8">C7+E7+G7+I7+K7+M7+O7+Q7</f>
        <v>232</v>
      </c>
      <c r="T7" s="3">
        <f t="shared" ref="T7:T51" si="9">S7/$S$52</f>
        <v>3.2800791743248972E-2</v>
      </c>
    </row>
    <row r="8" spans="2:20" ht="22.15" customHeight="1" x14ac:dyDescent="0.25">
      <c r="B8" s="45" t="s">
        <v>5</v>
      </c>
      <c r="C8" s="2">
        <f>IFERROR(VLOOKUP(B8,[1]Sheet1!$A$208:$AE$253,2,FALSE),0)</f>
        <v>80</v>
      </c>
      <c r="D8" s="3">
        <f t="shared" si="0"/>
        <v>3.9428289797930012E-2</v>
      </c>
      <c r="E8" s="2">
        <f>IFERROR(VLOOKUP(B8,[1]Sheet1!$A$208:$AE$253,4,FALSE),0)</f>
        <v>35</v>
      </c>
      <c r="F8" s="3">
        <f t="shared" si="1"/>
        <v>3.1474820143884891E-2</v>
      </c>
      <c r="G8" s="2">
        <f>IFERROR(VLOOKUP(B8,[1]Sheet1!$A$208:$AE$253,6,FALSE),0)</f>
        <v>32</v>
      </c>
      <c r="H8" s="3">
        <f t="shared" si="2"/>
        <v>3.3755274261603373E-2</v>
      </c>
      <c r="I8" s="2">
        <f>IFERROR(VLOOKUP(B8,[1]Sheet1!$A$208:$AE$253,8,FALSE),0)</f>
        <v>45</v>
      </c>
      <c r="J8" s="3">
        <f t="shared" si="3"/>
        <v>5.0448430493273543E-2</v>
      </c>
      <c r="K8" s="2">
        <f>IFERROR(VLOOKUP(B8,[1]Sheet1!$A$208:$AE$253,10,FALSE),0)</f>
        <v>24</v>
      </c>
      <c r="L8" s="3">
        <f t="shared" si="4"/>
        <v>3.9024390243902439E-2</v>
      </c>
      <c r="M8" s="2">
        <f>IFERROR(VLOOKUP(B8,[1]Sheet1!$A$208:$AE$253,12,FALSE),0)</f>
        <v>33</v>
      </c>
      <c r="N8" s="3">
        <f t="shared" si="5"/>
        <v>3.8686987104337635E-2</v>
      </c>
      <c r="O8" s="2">
        <f>IFERROR(VLOOKUP(B8,[1]Sheet1!$A$208:$AE$253,14,FALSE),0)</f>
        <v>14</v>
      </c>
      <c r="P8" s="3">
        <f t="shared" si="6"/>
        <v>4.2813455657492352E-2</v>
      </c>
      <c r="Q8" s="2">
        <f>IFERROR(VLOOKUP(B8,[1]Sheet1!$A$208:$AE$253,16,FALSE),0)</f>
        <v>13</v>
      </c>
      <c r="R8" s="3">
        <f t="shared" si="7"/>
        <v>4.3771043771043773E-2</v>
      </c>
      <c r="S8" s="2">
        <f t="shared" si="8"/>
        <v>276</v>
      </c>
      <c r="T8" s="3">
        <f t="shared" si="9"/>
        <v>3.9021631556623783E-2</v>
      </c>
    </row>
    <row r="9" spans="2:20" ht="22.15" customHeight="1" x14ac:dyDescent="0.25">
      <c r="B9" s="45" t="s">
        <v>6</v>
      </c>
      <c r="C9" s="2">
        <f>IFERROR(VLOOKUP(B9,[1]Sheet1!$A$208:$AE$253,2,FALSE),0)</f>
        <v>169</v>
      </c>
      <c r="D9" s="3">
        <f t="shared" si="0"/>
        <v>8.3292262198127159E-2</v>
      </c>
      <c r="E9" s="2">
        <f>IFERROR(VLOOKUP(B9,[1]Sheet1!$A$208:$AE$253,4,FALSE),0)</f>
        <v>90</v>
      </c>
      <c r="F9" s="3">
        <f t="shared" si="1"/>
        <v>8.0935251798561147E-2</v>
      </c>
      <c r="G9" s="2">
        <f>IFERROR(VLOOKUP(B9,[1]Sheet1!$A$208:$AE$253,6,FALSE),0)</f>
        <v>107</v>
      </c>
      <c r="H9" s="3">
        <f t="shared" si="2"/>
        <v>0.11286919831223628</v>
      </c>
      <c r="I9" s="2">
        <f>IFERROR(VLOOKUP(B9,[1]Sheet1!$A$208:$AE$253,8,FALSE),0)</f>
        <v>84</v>
      </c>
      <c r="J9" s="3">
        <f t="shared" si="3"/>
        <v>9.417040358744394E-2</v>
      </c>
      <c r="K9" s="2">
        <f>IFERROR(VLOOKUP(B9,[1]Sheet1!$A$208:$AE$253,10,FALSE),0)</f>
        <v>56</v>
      </c>
      <c r="L9" s="3">
        <f t="shared" si="4"/>
        <v>9.1056910569105698E-2</v>
      </c>
      <c r="M9" s="2">
        <f>IFERROR(VLOOKUP(B9,[1]Sheet1!$A$208:$AE$253,12,FALSE),0)</f>
        <v>79</v>
      </c>
      <c r="N9" s="3">
        <f t="shared" si="5"/>
        <v>9.2614302461899181E-2</v>
      </c>
      <c r="O9" s="2">
        <f>IFERROR(VLOOKUP(B9,[1]Sheet1!$A$208:$AE$253,14,FALSE),0)</f>
        <v>26</v>
      </c>
      <c r="P9" s="3">
        <f t="shared" si="6"/>
        <v>7.9510703363914373E-2</v>
      </c>
      <c r="Q9" s="2">
        <f>IFERROR(VLOOKUP(B9,[1]Sheet1!$A$208:$AE$253,16,FALSE),0)</f>
        <v>33</v>
      </c>
      <c r="R9" s="3">
        <f t="shared" si="7"/>
        <v>0.1111111111111111</v>
      </c>
      <c r="S9" s="2">
        <f t="shared" si="8"/>
        <v>644</v>
      </c>
      <c r="T9" s="3">
        <f t="shared" si="9"/>
        <v>9.1050473632122153E-2</v>
      </c>
    </row>
    <row r="10" spans="2:20" ht="22.15" customHeight="1" x14ac:dyDescent="0.25">
      <c r="B10" s="45" t="s">
        <v>7</v>
      </c>
      <c r="C10" s="2">
        <f>IFERROR(VLOOKUP(B10,[1]Sheet1!$A$208:$AE$253,2,FALSE),0)</f>
        <v>139</v>
      </c>
      <c r="D10" s="3">
        <f t="shared" si="0"/>
        <v>6.8506653523903407E-2</v>
      </c>
      <c r="E10" s="2">
        <f>IFERROR(VLOOKUP(B10,[1]Sheet1!$A$208:$AE$253,4,FALSE),0)</f>
        <v>73</v>
      </c>
      <c r="F10" s="3">
        <f t="shared" si="1"/>
        <v>6.5647482014388484E-2</v>
      </c>
      <c r="G10" s="2">
        <f>IFERROR(VLOOKUP(B10,[1]Sheet1!$A$208:$AE$253,6,FALSE),0)</f>
        <v>59</v>
      </c>
      <c r="H10" s="3">
        <f t="shared" si="2"/>
        <v>6.2236286919831227E-2</v>
      </c>
      <c r="I10" s="2">
        <f>IFERROR(VLOOKUP(B10,[1]Sheet1!$A$208:$AE$253,8,FALSE),0)</f>
        <v>49</v>
      </c>
      <c r="J10" s="3">
        <f t="shared" si="3"/>
        <v>5.4932735426008968E-2</v>
      </c>
      <c r="K10" s="2">
        <f>IFERROR(VLOOKUP(B10,[1]Sheet1!$A$208:$AE$253,10,FALSE),0)</f>
        <v>33</v>
      </c>
      <c r="L10" s="3">
        <f t="shared" si="4"/>
        <v>5.3658536585365853E-2</v>
      </c>
      <c r="M10" s="2">
        <f>IFERROR(VLOOKUP(B10,[1]Sheet1!$A$208:$AE$253,12,FALSE),0)</f>
        <v>50</v>
      </c>
      <c r="N10" s="3">
        <f t="shared" si="5"/>
        <v>5.8616647127784291E-2</v>
      </c>
      <c r="O10" s="2">
        <f>IFERROR(VLOOKUP(B10,[1]Sheet1!$A$208:$AE$253,14,FALSE),0)</f>
        <v>27</v>
      </c>
      <c r="P10" s="3">
        <f t="shared" si="6"/>
        <v>8.2568807339449546E-2</v>
      </c>
      <c r="Q10" s="2">
        <f>IFERROR(VLOOKUP(B10,[1]Sheet1!$A$208:$AE$253,16,FALSE),0)</f>
        <v>25</v>
      </c>
      <c r="R10" s="3">
        <f t="shared" si="7"/>
        <v>8.4175084175084181E-2</v>
      </c>
      <c r="S10" s="2">
        <f t="shared" si="8"/>
        <v>455</v>
      </c>
      <c r="T10" s="3">
        <f t="shared" si="9"/>
        <v>6.4329138979216743E-2</v>
      </c>
    </row>
    <row r="11" spans="2:20" ht="22.15" customHeight="1" x14ac:dyDescent="0.25">
      <c r="B11" s="45" t="s">
        <v>8</v>
      </c>
      <c r="C11" s="2">
        <f>IFERROR(VLOOKUP(B11,[1]Sheet1!$A$208:$AE$253,2,FALSE),0)</f>
        <v>115</v>
      </c>
      <c r="D11" s="3">
        <f t="shared" si="0"/>
        <v>5.6678166584524396E-2</v>
      </c>
      <c r="E11" s="2">
        <f>IFERROR(VLOOKUP(B11,[1]Sheet1!$A$208:$AE$253,4,FALSE),0)</f>
        <v>50</v>
      </c>
      <c r="F11" s="3">
        <f t="shared" si="1"/>
        <v>4.4964028776978415E-2</v>
      </c>
      <c r="G11" s="2">
        <f>IFERROR(VLOOKUP(B11,[1]Sheet1!$A$208:$AE$253,6,FALSE),0)</f>
        <v>42</v>
      </c>
      <c r="H11" s="3">
        <f t="shared" si="2"/>
        <v>4.4303797468354431E-2</v>
      </c>
      <c r="I11" s="2">
        <f>IFERROR(VLOOKUP(B11,[1]Sheet1!$A$208:$AE$253,8,FALSE),0)</f>
        <v>19</v>
      </c>
      <c r="J11" s="3">
        <f t="shared" si="3"/>
        <v>2.1300448430493273E-2</v>
      </c>
      <c r="K11" s="2">
        <f>IFERROR(VLOOKUP(B11,[1]Sheet1!$A$208:$AE$253,10,FALSE),0)</f>
        <v>22</v>
      </c>
      <c r="L11" s="3">
        <f t="shared" si="4"/>
        <v>3.5772357723577237E-2</v>
      </c>
      <c r="M11" s="2">
        <f>IFERROR(VLOOKUP(B11,[1]Sheet1!$A$208:$AE$253,12,FALSE),0)</f>
        <v>37</v>
      </c>
      <c r="N11" s="3">
        <f t="shared" si="5"/>
        <v>4.3376318874560373E-2</v>
      </c>
      <c r="O11" s="2">
        <f>IFERROR(VLOOKUP(B11,[1]Sheet1!$A$208:$AE$253,14,FALSE),0)</f>
        <v>21</v>
      </c>
      <c r="P11" s="3">
        <f t="shared" si="6"/>
        <v>6.4220183486238536E-2</v>
      </c>
      <c r="Q11" s="2">
        <f>IFERROR(VLOOKUP(B11,[1]Sheet1!$A$208:$AE$253,16,FALSE),0)</f>
        <v>5</v>
      </c>
      <c r="R11" s="3">
        <f t="shared" si="7"/>
        <v>1.6835016835016835E-2</v>
      </c>
      <c r="S11" s="2">
        <f t="shared" si="8"/>
        <v>311</v>
      </c>
      <c r="T11" s="3">
        <f t="shared" si="9"/>
        <v>4.3970026862717379E-2</v>
      </c>
    </row>
    <row r="12" spans="2:20" ht="22.15" customHeight="1" x14ac:dyDescent="0.25">
      <c r="B12" s="45" t="s">
        <v>9</v>
      </c>
      <c r="C12" s="2">
        <f>IFERROR(VLOOKUP(B12,[1]Sheet1!$A$208:$AE$253,2,FALSE),0)</f>
        <v>50</v>
      </c>
      <c r="D12" s="3">
        <f t="shared" si="0"/>
        <v>2.464268112370626E-2</v>
      </c>
      <c r="E12" s="2">
        <f>IFERROR(VLOOKUP(B12,[1]Sheet1!$A$208:$AE$253,4,FALSE),0)</f>
        <v>22</v>
      </c>
      <c r="F12" s="3">
        <f t="shared" si="1"/>
        <v>1.9784172661870502E-2</v>
      </c>
      <c r="G12" s="2">
        <f>IFERROR(VLOOKUP(B12,[1]Sheet1!$A$208:$AE$253,6,FALSE),0)</f>
        <v>30</v>
      </c>
      <c r="H12" s="3">
        <f t="shared" si="2"/>
        <v>3.1645569620253167E-2</v>
      </c>
      <c r="I12" s="2">
        <f>IFERROR(VLOOKUP(B12,[1]Sheet1!$A$208:$AE$253,8,FALSE),0)</f>
        <v>40</v>
      </c>
      <c r="J12" s="3">
        <f t="shared" si="3"/>
        <v>4.4843049327354258E-2</v>
      </c>
      <c r="K12" s="2">
        <f>IFERROR(VLOOKUP(B12,[1]Sheet1!$A$208:$AE$253,10,FALSE),0)</f>
        <v>21</v>
      </c>
      <c r="L12" s="3">
        <f t="shared" si="4"/>
        <v>3.4146341463414637E-2</v>
      </c>
      <c r="M12" s="2">
        <f>IFERROR(VLOOKUP(B12,[1]Sheet1!$A$208:$AE$253,12,FALSE),0)</f>
        <v>14</v>
      </c>
      <c r="N12" s="3">
        <f t="shared" si="5"/>
        <v>1.6412661195779603E-2</v>
      </c>
      <c r="O12" s="2">
        <f>IFERROR(VLOOKUP(B12,[1]Sheet1!$A$208:$AE$253,14,FALSE),0)</f>
        <v>8</v>
      </c>
      <c r="P12" s="3">
        <f t="shared" si="6"/>
        <v>2.4464831804281346E-2</v>
      </c>
      <c r="Q12" s="2">
        <f>IFERROR(VLOOKUP(B12,[1]Sheet1!$A$208:$AE$253,16,FALSE),0)</f>
        <v>11</v>
      </c>
      <c r="R12" s="3">
        <f t="shared" si="7"/>
        <v>3.7037037037037035E-2</v>
      </c>
      <c r="S12" s="2">
        <f t="shared" si="8"/>
        <v>196</v>
      </c>
      <c r="T12" s="3">
        <f t="shared" si="9"/>
        <v>2.7711013714124134E-2</v>
      </c>
    </row>
    <row r="13" spans="2:20" ht="22.15" customHeight="1" x14ac:dyDescent="0.25">
      <c r="B13" s="45" t="s">
        <v>10</v>
      </c>
      <c r="C13" s="2">
        <f>IFERROR(VLOOKUP(B13,[1]Sheet1!$A$208:$AE$253,2,FALSE),0)</f>
        <v>70</v>
      </c>
      <c r="D13" s="3">
        <f t="shared" si="0"/>
        <v>3.4499753573188761E-2</v>
      </c>
      <c r="E13" s="2">
        <f>IFERROR(VLOOKUP(B13,[1]Sheet1!$A$208:$AE$253,4,FALSE),0)</f>
        <v>34</v>
      </c>
      <c r="F13" s="3">
        <f t="shared" si="1"/>
        <v>3.0575539568345324E-2</v>
      </c>
      <c r="G13" s="2">
        <f>IFERROR(VLOOKUP(B13,[1]Sheet1!$A$208:$AE$253,6,FALSE),0)</f>
        <v>17</v>
      </c>
      <c r="H13" s="3">
        <f t="shared" si="2"/>
        <v>1.7932489451476793E-2</v>
      </c>
      <c r="I13" s="2">
        <f>IFERROR(VLOOKUP(B13,[1]Sheet1!$A$208:$AE$253,8,FALSE),0)</f>
        <v>23</v>
      </c>
      <c r="J13" s="3">
        <f t="shared" si="3"/>
        <v>2.5784753363228701E-2</v>
      </c>
      <c r="K13" s="2">
        <f>IFERROR(VLOOKUP(B13,[1]Sheet1!$A$208:$AE$253,10,FALSE),0)</f>
        <v>16</v>
      </c>
      <c r="L13" s="3">
        <f t="shared" si="4"/>
        <v>2.6016260162601626E-2</v>
      </c>
      <c r="M13" s="2">
        <f>IFERROR(VLOOKUP(B13,[1]Sheet1!$A$208:$AE$253,12,FALSE),0)</f>
        <v>26</v>
      </c>
      <c r="N13" s="3">
        <f t="shared" si="5"/>
        <v>3.048065650644783E-2</v>
      </c>
      <c r="O13" s="2">
        <f>IFERROR(VLOOKUP(B13,[1]Sheet1!$A$208:$AE$253,14,FALSE),0)</f>
        <v>13</v>
      </c>
      <c r="P13" s="3">
        <f t="shared" si="6"/>
        <v>3.9755351681957186E-2</v>
      </c>
      <c r="Q13" s="2">
        <f>IFERROR(VLOOKUP(B13,[1]Sheet1!$A$208:$AE$253,16,FALSE),0)</f>
        <v>2</v>
      </c>
      <c r="R13" s="3">
        <f t="shared" si="7"/>
        <v>6.7340067340067337E-3</v>
      </c>
      <c r="S13" s="2">
        <f t="shared" si="8"/>
        <v>201</v>
      </c>
      <c r="T13" s="3">
        <f t="shared" si="9"/>
        <v>2.8417927329280362E-2</v>
      </c>
    </row>
    <row r="14" spans="2:20" ht="22.15" customHeight="1" x14ac:dyDescent="0.25">
      <c r="B14" s="45" t="s">
        <v>11</v>
      </c>
      <c r="C14" s="2">
        <f>IFERROR(VLOOKUP(B14,[1]Sheet1!$A$208:$AE$253,2,FALSE),0)</f>
        <v>14</v>
      </c>
      <c r="D14" s="3">
        <f t="shared" si="0"/>
        <v>6.8999507146377528E-3</v>
      </c>
      <c r="E14" s="2">
        <f>IFERROR(VLOOKUP(B14,[1]Sheet1!$A$208:$AE$253,4,FALSE),0)</f>
        <v>4</v>
      </c>
      <c r="F14" s="3">
        <f t="shared" si="1"/>
        <v>3.5971223021582736E-3</v>
      </c>
      <c r="G14" s="2">
        <f>IFERROR(VLOOKUP(B14,[1]Sheet1!$A$208:$AE$253,6,FALSE),0)</f>
        <v>4</v>
      </c>
      <c r="H14" s="3">
        <f t="shared" si="2"/>
        <v>4.2194092827004216E-3</v>
      </c>
      <c r="I14" s="2">
        <f>IFERROR(VLOOKUP(B14,[1]Sheet1!$A$208:$AE$253,8,FALSE),0)</f>
        <v>0</v>
      </c>
      <c r="J14" s="3">
        <f t="shared" si="3"/>
        <v>0</v>
      </c>
      <c r="K14" s="2">
        <f>IFERROR(VLOOKUP(B14,[1]Sheet1!$A$208:$AE$253,10,FALSE),0)</f>
        <v>3</v>
      </c>
      <c r="L14" s="3">
        <f t="shared" si="4"/>
        <v>4.8780487804878049E-3</v>
      </c>
      <c r="M14" s="2">
        <f>IFERROR(VLOOKUP(B14,[1]Sheet1!$A$208:$AE$253,12,FALSE),0)</f>
        <v>2</v>
      </c>
      <c r="N14" s="3">
        <f t="shared" si="5"/>
        <v>2.3446658851113715E-3</v>
      </c>
      <c r="O14" s="2">
        <f>IFERROR(VLOOKUP(B14,[1]Sheet1!$A$208:$AE$253,14,FALSE),0)</f>
        <v>1</v>
      </c>
      <c r="P14" s="3">
        <f t="shared" si="6"/>
        <v>3.0581039755351682E-3</v>
      </c>
      <c r="Q14" s="2">
        <f>IFERROR(VLOOKUP(B14,[1]Sheet1!$A$208:$AE$253,16,FALSE),0)</f>
        <v>0</v>
      </c>
      <c r="R14" s="3">
        <f t="shared" si="7"/>
        <v>0</v>
      </c>
      <c r="S14" s="2">
        <f t="shared" si="8"/>
        <v>28</v>
      </c>
      <c r="T14" s="3">
        <f t="shared" si="9"/>
        <v>3.9587162448748766E-3</v>
      </c>
    </row>
    <row r="15" spans="2:20" ht="22.15" customHeight="1" x14ac:dyDescent="0.25">
      <c r="B15" s="45" t="s">
        <v>12</v>
      </c>
      <c r="C15" s="2">
        <f>IFERROR(VLOOKUP(B15,[1]Sheet1!$A$208:$AE$253,2,FALSE),0)</f>
        <v>12</v>
      </c>
      <c r="D15" s="3">
        <f t="shared" si="0"/>
        <v>5.9142434696895022E-3</v>
      </c>
      <c r="E15" s="2">
        <f>IFERROR(VLOOKUP(B15,[1]Sheet1!$A$208:$AE$253,4,FALSE),0)</f>
        <v>8</v>
      </c>
      <c r="F15" s="3">
        <f t="shared" si="1"/>
        <v>7.1942446043165471E-3</v>
      </c>
      <c r="G15" s="2">
        <f>IFERROR(VLOOKUP(B15,[1]Sheet1!$A$208:$AE$253,6,FALSE),0)</f>
        <v>5</v>
      </c>
      <c r="H15" s="3">
        <f t="shared" si="2"/>
        <v>5.2742616033755272E-3</v>
      </c>
      <c r="I15" s="2">
        <f>IFERROR(VLOOKUP(B15,[1]Sheet1!$A$208:$AE$253,8,FALSE),0)</f>
        <v>3</v>
      </c>
      <c r="J15" s="3">
        <f t="shared" si="3"/>
        <v>3.3632286995515697E-3</v>
      </c>
      <c r="K15" s="2">
        <f>IFERROR(VLOOKUP(B15,[1]Sheet1!$A$208:$AE$253,10,FALSE),0)</f>
        <v>2</v>
      </c>
      <c r="L15" s="3">
        <f t="shared" si="4"/>
        <v>3.2520325203252032E-3</v>
      </c>
      <c r="M15" s="2">
        <f>IFERROR(VLOOKUP(B15,[1]Sheet1!$A$208:$AE$253,12,FALSE),0)</f>
        <v>5</v>
      </c>
      <c r="N15" s="3">
        <f t="shared" si="5"/>
        <v>5.8616647127784291E-3</v>
      </c>
      <c r="O15" s="2">
        <f>IFERROR(VLOOKUP(B15,[1]Sheet1!$A$208:$AE$253,14,FALSE),0)</f>
        <v>1</v>
      </c>
      <c r="P15" s="3">
        <f t="shared" si="6"/>
        <v>3.0581039755351682E-3</v>
      </c>
      <c r="Q15" s="2">
        <f>IFERROR(VLOOKUP(B15,[1]Sheet1!$A$208:$AE$253,16,FALSE),0)</f>
        <v>1</v>
      </c>
      <c r="R15" s="3">
        <f t="shared" si="7"/>
        <v>3.3670033670033669E-3</v>
      </c>
      <c r="S15" s="2">
        <f t="shared" si="8"/>
        <v>37</v>
      </c>
      <c r="T15" s="3">
        <f t="shared" si="9"/>
        <v>5.2311607521560869E-3</v>
      </c>
    </row>
    <row r="16" spans="2:20" ht="22.15" customHeight="1" x14ac:dyDescent="0.25">
      <c r="B16" s="45" t="s">
        <v>13</v>
      </c>
      <c r="C16" s="2">
        <f>IFERROR(VLOOKUP(B16,[1]Sheet1!$A$208:$AE$253,2,FALSE),0)</f>
        <v>60</v>
      </c>
      <c r="D16" s="3">
        <f t="shared" si="0"/>
        <v>2.9571217348447511E-2</v>
      </c>
      <c r="E16" s="2">
        <f>IFERROR(VLOOKUP(B16,[1]Sheet1!$A$208:$AE$253,4,FALSE),0)</f>
        <v>21</v>
      </c>
      <c r="F16" s="3">
        <f t="shared" si="1"/>
        <v>1.8884892086330936E-2</v>
      </c>
      <c r="G16" s="2">
        <f>IFERROR(VLOOKUP(B16,[1]Sheet1!$A$208:$AE$253,6,FALSE),0)</f>
        <v>24</v>
      </c>
      <c r="H16" s="3">
        <f t="shared" si="2"/>
        <v>2.5316455696202531E-2</v>
      </c>
      <c r="I16" s="2">
        <f>IFERROR(VLOOKUP(B16,[1]Sheet1!$A$208:$AE$253,8,FALSE),0)</f>
        <v>19</v>
      </c>
      <c r="J16" s="3">
        <f t="shared" si="3"/>
        <v>2.1300448430493273E-2</v>
      </c>
      <c r="K16" s="2">
        <f>IFERROR(VLOOKUP(B16,[1]Sheet1!$A$208:$AE$253,10,FALSE),0)</f>
        <v>11</v>
      </c>
      <c r="L16" s="3">
        <f t="shared" si="4"/>
        <v>1.7886178861788619E-2</v>
      </c>
      <c r="M16" s="2">
        <f>IFERROR(VLOOKUP(B16,[1]Sheet1!$A$208:$AE$253,12,FALSE),0)</f>
        <v>20</v>
      </c>
      <c r="N16" s="3">
        <f t="shared" si="5"/>
        <v>2.3446658851113716E-2</v>
      </c>
      <c r="O16" s="2">
        <f>IFERROR(VLOOKUP(B16,[1]Sheet1!$A$208:$AE$253,14,FALSE),0)</f>
        <v>8</v>
      </c>
      <c r="P16" s="3">
        <f t="shared" si="6"/>
        <v>2.4464831804281346E-2</v>
      </c>
      <c r="Q16" s="2">
        <f>IFERROR(VLOOKUP(B16,[1]Sheet1!$A$208:$AE$253,16,FALSE),0)</f>
        <v>3</v>
      </c>
      <c r="R16" s="3">
        <f t="shared" si="7"/>
        <v>1.0101010101010102E-2</v>
      </c>
      <c r="S16" s="2">
        <f t="shared" si="8"/>
        <v>166</v>
      </c>
      <c r="T16" s="3">
        <f t="shared" si="9"/>
        <v>2.3469532023186766E-2</v>
      </c>
    </row>
    <row r="17" spans="2:20" ht="22.15" customHeight="1" x14ac:dyDescent="0.25">
      <c r="B17" s="45" t="s">
        <v>14</v>
      </c>
      <c r="C17" s="2">
        <f>IFERROR(VLOOKUP(B17,[1]Sheet1!$A$208:$AE$253,2,FALSE),0)</f>
        <v>42</v>
      </c>
      <c r="D17" s="3">
        <f t="shared" si="0"/>
        <v>2.0699852143913258E-2</v>
      </c>
      <c r="E17" s="2">
        <f>IFERROR(VLOOKUP(B17,[1]Sheet1!$A$208:$AE$253,4,FALSE),0)</f>
        <v>20</v>
      </c>
      <c r="F17" s="3">
        <f t="shared" si="1"/>
        <v>1.7985611510791366E-2</v>
      </c>
      <c r="G17" s="2">
        <f>IFERROR(VLOOKUP(B17,[1]Sheet1!$A$208:$AE$253,6,FALSE),0)</f>
        <v>9</v>
      </c>
      <c r="H17" s="3">
        <f t="shared" si="2"/>
        <v>9.4936708860759497E-3</v>
      </c>
      <c r="I17" s="2">
        <f>IFERROR(VLOOKUP(B17,[1]Sheet1!$A$208:$AE$253,8,FALSE),0)</f>
        <v>19</v>
      </c>
      <c r="J17" s="3">
        <f t="shared" si="3"/>
        <v>2.1300448430493273E-2</v>
      </c>
      <c r="K17" s="2">
        <f>IFERROR(VLOOKUP(B17,[1]Sheet1!$A$208:$AE$253,10,FALSE),0)</f>
        <v>10</v>
      </c>
      <c r="L17" s="3">
        <f t="shared" si="4"/>
        <v>1.6260162601626018E-2</v>
      </c>
      <c r="M17" s="2">
        <f>IFERROR(VLOOKUP(B17,[1]Sheet1!$A$208:$AE$253,12,FALSE),0)</f>
        <v>8</v>
      </c>
      <c r="N17" s="3">
        <f t="shared" si="5"/>
        <v>9.3786635404454859E-3</v>
      </c>
      <c r="O17" s="2">
        <f>IFERROR(VLOOKUP(B17,[1]Sheet1!$A$208:$AE$253,14,FALSE),0)</f>
        <v>1</v>
      </c>
      <c r="P17" s="3">
        <f t="shared" si="6"/>
        <v>3.0581039755351682E-3</v>
      </c>
      <c r="Q17" s="2">
        <f>IFERROR(VLOOKUP(B17,[1]Sheet1!$A$208:$AE$253,16,FALSE),0)</f>
        <v>2</v>
      </c>
      <c r="R17" s="3">
        <f t="shared" si="7"/>
        <v>6.7340067340067337E-3</v>
      </c>
      <c r="S17" s="2">
        <f t="shared" si="8"/>
        <v>111</v>
      </c>
      <c r="T17" s="3">
        <f t="shared" si="9"/>
        <v>1.5693482256468258E-2</v>
      </c>
    </row>
    <row r="18" spans="2:20" ht="22.15" customHeight="1" x14ac:dyDescent="0.25">
      <c r="B18" s="45" t="s">
        <v>15</v>
      </c>
      <c r="C18" s="2">
        <f>IFERROR(VLOOKUP(B18,[1]Sheet1!$A$208:$AE$253,2,FALSE),0)</f>
        <v>32</v>
      </c>
      <c r="D18" s="3">
        <f t="shared" si="0"/>
        <v>1.5771315919172007E-2</v>
      </c>
      <c r="E18" s="2">
        <f>IFERROR(VLOOKUP(B18,[1]Sheet1!$A$208:$AE$253,4,FALSE),0)</f>
        <v>9</v>
      </c>
      <c r="F18" s="3">
        <f t="shared" si="1"/>
        <v>8.0935251798561151E-3</v>
      </c>
      <c r="G18" s="2">
        <f>IFERROR(VLOOKUP(B18,[1]Sheet1!$A$208:$AE$253,6,FALSE),0)</f>
        <v>10</v>
      </c>
      <c r="H18" s="3">
        <f t="shared" si="2"/>
        <v>1.0548523206751054E-2</v>
      </c>
      <c r="I18" s="2">
        <f>IFERROR(VLOOKUP(B18,[1]Sheet1!$A$208:$AE$253,8,FALSE),0)</f>
        <v>9</v>
      </c>
      <c r="J18" s="3">
        <f t="shared" si="3"/>
        <v>1.0089686098654708E-2</v>
      </c>
      <c r="K18" s="2">
        <f>IFERROR(VLOOKUP(B18,[1]Sheet1!$A$208:$AE$253,10,FALSE),0)</f>
        <v>6</v>
      </c>
      <c r="L18" s="3">
        <f t="shared" si="4"/>
        <v>9.7560975609756097E-3</v>
      </c>
      <c r="M18" s="2">
        <f>IFERROR(VLOOKUP(B18,[1]Sheet1!$A$208:$AE$253,12,FALSE),0)</f>
        <v>18</v>
      </c>
      <c r="N18" s="3">
        <f t="shared" si="5"/>
        <v>2.1101992966002344E-2</v>
      </c>
      <c r="O18" s="2">
        <f>IFERROR(VLOOKUP(B18,[1]Sheet1!$A$208:$AE$253,14,FALSE),0)</f>
        <v>7</v>
      </c>
      <c r="P18" s="3">
        <f t="shared" si="6"/>
        <v>2.1406727828746176E-2</v>
      </c>
      <c r="Q18" s="2">
        <f>IFERROR(VLOOKUP(B18,[1]Sheet1!$A$208:$AE$253,16,FALSE),0)</f>
        <v>3</v>
      </c>
      <c r="R18" s="3">
        <f t="shared" si="7"/>
        <v>1.0101010101010102E-2</v>
      </c>
      <c r="S18" s="2">
        <f t="shared" si="8"/>
        <v>94</v>
      </c>
      <c r="T18" s="3">
        <f t="shared" si="9"/>
        <v>1.3289975964937084E-2</v>
      </c>
    </row>
    <row r="19" spans="2:20" ht="22.15" customHeight="1" x14ac:dyDescent="0.25">
      <c r="B19" s="45" t="s">
        <v>16</v>
      </c>
      <c r="C19" s="2">
        <f>IFERROR(VLOOKUP(B19,[1]Sheet1!$A$208:$AE$253,2,FALSE),0)</f>
        <v>11</v>
      </c>
      <c r="D19" s="3">
        <f t="shared" si="0"/>
        <v>5.4213898472153773E-3</v>
      </c>
      <c r="E19" s="2">
        <f>IFERROR(VLOOKUP(B19,[1]Sheet1!$A$208:$AE$253,4,FALSE),0)</f>
        <v>8</v>
      </c>
      <c r="F19" s="3">
        <f t="shared" si="1"/>
        <v>7.1942446043165471E-3</v>
      </c>
      <c r="G19" s="2">
        <f>IFERROR(VLOOKUP(B19,[1]Sheet1!$A$208:$AE$253,6,FALSE),0)</f>
        <v>4</v>
      </c>
      <c r="H19" s="3">
        <f t="shared" si="2"/>
        <v>4.2194092827004216E-3</v>
      </c>
      <c r="I19" s="2">
        <f>IFERROR(VLOOKUP(B19,[1]Sheet1!$A$208:$AE$253,8,FALSE),0)</f>
        <v>4</v>
      </c>
      <c r="J19" s="3">
        <f t="shared" si="3"/>
        <v>4.4843049327354259E-3</v>
      </c>
      <c r="K19" s="2">
        <f>IFERROR(VLOOKUP(B19,[1]Sheet1!$A$208:$AE$253,10,FALSE),0)</f>
        <v>1</v>
      </c>
      <c r="L19" s="3">
        <f t="shared" si="4"/>
        <v>1.6260162601626016E-3</v>
      </c>
      <c r="M19" s="2">
        <f>IFERROR(VLOOKUP(B19,[1]Sheet1!$A$208:$AE$253,12,FALSE),0)</f>
        <v>2</v>
      </c>
      <c r="N19" s="3">
        <f t="shared" si="5"/>
        <v>2.3446658851113715E-3</v>
      </c>
      <c r="O19" s="2">
        <f>IFERROR(VLOOKUP(B19,[1]Sheet1!$A$208:$AE$253,14,FALSE),0)</f>
        <v>4</v>
      </c>
      <c r="P19" s="3">
        <f t="shared" si="6"/>
        <v>1.2232415902140673E-2</v>
      </c>
      <c r="Q19" s="2">
        <f>IFERROR(VLOOKUP(B19,[1]Sheet1!$A$208:$AE$253,16,FALSE),0)</f>
        <v>0</v>
      </c>
      <c r="R19" s="3">
        <f t="shared" si="7"/>
        <v>0</v>
      </c>
      <c r="S19" s="2">
        <f t="shared" si="8"/>
        <v>34</v>
      </c>
      <c r="T19" s="3">
        <f t="shared" si="9"/>
        <v>4.8070125830623495E-3</v>
      </c>
    </row>
    <row r="20" spans="2:20" ht="22.15" customHeight="1" x14ac:dyDescent="0.25">
      <c r="B20" s="45" t="s">
        <v>17</v>
      </c>
      <c r="C20" s="2">
        <f>IFERROR(VLOOKUP(B20,[1]Sheet1!$A$208:$AE$253,2,FALSE),0)</f>
        <v>9</v>
      </c>
      <c r="D20" s="3">
        <f t="shared" si="0"/>
        <v>4.4356826022671266E-3</v>
      </c>
      <c r="E20" s="2">
        <f>IFERROR(VLOOKUP(B20,[1]Sheet1!$A$208:$AE$253,4,FALSE),0)</f>
        <v>9</v>
      </c>
      <c r="F20" s="3">
        <f t="shared" si="1"/>
        <v>8.0935251798561151E-3</v>
      </c>
      <c r="G20" s="2">
        <f>IFERROR(VLOOKUP(B20,[1]Sheet1!$A$208:$AE$253,6,FALSE),0)</f>
        <v>9</v>
      </c>
      <c r="H20" s="3">
        <f t="shared" si="2"/>
        <v>9.4936708860759497E-3</v>
      </c>
      <c r="I20" s="2">
        <f>IFERROR(VLOOKUP(B20,[1]Sheet1!$A$208:$AE$253,8,FALSE),0)</f>
        <v>3</v>
      </c>
      <c r="J20" s="3">
        <f t="shared" si="3"/>
        <v>3.3632286995515697E-3</v>
      </c>
      <c r="K20" s="2">
        <f>IFERROR(VLOOKUP(B20,[1]Sheet1!$A$208:$AE$253,10,FALSE),0)</f>
        <v>3</v>
      </c>
      <c r="L20" s="3">
        <f t="shared" si="4"/>
        <v>4.8780487804878049E-3</v>
      </c>
      <c r="M20" s="2">
        <f>IFERROR(VLOOKUP(B20,[1]Sheet1!$A$208:$AE$253,12,FALSE),0)</f>
        <v>4</v>
      </c>
      <c r="N20" s="3">
        <f t="shared" si="5"/>
        <v>4.6893317702227429E-3</v>
      </c>
      <c r="O20" s="2">
        <f>IFERROR(VLOOKUP(B20,[1]Sheet1!$A$208:$AE$253,14,FALSE),0)</f>
        <v>1</v>
      </c>
      <c r="P20" s="3">
        <f t="shared" si="6"/>
        <v>3.0581039755351682E-3</v>
      </c>
      <c r="Q20" s="2">
        <f>IFERROR(VLOOKUP(B20,[1]Sheet1!$A$208:$AE$253,16,FALSE),0)</f>
        <v>2</v>
      </c>
      <c r="R20" s="3">
        <f t="shared" si="7"/>
        <v>6.7340067340067337E-3</v>
      </c>
      <c r="S20" s="2">
        <f t="shared" si="8"/>
        <v>40</v>
      </c>
      <c r="T20" s="3">
        <f t="shared" si="9"/>
        <v>5.6553089212498233E-3</v>
      </c>
    </row>
    <row r="21" spans="2:20" ht="22.15" customHeight="1" x14ac:dyDescent="0.25">
      <c r="B21" s="45" t="s">
        <v>18</v>
      </c>
      <c r="C21" s="2">
        <f>IFERROR(VLOOKUP(B21,[1]Sheet1!$A$208:$AE$253,2,FALSE),0)</f>
        <v>69</v>
      </c>
      <c r="D21" s="3">
        <f t="shared" si="0"/>
        <v>3.4006899950714639E-2</v>
      </c>
      <c r="E21" s="2">
        <f>IFERROR(VLOOKUP(B21,[1]Sheet1!$A$208:$AE$253,4,FALSE),0)</f>
        <v>36</v>
      </c>
      <c r="F21" s="3">
        <f t="shared" si="1"/>
        <v>3.237410071942446E-2</v>
      </c>
      <c r="G21" s="2">
        <f>IFERROR(VLOOKUP(B21,[1]Sheet1!$A$208:$AE$253,6,FALSE),0)</f>
        <v>28</v>
      </c>
      <c r="H21" s="3">
        <f t="shared" si="2"/>
        <v>2.9535864978902954E-2</v>
      </c>
      <c r="I21" s="2">
        <f>IFERROR(VLOOKUP(B21,[1]Sheet1!$A$208:$AE$253,8,FALSE),0)</f>
        <v>25</v>
      </c>
      <c r="J21" s="3">
        <f t="shared" si="3"/>
        <v>2.8026905829596414E-2</v>
      </c>
      <c r="K21" s="2">
        <f>IFERROR(VLOOKUP(B21,[1]Sheet1!$A$208:$AE$253,10,FALSE),0)</f>
        <v>23</v>
      </c>
      <c r="L21" s="3">
        <f t="shared" si="4"/>
        <v>3.7398373983739838E-2</v>
      </c>
      <c r="M21" s="2">
        <f>IFERROR(VLOOKUP(B21,[1]Sheet1!$A$208:$AE$253,12,FALSE),0)</f>
        <v>22</v>
      </c>
      <c r="N21" s="3">
        <f t="shared" si="5"/>
        <v>2.5791324736225089E-2</v>
      </c>
      <c r="O21" s="2">
        <f>IFERROR(VLOOKUP(B21,[1]Sheet1!$A$208:$AE$253,14,FALSE),0)</f>
        <v>8</v>
      </c>
      <c r="P21" s="3">
        <f t="shared" si="6"/>
        <v>2.4464831804281346E-2</v>
      </c>
      <c r="Q21" s="2">
        <f>IFERROR(VLOOKUP(B21,[1]Sheet1!$A$208:$AE$253,16,FALSE),0)</f>
        <v>3</v>
      </c>
      <c r="R21" s="3">
        <f t="shared" si="7"/>
        <v>1.0101010101010102E-2</v>
      </c>
      <c r="S21" s="2">
        <f t="shared" si="8"/>
        <v>214</v>
      </c>
      <c r="T21" s="3">
        <f t="shared" si="9"/>
        <v>3.0255902728686553E-2</v>
      </c>
    </row>
    <row r="22" spans="2:20" ht="22.15" customHeight="1" x14ac:dyDescent="0.25">
      <c r="B22" s="45" t="s">
        <v>19</v>
      </c>
      <c r="C22" s="2">
        <f>IFERROR(VLOOKUP(B22,[1]Sheet1!$A$208:$AE$253,2,FALSE),0)</f>
        <v>46</v>
      </c>
      <c r="D22" s="3">
        <f t="shared" si="0"/>
        <v>2.2671266633809757E-2</v>
      </c>
      <c r="E22" s="2">
        <f>IFERROR(VLOOKUP(B22,[1]Sheet1!$A$208:$AE$253,4,FALSE),0)</f>
        <v>22</v>
      </c>
      <c r="F22" s="3">
        <f t="shared" si="1"/>
        <v>1.9784172661870502E-2</v>
      </c>
      <c r="G22" s="2">
        <f>IFERROR(VLOOKUP(B22,[1]Sheet1!$A$208:$AE$253,6,FALSE),0)</f>
        <v>11</v>
      </c>
      <c r="H22" s="3">
        <f t="shared" si="2"/>
        <v>1.1603375527426161E-2</v>
      </c>
      <c r="I22" s="2">
        <f>IFERROR(VLOOKUP(B22,[1]Sheet1!$A$208:$AE$253,8,FALSE),0)</f>
        <v>23</v>
      </c>
      <c r="J22" s="3">
        <f t="shared" si="3"/>
        <v>2.5784753363228701E-2</v>
      </c>
      <c r="K22" s="2">
        <f>IFERROR(VLOOKUP(B22,[1]Sheet1!$A$208:$AE$253,10,FALSE),0)</f>
        <v>14</v>
      </c>
      <c r="L22" s="3">
        <f t="shared" si="4"/>
        <v>2.2764227642276424E-2</v>
      </c>
      <c r="M22" s="2">
        <f>IFERROR(VLOOKUP(B22,[1]Sheet1!$A$208:$AE$253,12,FALSE),0)</f>
        <v>23</v>
      </c>
      <c r="N22" s="3">
        <f t="shared" si="5"/>
        <v>2.6963657678780773E-2</v>
      </c>
      <c r="O22" s="2">
        <f>IFERROR(VLOOKUP(B22,[1]Sheet1!$A$208:$AE$253,14,FALSE),0)</f>
        <v>4</v>
      </c>
      <c r="P22" s="3">
        <f t="shared" si="6"/>
        <v>1.2232415902140673E-2</v>
      </c>
      <c r="Q22" s="2">
        <f>IFERROR(VLOOKUP(B22,[1]Sheet1!$A$208:$AE$253,16,FALSE),0)</f>
        <v>4</v>
      </c>
      <c r="R22" s="3">
        <f t="shared" si="7"/>
        <v>1.3468013468013467E-2</v>
      </c>
      <c r="S22" s="2">
        <f t="shared" si="8"/>
        <v>147</v>
      </c>
      <c r="T22" s="3">
        <f t="shared" si="9"/>
        <v>2.0783260285593099E-2</v>
      </c>
    </row>
    <row r="23" spans="2:20" ht="22.15" customHeight="1" x14ac:dyDescent="0.25">
      <c r="B23" s="45" t="s">
        <v>20</v>
      </c>
      <c r="C23" s="2">
        <f>IFERROR(VLOOKUP(B23,[1]Sheet1!$A$208:$AE$253,2,FALSE),0)</f>
        <v>12</v>
      </c>
      <c r="D23" s="3">
        <f t="shared" si="0"/>
        <v>5.9142434696895022E-3</v>
      </c>
      <c r="E23" s="2">
        <f>IFERROR(VLOOKUP(B23,[1]Sheet1!$A$208:$AE$253,4,FALSE),0)</f>
        <v>7</v>
      </c>
      <c r="F23" s="3">
        <f t="shared" si="1"/>
        <v>6.2949640287769783E-3</v>
      </c>
      <c r="G23" s="2">
        <f>IFERROR(VLOOKUP(B23,[1]Sheet1!$A$208:$AE$253,6,FALSE),0)</f>
        <v>5</v>
      </c>
      <c r="H23" s="3">
        <f t="shared" si="2"/>
        <v>5.2742616033755272E-3</v>
      </c>
      <c r="I23" s="2">
        <f>IFERROR(VLOOKUP(B23,[1]Sheet1!$A$208:$AE$253,8,FALSE),0)</f>
        <v>4</v>
      </c>
      <c r="J23" s="3">
        <f t="shared" si="3"/>
        <v>4.4843049327354259E-3</v>
      </c>
      <c r="K23" s="2">
        <f>IFERROR(VLOOKUP(B23,[1]Sheet1!$A$208:$AE$253,10,FALSE),0)</f>
        <v>9</v>
      </c>
      <c r="L23" s="3">
        <f t="shared" si="4"/>
        <v>1.4634146341463415E-2</v>
      </c>
      <c r="M23" s="2">
        <f>IFERROR(VLOOKUP(B23,[1]Sheet1!$A$208:$AE$253,12,FALSE),0)</f>
        <v>7</v>
      </c>
      <c r="N23" s="3">
        <f t="shared" si="5"/>
        <v>8.2063305978898014E-3</v>
      </c>
      <c r="O23" s="2">
        <f>IFERROR(VLOOKUP(B23,[1]Sheet1!$A$208:$AE$253,14,FALSE),0)</f>
        <v>0</v>
      </c>
      <c r="P23" s="3">
        <f t="shared" si="6"/>
        <v>0</v>
      </c>
      <c r="Q23" s="2">
        <f>IFERROR(VLOOKUP(B23,[1]Sheet1!$A$208:$AE$253,16,FALSE),0)</f>
        <v>1</v>
      </c>
      <c r="R23" s="3">
        <f t="shared" si="7"/>
        <v>3.3670033670033669E-3</v>
      </c>
      <c r="S23" s="2">
        <f t="shared" si="8"/>
        <v>45</v>
      </c>
      <c r="T23" s="3">
        <f t="shared" si="9"/>
        <v>6.3622225364060514E-3</v>
      </c>
    </row>
    <row r="24" spans="2:20" ht="22.15" customHeight="1" x14ac:dyDescent="0.25">
      <c r="B24" s="45" t="s">
        <v>21</v>
      </c>
      <c r="C24" s="2">
        <f>IFERROR(VLOOKUP(B24,[1]Sheet1!$A$208:$AE$253,2,FALSE),0)</f>
        <v>145</v>
      </c>
      <c r="D24" s="3">
        <f t="shared" si="0"/>
        <v>7.1463775258748155E-2</v>
      </c>
      <c r="E24" s="2">
        <f>IFERROR(VLOOKUP(B24,[1]Sheet1!$A$208:$AE$253,4,FALSE),0)</f>
        <v>88</v>
      </c>
      <c r="F24" s="3">
        <f t="shared" si="1"/>
        <v>7.9136690647482008E-2</v>
      </c>
      <c r="G24" s="2">
        <f>IFERROR(VLOOKUP(B24,[1]Sheet1!$A$208:$AE$253,6,FALSE),0)</f>
        <v>54</v>
      </c>
      <c r="H24" s="3">
        <f t="shared" si="2"/>
        <v>5.6962025316455694E-2</v>
      </c>
      <c r="I24" s="2">
        <f>IFERROR(VLOOKUP(B24,[1]Sheet1!$A$208:$AE$253,8,FALSE),0)</f>
        <v>34</v>
      </c>
      <c r="J24" s="3">
        <f t="shared" si="3"/>
        <v>3.811659192825112E-2</v>
      </c>
      <c r="K24" s="2">
        <f>IFERROR(VLOOKUP(B24,[1]Sheet1!$A$208:$AE$253,10,FALSE),0)</f>
        <v>38</v>
      </c>
      <c r="L24" s="3">
        <f t="shared" si="4"/>
        <v>6.1788617886178863E-2</v>
      </c>
      <c r="M24" s="2">
        <f>IFERROR(VLOOKUP(B24,[1]Sheet1!$A$208:$AE$253,12,FALSE),0)</f>
        <v>45</v>
      </c>
      <c r="N24" s="3">
        <f t="shared" si="5"/>
        <v>5.2754982415005862E-2</v>
      </c>
      <c r="O24" s="2">
        <f>IFERROR(VLOOKUP(B24,[1]Sheet1!$A$208:$AE$253,14,FALSE),0)</f>
        <v>20</v>
      </c>
      <c r="P24" s="3">
        <f t="shared" si="6"/>
        <v>6.1162079510703363E-2</v>
      </c>
      <c r="Q24" s="2">
        <f>IFERROR(VLOOKUP(B24,[1]Sheet1!$A$208:$AE$253,16,FALSE),0)</f>
        <v>19</v>
      </c>
      <c r="R24" s="3">
        <f t="shared" si="7"/>
        <v>6.3973063973063973E-2</v>
      </c>
      <c r="S24" s="2">
        <f t="shared" si="8"/>
        <v>443</v>
      </c>
      <c r="T24" s="3">
        <f t="shared" si="9"/>
        <v>6.2632546302841791E-2</v>
      </c>
    </row>
    <row r="25" spans="2:20" ht="22.15" customHeight="1" x14ac:dyDescent="0.25">
      <c r="B25" s="45" t="s">
        <v>22</v>
      </c>
      <c r="C25" s="2">
        <f>IFERROR(VLOOKUP(B25,[1]Sheet1!$A$208:$AE$253,2,FALSE),0)</f>
        <v>25</v>
      </c>
      <c r="D25" s="3">
        <f t="shared" si="0"/>
        <v>1.232134056185313E-2</v>
      </c>
      <c r="E25" s="2">
        <f>IFERROR(VLOOKUP(B25,[1]Sheet1!$A$208:$AE$253,4,FALSE),0)</f>
        <v>7</v>
      </c>
      <c r="F25" s="3">
        <f t="shared" si="1"/>
        <v>6.2949640287769783E-3</v>
      </c>
      <c r="G25" s="2">
        <f>IFERROR(VLOOKUP(B25,[1]Sheet1!$A$208:$AE$253,6,FALSE),0)</f>
        <v>10</v>
      </c>
      <c r="H25" s="3">
        <f t="shared" si="2"/>
        <v>1.0548523206751054E-2</v>
      </c>
      <c r="I25" s="2">
        <f>IFERROR(VLOOKUP(B25,[1]Sheet1!$A$208:$AE$253,8,FALSE),0)</f>
        <v>14</v>
      </c>
      <c r="J25" s="3">
        <f t="shared" si="3"/>
        <v>1.5695067264573991E-2</v>
      </c>
      <c r="K25" s="2">
        <f>IFERROR(VLOOKUP(B25,[1]Sheet1!$A$208:$AE$253,10,FALSE),0)</f>
        <v>8</v>
      </c>
      <c r="L25" s="3">
        <f t="shared" si="4"/>
        <v>1.3008130081300813E-2</v>
      </c>
      <c r="M25" s="2">
        <f>IFERROR(VLOOKUP(B25,[1]Sheet1!$A$208:$AE$253,12,FALSE),0)</f>
        <v>11</v>
      </c>
      <c r="N25" s="3">
        <f t="shared" si="5"/>
        <v>1.2895662368112544E-2</v>
      </c>
      <c r="O25" s="2">
        <f>IFERROR(VLOOKUP(B25,[1]Sheet1!$A$208:$AE$253,14,FALSE),0)</f>
        <v>0</v>
      </c>
      <c r="P25" s="3">
        <f t="shared" si="6"/>
        <v>0</v>
      </c>
      <c r="Q25" s="2">
        <f>IFERROR(VLOOKUP(B25,[1]Sheet1!$A$208:$AE$253,16,FALSE),0)</f>
        <v>3</v>
      </c>
      <c r="R25" s="3">
        <f t="shared" si="7"/>
        <v>1.0101010101010102E-2</v>
      </c>
      <c r="S25" s="2">
        <f t="shared" si="8"/>
        <v>78</v>
      </c>
      <c r="T25" s="3">
        <f t="shared" si="9"/>
        <v>1.1027852396437155E-2</v>
      </c>
    </row>
    <row r="26" spans="2:20" ht="22.15" customHeight="1" x14ac:dyDescent="0.25">
      <c r="B26" s="45" t="s">
        <v>23</v>
      </c>
      <c r="C26" s="2">
        <f>IFERROR(VLOOKUP(B26,[1]Sheet1!$A$208:$AE$253,2,FALSE),0)</f>
        <v>63</v>
      </c>
      <c r="D26" s="3">
        <f t="shared" si="0"/>
        <v>3.1049778215869888E-2</v>
      </c>
      <c r="E26" s="2">
        <f>IFERROR(VLOOKUP(B26,[1]Sheet1!$A$208:$AE$253,4,FALSE),0)</f>
        <v>33</v>
      </c>
      <c r="F26" s="3">
        <f t="shared" si="1"/>
        <v>2.9676258992805755E-2</v>
      </c>
      <c r="G26" s="2">
        <f>IFERROR(VLOOKUP(B26,[1]Sheet1!$A$208:$AE$253,6,FALSE),0)</f>
        <v>29</v>
      </c>
      <c r="H26" s="3">
        <f t="shared" si="2"/>
        <v>3.059071729957806E-2</v>
      </c>
      <c r="I26" s="2">
        <f>IFERROR(VLOOKUP(B26,[1]Sheet1!$A$208:$AE$253,8,FALSE),0)</f>
        <v>21</v>
      </c>
      <c r="J26" s="3">
        <f t="shared" si="3"/>
        <v>2.3542600896860985E-2</v>
      </c>
      <c r="K26" s="2">
        <f>IFERROR(VLOOKUP(B26,[1]Sheet1!$A$208:$AE$253,10,FALSE),0)</f>
        <v>16</v>
      </c>
      <c r="L26" s="3">
        <f t="shared" si="4"/>
        <v>2.6016260162601626E-2</v>
      </c>
      <c r="M26" s="2">
        <f>IFERROR(VLOOKUP(B26,[1]Sheet1!$A$208:$AE$253,12,FALSE),0)</f>
        <v>18</v>
      </c>
      <c r="N26" s="3">
        <f t="shared" si="5"/>
        <v>2.1101992966002344E-2</v>
      </c>
      <c r="O26" s="2">
        <f>IFERROR(VLOOKUP(B26,[1]Sheet1!$A$208:$AE$253,14,FALSE),0)</f>
        <v>3</v>
      </c>
      <c r="P26" s="3">
        <f t="shared" si="6"/>
        <v>9.1743119266055051E-3</v>
      </c>
      <c r="Q26" s="2">
        <f>IFERROR(VLOOKUP(B26,[1]Sheet1!$A$208:$AE$253,16,FALSE),0)</f>
        <v>4</v>
      </c>
      <c r="R26" s="3">
        <f t="shared" si="7"/>
        <v>1.3468013468013467E-2</v>
      </c>
      <c r="S26" s="2">
        <f t="shared" si="8"/>
        <v>187</v>
      </c>
      <c r="T26" s="3">
        <f t="shared" si="9"/>
        <v>2.6438569206842923E-2</v>
      </c>
    </row>
    <row r="27" spans="2:20" ht="22.15" customHeight="1" x14ac:dyDescent="0.25">
      <c r="B27" s="45" t="s">
        <v>24</v>
      </c>
      <c r="C27" s="2">
        <f>IFERROR(VLOOKUP(B27,[1]Sheet1!$A$208:$AE$253,2,FALSE),0)</f>
        <v>22</v>
      </c>
      <c r="D27" s="3">
        <f t="shared" si="0"/>
        <v>1.0842779694430755E-2</v>
      </c>
      <c r="E27" s="2">
        <f>IFERROR(VLOOKUP(B27,[1]Sheet1!$A$208:$AE$253,4,FALSE),0)</f>
        <v>7</v>
      </c>
      <c r="F27" s="3">
        <f t="shared" si="1"/>
        <v>6.2949640287769783E-3</v>
      </c>
      <c r="G27" s="2">
        <f>IFERROR(VLOOKUP(B27,[1]Sheet1!$A$208:$AE$253,6,FALSE),0)</f>
        <v>9</v>
      </c>
      <c r="H27" s="3">
        <f t="shared" si="2"/>
        <v>9.4936708860759497E-3</v>
      </c>
      <c r="I27" s="2">
        <f>IFERROR(VLOOKUP(B27,[1]Sheet1!$A$208:$AE$253,8,FALSE),0)</f>
        <v>12</v>
      </c>
      <c r="J27" s="3">
        <f t="shared" si="3"/>
        <v>1.3452914798206279E-2</v>
      </c>
      <c r="K27" s="2">
        <f>IFERROR(VLOOKUP(B27,[1]Sheet1!$A$208:$AE$253,10,FALSE),0)</f>
        <v>8</v>
      </c>
      <c r="L27" s="3">
        <f t="shared" si="4"/>
        <v>1.3008130081300813E-2</v>
      </c>
      <c r="M27" s="2">
        <f>IFERROR(VLOOKUP(B27,[1]Sheet1!$A$208:$AE$253,12,FALSE),0)</f>
        <v>11</v>
      </c>
      <c r="N27" s="3">
        <f t="shared" si="5"/>
        <v>1.2895662368112544E-2</v>
      </c>
      <c r="O27" s="2">
        <f>IFERROR(VLOOKUP(B27,[1]Sheet1!$A$208:$AE$253,14,FALSE),0)</f>
        <v>6</v>
      </c>
      <c r="P27" s="3">
        <f t="shared" si="6"/>
        <v>1.834862385321101E-2</v>
      </c>
      <c r="Q27" s="2">
        <f>IFERROR(VLOOKUP(B27,[1]Sheet1!$A$208:$AE$253,16,FALSE),0)</f>
        <v>6</v>
      </c>
      <c r="R27" s="3">
        <f t="shared" si="7"/>
        <v>2.0202020202020204E-2</v>
      </c>
      <c r="S27" s="2">
        <f t="shared" si="8"/>
        <v>81</v>
      </c>
      <c r="T27" s="3">
        <f t="shared" si="9"/>
        <v>1.1452000565530892E-2</v>
      </c>
    </row>
    <row r="28" spans="2:20" ht="22.15" customHeight="1" x14ac:dyDescent="0.25">
      <c r="B28" s="45" t="s">
        <v>25</v>
      </c>
      <c r="C28" s="2">
        <f>IFERROR(VLOOKUP(B28,[1]Sheet1!$A$208:$AE$253,2,FALSE),0)</f>
        <v>36</v>
      </c>
      <c r="D28" s="3">
        <f t="shared" si="0"/>
        <v>1.7742730409068506E-2</v>
      </c>
      <c r="E28" s="2">
        <f>IFERROR(VLOOKUP(B28,[1]Sheet1!$A$208:$AE$253,4,FALSE),0)</f>
        <v>28</v>
      </c>
      <c r="F28" s="3">
        <f t="shared" si="1"/>
        <v>2.5179856115107913E-2</v>
      </c>
      <c r="G28" s="2">
        <f>IFERROR(VLOOKUP(B28,[1]Sheet1!$A$208:$AE$253,6,FALSE),0)</f>
        <v>34</v>
      </c>
      <c r="H28" s="3">
        <f t="shared" si="2"/>
        <v>3.5864978902953586E-2</v>
      </c>
      <c r="I28" s="2">
        <f>IFERROR(VLOOKUP(B28,[1]Sheet1!$A$208:$AE$253,8,FALSE),0)</f>
        <v>25</v>
      </c>
      <c r="J28" s="3">
        <f t="shared" si="3"/>
        <v>2.8026905829596414E-2</v>
      </c>
      <c r="K28" s="2">
        <f>IFERROR(VLOOKUP(B28,[1]Sheet1!$A$208:$AE$253,10,FALSE),0)</f>
        <v>19</v>
      </c>
      <c r="L28" s="3">
        <f t="shared" si="4"/>
        <v>3.0894308943089432E-2</v>
      </c>
      <c r="M28" s="2">
        <f>IFERROR(VLOOKUP(B28,[1]Sheet1!$A$208:$AE$253,12,FALSE),0)</f>
        <v>26</v>
      </c>
      <c r="N28" s="3">
        <f t="shared" si="5"/>
        <v>3.048065650644783E-2</v>
      </c>
      <c r="O28" s="2">
        <f>IFERROR(VLOOKUP(B28,[1]Sheet1!$A$208:$AE$253,14,FALSE),0)</f>
        <v>12</v>
      </c>
      <c r="P28" s="3">
        <f t="shared" si="6"/>
        <v>3.669724770642202E-2</v>
      </c>
      <c r="Q28" s="2">
        <f>IFERROR(VLOOKUP(B28,[1]Sheet1!$A$208:$AE$253,16,FALSE),0)</f>
        <v>15</v>
      </c>
      <c r="R28" s="3">
        <f t="shared" si="7"/>
        <v>5.0505050505050504E-2</v>
      </c>
      <c r="S28" s="2">
        <f t="shared" si="8"/>
        <v>195</v>
      </c>
      <c r="T28" s="3">
        <f t="shared" si="9"/>
        <v>2.756963099109289E-2</v>
      </c>
    </row>
    <row r="29" spans="2:20" ht="22.15" customHeight="1" x14ac:dyDescent="0.25">
      <c r="B29" s="45" t="s">
        <v>26</v>
      </c>
      <c r="C29" s="2">
        <f>IFERROR(VLOOKUP(B29,[1]Sheet1!$A$208:$AE$253,2,FALSE),0)</f>
        <v>20</v>
      </c>
      <c r="D29" s="3">
        <f t="shared" si="0"/>
        <v>9.857072449482503E-3</v>
      </c>
      <c r="E29" s="2">
        <f>IFERROR(VLOOKUP(B29,[1]Sheet1!$A$208:$AE$253,4,FALSE),0)</f>
        <v>21</v>
      </c>
      <c r="F29" s="3">
        <f t="shared" si="1"/>
        <v>1.8884892086330936E-2</v>
      </c>
      <c r="G29" s="2">
        <f>IFERROR(VLOOKUP(B29,[1]Sheet1!$A$208:$AE$253,6,FALSE),0)</f>
        <v>16</v>
      </c>
      <c r="H29" s="3">
        <f t="shared" si="2"/>
        <v>1.6877637130801686E-2</v>
      </c>
      <c r="I29" s="2">
        <f>IFERROR(VLOOKUP(B29,[1]Sheet1!$A$208:$AE$253,8,FALSE),0)</f>
        <v>16</v>
      </c>
      <c r="J29" s="3">
        <f t="shared" si="3"/>
        <v>1.7937219730941704E-2</v>
      </c>
      <c r="K29" s="2">
        <f>IFERROR(VLOOKUP(B29,[1]Sheet1!$A$208:$AE$253,10,FALSE),0)</f>
        <v>10</v>
      </c>
      <c r="L29" s="3">
        <f t="shared" si="4"/>
        <v>1.6260162601626018E-2</v>
      </c>
      <c r="M29" s="2">
        <f>IFERROR(VLOOKUP(B29,[1]Sheet1!$A$208:$AE$253,12,FALSE),0)</f>
        <v>16</v>
      </c>
      <c r="N29" s="3">
        <f t="shared" si="5"/>
        <v>1.8757327080890972E-2</v>
      </c>
      <c r="O29" s="2">
        <f>IFERROR(VLOOKUP(B29,[1]Sheet1!$A$208:$AE$253,14,FALSE),0)</f>
        <v>8</v>
      </c>
      <c r="P29" s="3">
        <f t="shared" si="6"/>
        <v>2.4464831804281346E-2</v>
      </c>
      <c r="Q29" s="2">
        <f>IFERROR(VLOOKUP(B29,[1]Sheet1!$A$208:$AE$253,16,FALSE),0)</f>
        <v>13</v>
      </c>
      <c r="R29" s="3">
        <f t="shared" si="7"/>
        <v>4.3771043771043773E-2</v>
      </c>
      <c r="S29" s="2">
        <f t="shared" si="8"/>
        <v>120</v>
      </c>
      <c r="T29" s="3">
        <f t="shared" si="9"/>
        <v>1.6965926763749469E-2</v>
      </c>
    </row>
    <row r="30" spans="2:20" ht="22.15" customHeight="1" x14ac:dyDescent="0.25">
      <c r="B30" s="45" t="s">
        <v>121</v>
      </c>
      <c r="C30" s="2">
        <f>IFERROR(VLOOKUP(B30,[1]Sheet1!$A$208:$AE$253,2,FALSE),0)</f>
        <v>14</v>
      </c>
      <c r="D30" s="3">
        <f t="shared" si="0"/>
        <v>6.8999507146377528E-3</v>
      </c>
      <c r="E30" s="2">
        <f>IFERROR(VLOOKUP(B30,[1]Sheet1!$A$208:$AE$253,4,FALSE),0)</f>
        <v>7</v>
      </c>
      <c r="F30" s="3">
        <f t="shared" si="1"/>
        <v>6.2949640287769783E-3</v>
      </c>
      <c r="G30" s="2">
        <f>IFERROR(VLOOKUP(B30,[1]Sheet1!$A$208:$AE$253,6,FALSE),0)</f>
        <v>8</v>
      </c>
      <c r="H30" s="3">
        <f t="shared" si="2"/>
        <v>8.4388185654008432E-3</v>
      </c>
      <c r="I30" s="2">
        <f>IFERROR(VLOOKUP(B30,[1]Sheet1!$A$208:$AE$253,8,FALSE),0)</f>
        <v>10</v>
      </c>
      <c r="J30" s="3">
        <f t="shared" si="3"/>
        <v>1.1210762331838564E-2</v>
      </c>
      <c r="K30" s="2">
        <f>IFERROR(VLOOKUP(B30,[1]Sheet1!$A$208:$AE$253,10,FALSE),0)</f>
        <v>6</v>
      </c>
      <c r="L30" s="3">
        <f t="shared" si="4"/>
        <v>9.7560975609756097E-3</v>
      </c>
      <c r="M30" s="2">
        <f>IFERROR(VLOOKUP(B30,[1]Sheet1!$A$208:$AE$253,12,FALSE),0)</f>
        <v>8</v>
      </c>
      <c r="N30" s="3">
        <f t="shared" si="5"/>
        <v>9.3786635404454859E-3</v>
      </c>
      <c r="O30" s="2">
        <f>IFERROR(VLOOKUP(B30,[1]Sheet1!$A$208:$AE$253,14,FALSE),0)</f>
        <v>2</v>
      </c>
      <c r="P30" s="3">
        <f t="shared" si="6"/>
        <v>6.1162079510703364E-3</v>
      </c>
      <c r="Q30" s="2">
        <f>IFERROR(VLOOKUP(B30,[1]Sheet1!$A$208:$AE$253,16,FALSE),0)</f>
        <v>3</v>
      </c>
      <c r="R30" s="3">
        <f t="shared" si="7"/>
        <v>1.0101010101010102E-2</v>
      </c>
      <c r="S30" s="2">
        <f t="shared" si="8"/>
        <v>58</v>
      </c>
      <c r="T30" s="3">
        <f t="shared" si="9"/>
        <v>8.200197935812243E-3</v>
      </c>
    </row>
    <row r="31" spans="2:20" ht="22.15" customHeight="1" x14ac:dyDescent="0.25">
      <c r="B31" s="45" t="s">
        <v>27</v>
      </c>
      <c r="C31" s="2">
        <f>IFERROR(VLOOKUP(B31,[1]Sheet1!$A$208:$AE$253,2,FALSE),0)</f>
        <v>12</v>
      </c>
      <c r="D31" s="3">
        <f t="shared" si="0"/>
        <v>5.9142434696895022E-3</v>
      </c>
      <c r="E31" s="2">
        <f>IFERROR(VLOOKUP(B31,[1]Sheet1!$A$208:$AE$253,4,FALSE),0)</f>
        <v>10</v>
      </c>
      <c r="F31" s="3">
        <f t="shared" si="1"/>
        <v>8.9928057553956831E-3</v>
      </c>
      <c r="G31" s="2">
        <f>IFERROR(VLOOKUP(B31,[1]Sheet1!$A$208:$AE$253,6,FALSE),0)</f>
        <v>13</v>
      </c>
      <c r="H31" s="3">
        <f t="shared" si="2"/>
        <v>1.3713080168776372E-2</v>
      </c>
      <c r="I31" s="2">
        <f>IFERROR(VLOOKUP(B31,[1]Sheet1!$A$208:$AE$253,8,FALSE),0)</f>
        <v>11</v>
      </c>
      <c r="J31" s="3">
        <f t="shared" si="3"/>
        <v>1.2331838565022421E-2</v>
      </c>
      <c r="K31" s="2">
        <f>IFERROR(VLOOKUP(B31,[1]Sheet1!$A$208:$AE$253,10,FALSE),0)</f>
        <v>8</v>
      </c>
      <c r="L31" s="3">
        <f t="shared" si="4"/>
        <v>1.3008130081300813E-2</v>
      </c>
      <c r="M31" s="2">
        <f>IFERROR(VLOOKUP(B31,[1]Sheet1!$A$208:$AE$253,12,FALSE),0)</f>
        <v>5</v>
      </c>
      <c r="N31" s="3">
        <f t="shared" si="5"/>
        <v>5.8616647127784291E-3</v>
      </c>
      <c r="O31" s="2">
        <f>IFERROR(VLOOKUP(B31,[1]Sheet1!$A$208:$AE$253,14,FALSE),0)</f>
        <v>4</v>
      </c>
      <c r="P31" s="3">
        <f t="shared" si="6"/>
        <v>1.2232415902140673E-2</v>
      </c>
      <c r="Q31" s="2">
        <f>IFERROR(VLOOKUP(B31,[1]Sheet1!$A$208:$AE$253,16,FALSE),0)</f>
        <v>3</v>
      </c>
      <c r="R31" s="3">
        <f t="shared" si="7"/>
        <v>1.0101010101010102E-2</v>
      </c>
      <c r="S31" s="2">
        <f t="shared" si="8"/>
        <v>66</v>
      </c>
      <c r="T31" s="3">
        <f t="shared" si="9"/>
        <v>9.3312597200622092E-3</v>
      </c>
    </row>
    <row r="32" spans="2:20" ht="22.15" customHeight="1" x14ac:dyDescent="0.25">
      <c r="B32" s="45" t="s">
        <v>28</v>
      </c>
      <c r="C32" s="2">
        <f>IFERROR(VLOOKUP(B32,[1]Sheet1!$A$208:$AE$253,2,FALSE),0)</f>
        <v>14</v>
      </c>
      <c r="D32" s="3">
        <f t="shared" si="0"/>
        <v>6.8999507146377528E-3</v>
      </c>
      <c r="E32" s="2">
        <f>IFERROR(VLOOKUP(B32,[1]Sheet1!$A$208:$AE$253,4,FALSE),0)</f>
        <v>6</v>
      </c>
      <c r="F32" s="3">
        <f t="shared" si="1"/>
        <v>5.3956834532374104E-3</v>
      </c>
      <c r="G32" s="2">
        <f>IFERROR(VLOOKUP(B32,[1]Sheet1!$A$208:$AE$253,6,FALSE),0)</f>
        <v>8</v>
      </c>
      <c r="H32" s="3">
        <f t="shared" si="2"/>
        <v>8.4388185654008432E-3</v>
      </c>
      <c r="I32" s="2">
        <f>IFERROR(VLOOKUP(B32,[1]Sheet1!$A$208:$AE$253,8,FALSE),0)</f>
        <v>13</v>
      </c>
      <c r="J32" s="3">
        <f t="shared" si="3"/>
        <v>1.4573991031390135E-2</v>
      </c>
      <c r="K32" s="2">
        <f>IFERROR(VLOOKUP(B32,[1]Sheet1!$A$208:$AE$253,10,FALSE),0)</f>
        <v>9</v>
      </c>
      <c r="L32" s="3">
        <f t="shared" si="4"/>
        <v>1.4634146341463415E-2</v>
      </c>
      <c r="M32" s="2">
        <f>IFERROR(VLOOKUP(B32,[1]Sheet1!$A$208:$AE$253,12,FALSE),0)</f>
        <v>3</v>
      </c>
      <c r="N32" s="3">
        <f t="shared" si="5"/>
        <v>3.5169988276670576E-3</v>
      </c>
      <c r="O32" s="2">
        <f>IFERROR(VLOOKUP(B32,[1]Sheet1!$A$208:$AE$253,14,FALSE),0)</f>
        <v>5</v>
      </c>
      <c r="P32" s="3">
        <f t="shared" si="6"/>
        <v>1.5290519877675841E-2</v>
      </c>
      <c r="Q32" s="2">
        <f>IFERROR(VLOOKUP(B32,[1]Sheet1!$A$208:$AE$253,16,FALSE),0)</f>
        <v>2</v>
      </c>
      <c r="R32" s="3">
        <f t="shared" si="7"/>
        <v>6.7340067340067337E-3</v>
      </c>
      <c r="S32" s="2">
        <f t="shared" si="8"/>
        <v>60</v>
      </c>
      <c r="T32" s="3">
        <f t="shared" si="9"/>
        <v>8.4829633818747346E-3</v>
      </c>
    </row>
    <row r="33" spans="2:20" ht="22.15" customHeight="1" x14ac:dyDescent="0.25">
      <c r="B33" s="45" t="s">
        <v>120</v>
      </c>
      <c r="C33" s="2">
        <f>IFERROR(VLOOKUP(B33,[1]Sheet1!$A$208:$AE$253,2,FALSE),0)</f>
        <v>22</v>
      </c>
      <c r="D33" s="3">
        <f t="shared" si="0"/>
        <v>1.0842779694430755E-2</v>
      </c>
      <c r="E33" s="2">
        <f>IFERROR(VLOOKUP(B33,[1]Sheet1!$A$208:$AE$253,4,FALSE),0)</f>
        <v>14</v>
      </c>
      <c r="F33" s="3">
        <f t="shared" si="1"/>
        <v>1.2589928057553957E-2</v>
      </c>
      <c r="G33" s="2">
        <f>IFERROR(VLOOKUP(B33,[1]Sheet1!$A$208:$AE$253,6,FALSE),0)</f>
        <v>13</v>
      </c>
      <c r="H33" s="3">
        <f t="shared" si="2"/>
        <v>1.3713080168776372E-2</v>
      </c>
      <c r="I33" s="2">
        <f>IFERROR(VLOOKUP(B33,[1]Sheet1!$A$208:$AE$253,8,FALSE),0)</f>
        <v>12</v>
      </c>
      <c r="J33" s="3">
        <f t="shared" si="3"/>
        <v>1.3452914798206279E-2</v>
      </c>
      <c r="K33" s="2">
        <f>IFERROR(VLOOKUP(B33,[1]Sheet1!$A$208:$AE$253,10,FALSE),0)</f>
        <v>7</v>
      </c>
      <c r="L33" s="3">
        <f t="shared" si="4"/>
        <v>1.1382113821138212E-2</v>
      </c>
      <c r="M33" s="2">
        <f>IFERROR(VLOOKUP(B33,[1]Sheet1!$A$208:$AE$253,12,FALSE),0)</f>
        <v>13</v>
      </c>
      <c r="N33" s="3">
        <f t="shared" si="5"/>
        <v>1.5240328253223915E-2</v>
      </c>
      <c r="O33" s="2">
        <f>IFERROR(VLOOKUP(B33,[1]Sheet1!$A$208:$AE$253,14,FALSE),0)</f>
        <v>7</v>
      </c>
      <c r="P33" s="3">
        <f t="shared" si="6"/>
        <v>2.1406727828746176E-2</v>
      </c>
      <c r="Q33" s="2">
        <f>IFERROR(VLOOKUP(B33,[1]Sheet1!$A$208:$AE$253,16,FALSE),0)</f>
        <v>6</v>
      </c>
      <c r="R33" s="3">
        <f t="shared" si="7"/>
        <v>2.0202020202020204E-2</v>
      </c>
      <c r="S33" s="2">
        <f t="shared" si="8"/>
        <v>94</v>
      </c>
      <c r="T33" s="3">
        <f t="shared" si="9"/>
        <v>1.3289975964937084E-2</v>
      </c>
    </row>
    <row r="34" spans="2:20" ht="22.15" customHeight="1" x14ac:dyDescent="0.25">
      <c r="B34" s="45" t="s">
        <v>29</v>
      </c>
      <c r="C34" s="2">
        <f>IFERROR(VLOOKUP(B34,[1]Sheet1!$A$208:$AE$253,2,FALSE),0)</f>
        <v>11</v>
      </c>
      <c r="D34" s="3">
        <f t="shared" si="0"/>
        <v>5.4213898472153773E-3</v>
      </c>
      <c r="E34" s="2">
        <f>IFERROR(VLOOKUP(B34,[1]Sheet1!$A$208:$AE$253,4,FALSE),0)</f>
        <v>11</v>
      </c>
      <c r="F34" s="3">
        <f t="shared" si="1"/>
        <v>9.892086330935251E-3</v>
      </c>
      <c r="G34" s="2">
        <f>IFERROR(VLOOKUP(B34,[1]Sheet1!$A$208:$AE$253,6,FALSE),0)</f>
        <v>14</v>
      </c>
      <c r="H34" s="3">
        <f t="shared" si="2"/>
        <v>1.4767932489451477E-2</v>
      </c>
      <c r="I34" s="2">
        <f>IFERROR(VLOOKUP(B34,[1]Sheet1!$A$208:$AE$253,8,FALSE),0)</f>
        <v>10</v>
      </c>
      <c r="J34" s="3">
        <f t="shared" si="3"/>
        <v>1.1210762331838564E-2</v>
      </c>
      <c r="K34" s="2">
        <f>IFERROR(VLOOKUP(B34,[1]Sheet1!$A$208:$AE$253,10,FALSE),0)</f>
        <v>6</v>
      </c>
      <c r="L34" s="3">
        <f t="shared" si="4"/>
        <v>9.7560975609756097E-3</v>
      </c>
      <c r="M34" s="2">
        <f>IFERROR(VLOOKUP(B34,[1]Sheet1!$A$208:$AE$253,12,FALSE),0)</f>
        <v>10</v>
      </c>
      <c r="N34" s="3">
        <f t="shared" si="5"/>
        <v>1.1723329425556858E-2</v>
      </c>
      <c r="O34" s="2">
        <f>IFERROR(VLOOKUP(B34,[1]Sheet1!$A$208:$AE$253,14,FALSE),0)</f>
        <v>1</v>
      </c>
      <c r="P34" s="3">
        <f t="shared" si="6"/>
        <v>3.0581039755351682E-3</v>
      </c>
      <c r="Q34" s="2">
        <f>IFERROR(VLOOKUP(B34,[1]Sheet1!$A$208:$AE$253,16,FALSE),0)</f>
        <v>3</v>
      </c>
      <c r="R34" s="3">
        <f t="shared" si="7"/>
        <v>1.0101010101010102E-2</v>
      </c>
      <c r="S34" s="2">
        <f t="shared" si="8"/>
        <v>66</v>
      </c>
      <c r="T34" s="3">
        <f t="shared" si="9"/>
        <v>9.3312597200622092E-3</v>
      </c>
    </row>
    <row r="35" spans="2:20" ht="22.15" customHeight="1" x14ac:dyDescent="0.25">
      <c r="B35" s="45" t="s">
        <v>30</v>
      </c>
      <c r="C35" s="2">
        <f>IFERROR(VLOOKUP(B35,[1]Sheet1!$A$208:$AE$253,2,FALSE),0)</f>
        <v>69</v>
      </c>
      <c r="D35" s="3">
        <f t="shared" si="0"/>
        <v>3.4006899950714639E-2</v>
      </c>
      <c r="E35" s="2">
        <f>IFERROR(VLOOKUP(B35,[1]Sheet1!$A$208:$AE$253,4,FALSE),0)</f>
        <v>44</v>
      </c>
      <c r="F35" s="3">
        <f t="shared" si="1"/>
        <v>3.9568345323741004E-2</v>
      </c>
      <c r="G35" s="2">
        <f>IFERROR(VLOOKUP(B35,[1]Sheet1!$A$208:$AE$253,6,FALSE),0)</f>
        <v>59</v>
      </c>
      <c r="H35" s="3">
        <f t="shared" si="2"/>
        <v>6.2236286919831227E-2</v>
      </c>
      <c r="I35" s="2">
        <f>IFERROR(VLOOKUP(B35,[1]Sheet1!$A$208:$AE$253,8,FALSE),0)</f>
        <v>45</v>
      </c>
      <c r="J35" s="3">
        <f t="shared" si="3"/>
        <v>5.0448430493273543E-2</v>
      </c>
      <c r="K35" s="2">
        <f>IFERROR(VLOOKUP(B35,[1]Sheet1!$A$208:$AE$253,10,FALSE),0)</f>
        <v>42</v>
      </c>
      <c r="L35" s="3">
        <f t="shared" si="4"/>
        <v>6.8292682926829273E-2</v>
      </c>
      <c r="M35" s="2">
        <f>IFERROR(VLOOKUP(B35,[1]Sheet1!$A$208:$AE$253,12,FALSE),0)</f>
        <v>53</v>
      </c>
      <c r="N35" s="3">
        <f t="shared" si="5"/>
        <v>6.2133645955451351E-2</v>
      </c>
      <c r="O35" s="2">
        <f>IFERROR(VLOOKUP(B35,[1]Sheet1!$A$208:$AE$253,14,FALSE),0)</f>
        <v>18</v>
      </c>
      <c r="P35" s="3">
        <f t="shared" si="6"/>
        <v>5.5045871559633031E-2</v>
      </c>
      <c r="Q35" s="2">
        <f>IFERROR(VLOOKUP(B35,[1]Sheet1!$A$208:$AE$253,16,FALSE),0)</f>
        <v>25</v>
      </c>
      <c r="R35" s="3">
        <f t="shared" si="7"/>
        <v>8.4175084175084181E-2</v>
      </c>
      <c r="S35" s="2">
        <f t="shared" si="8"/>
        <v>355</v>
      </c>
      <c r="T35" s="3">
        <f t="shared" si="9"/>
        <v>5.0190866676092183E-2</v>
      </c>
    </row>
    <row r="36" spans="2:20" ht="22.15" customHeight="1" x14ac:dyDescent="0.25">
      <c r="B36" s="45" t="s">
        <v>31</v>
      </c>
      <c r="C36" s="2">
        <f>IFERROR(VLOOKUP(B36,[1]Sheet1!$A$208:$AE$253,2,FALSE),0)</f>
        <v>26</v>
      </c>
      <c r="D36" s="3">
        <f t="shared" si="0"/>
        <v>1.2814194184327254E-2</v>
      </c>
      <c r="E36" s="2">
        <f>IFERROR(VLOOKUP(B36,[1]Sheet1!$A$208:$AE$253,4,FALSE),0)</f>
        <v>12</v>
      </c>
      <c r="F36" s="3">
        <f t="shared" si="1"/>
        <v>1.0791366906474821E-2</v>
      </c>
      <c r="G36" s="2">
        <f>IFERROR(VLOOKUP(B36,[1]Sheet1!$A$208:$AE$253,6,FALSE),0)</f>
        <v>16</v>
      </c>
      <c r="H36" s="3">
        <f t="shared" si="2"/>
        <v>1.6877637130801686E-2</v>
      </c>
      <c r="I36" s="2">
        <f>IFERROR(VLOOKUP(B36,[1]Sheet1!$A$208:$AE$253,8,FALSE),0)</f>
        <v>16</v>
      </c>
      <c r="J36" s="3">
        <f t="shared" si="3"/>
        <v>1.7937219730941704E-2</v>
      </c>
      <c r="K36" s="2">
        <f>IFERROR(VLOOKUP(B36,[1]Sheet1!$A$208:$AE$253,10,FALSE),0)</f>
        <v>13</v>
      </c>
      <c r="L36" s="3">
        <f t="shared" si="4"/>
        <v>2.113821138211382E-2</v>
      </c>
      <c r="M36" s="2">
        <f>IFERROR(VLOOKUP(B36,[1]Sheet1!$A$208:$AE$253,12,FALSE),0)</f>
        <v>22</v>
      </c>
      <c r="N36" s="3">
        <f t="shared" si="5"/>
        <v>2.5791324736225089E-2</v>
      </c>
      <c r="O36" s="2">
        <f>IFERROR(VLOOKUP(B36,[1]Sheet1!$A$208:$AE$253,14,FALSE),0)</f>
        <v>5</v>
      </c>
      <c r="P36" s="3">
        <f t="shared" si="6"/>
        <v>1.5290519877675841E-2</v>
      </c>
      <c r="Q36" s="2">
        <f>IFERROR(VLOOKUP(B36,[1]Sheet1!$A$208:$AE$253,16,FALSE),0)</f>
        <v>3</v>
      </c>
      <c r="R36" s="3">
        <f t="shared" si="7"/>
        <v>1.0101010101010102E-2</v>
      </c>
      <c r="S36" s="2">
        <f t="shared" si="8"/>
        <v>113</v>
      </c>
      <c r="T36" s="3">
        <f t="shared" si="9"/>
        <v>1.5976247702530751E-2</v>
      </c>
    </row>
    <row r="37" spans="2:20" ht="22.15" customHeight="1" x14ac:dyDescent="0.25">
      <c r="B37" s="45" t="s">
        <v>32</v>
      </c>
      <c r="C37" s="2">
        <f>IFERROR(VLOOKUP(B37,[1]Sheet1!$A$208:$AE$253,2,FALSE),0)</f>
        <v>12</v>
      </c>
      <c r="D37" s="3">
        <f t="shared" si="0"/>
        <v>5.9142434696895022E-3</v>
      </c>
      <c r="E37" s="2">
        <f>IFERROR(VLOOKUP(B37,[1]Sheet1!$A$208:$AE$253,4,FALSE),0)</f>
        <v>5</v>
      </c>
      <c r="F37" s="3">
        <f t="shared" si="1"/>
        <v>4.4964028776978415E-3</v>
      </c>
      <c r="G37" s="2">
        <f>IFERROR(VLOOKUP(B37,[1]Sheet1!$A$208:$AE$253,6,FALSE),0)</f>
        <v>9</v>
      </c>
      <c r="H37" s="3">
        <f t="shared" si="2"/>
        <v>9.4936708860759497E-3</v>
      </c>
      <c r="I37" s="2">
        <f>IFERROR(VLOOKUP(B37,[1]Sheet1!$A$208:$AE$253,8,FALSE),0)</f>
        <v>6</v>
      </c>
      <c r="J37" s="3">
        <f t="shared" si="3"/>
        <v>6.7264573991031393E-3</v>
      </c>
      <c r="K37" s="2">
        <f>IFERROR(VLOOKUP(B37,[1]Sheet1!$A$208:$AE$253,10,FALSE),0)</f>
        <v>6</v>
      </c>
      <c r="L37" s="3">
        <f t="shared" si="4"/>
        <v>9.7560975609756097E-3</v>
      </c>
      <c r="M37" s="2">
        <f>IFERROR(VLOOKUP(B37,[1]Sheet1!$A$208:$AE$253,12,FALSE),0)</f>
        <v>3</v>
      </c>
      <c r="N37" s="3">
        <f t="shared" si="5"/>
        <v>3.5169988276670576E-3</v>
      </c>
      <c r="O37" s="2">
        <f>IFERROR(VLOOKUP(B37,[1]Sheet1!$A$208:$AE$253,14,FALSE),0)</f>
        <v>1</v>
      </c>
      <c r="P37" s="3">
        <f t="shared" si="6"/>
        <v>3.0581039755351682E-3</v>
      </c>
      <c r="Q37" s="2">
        <f>IFERROR(VLOOKUP(B37,[1]Sheet1!$A$208:$AE$253,16,FALSE),0)</f>
        <v>3</v>
      </c>
      <c r="R37" s="3">
        <f t="shared" si="7"/>
        <v>1.0101010101010102E-2</v>
      </c>
      <c r="S37" s="2">
        <f t="shared" si="8"/>
        <v>45</v>
      </c>
      <c r="T37" s="3">
        <f t="shared" si="9"/>
        <v>6.3622225364060514E-3</v>
      </c>
    </row>
    <row r="38" spans="2:20" ht="22.15" customHeight="1" x14ac:dyDescent="0.25">
      <c r="B38" s="45" t="s">
        <v>33</v>
      </c>
      <c r="C38" s="2">
        <f>IFERROR(VLOOKUP(B38,[1]Sheet1!$A$208:$AE$253,2,FALSE),0)</f>
        <v>68</v>
      </c>
      <c r="D38" s="3">
        <f t="shared" si="0"/>
        <v>3.351404632824051E-2</v>
      </c>
      <c r="E38" s="2">
        <f>IFERROR(VLOOKUP(B38,[1]Sheet1!$A$208:$AE$253,4,FALSE),0)</f>
        <v>46</v>
      </c>
      <c r="F38" s="3">
        <f t="shared" si="1"/>
        <v>4.1366906474820143E-2</v>
      </c>
      <c r="G38" s="2">
        <f>IFERROR(VLOOKUP(B38,[1]Sheet1!$A$208:$AE$253,6,FALSE),0)</f>
        <v>27</v>
      </c>
      <c r="H38" s="3">
        <f t="shared" si="2"/>
        <v>2.8481012658227847E-2</v>
      </c>
      <c r="I38" s="2">
        <f>IFERROR(VLOOKUP(B38,[1]Sheet1!$A$208:$AE$253,8,FALSE),0)</f>
        <v>25</v>
      </c>
      <c r="J38" s="3">
        <f t="shared" si="3"/>
        <v>2.8026905829596414E-2</v>
      </c>
      <c r="K38" s="2">
        <f>IFERROR(VLOOKUP(B38,[1]Sheet1!$A$208:$AE$253,10,FALSE),0)</f>
        <v>18</v>
      </c>
      <c r="L38" s="3">
        <f t="shared" si="4"/>
        <v>2.9268292682926831E-2</v>
      </c>
      <c r="M38" s="2">
        <f>IFERROR(VLOOKUP(B38,[1]Sheet1!$A$208:$AE$253,12,FALSE),0)</f>
        <v>42</v>
      </c>
      <c r="N38" s="3">
        <f t="shared" si="5"/>
        <v>4.9237983587338802E-2</v>
      </c>
      <c r="O38" s="2">
        <f>IFERROR(VLOOKUP(B38,[1]Sheet1!$A$208:$AE$253,14,FALSE),0)</f>
        <v>13</v>
      </c>
      <c r="P38" s="3">
        <f t="shared" si="6"/>
        <v>3.9755351681957186E-2</v>
      </c>
      <c r="Q38" s="2">
        <f>IFERROR(VLOOKUP(B38,[1]Sheet1!$A$208:$AE$253,16,FALSE),0)</f>
        <v>8</v>
      </c>
      <c r="R38" s="3">
        <f t="shared" si="7"/>
        <v>2.6936026936026935E-2</v>
      </c>
      <c r="S38" s="2">
        <f t="shared" si="8"/>
        <v>247</v>
      </c>
      <c r="T38" s="3">
        <f t="shared" si="9"/>
        <v>3.4921532588717656E-2</v>
      </c>
    </row>
    <row r="39" spans="2:20" ht="22.15" customHeight="1" x14ac:dyDescent="0.25">
      <c r="B39" s="45" t="s">
        <v>34</v>
      </c>
      <c r="C39" s="2">
        <f>IFERROR(VLOOKUP(B39,[1]Sheet1!$A$208:$AE$253,2,FALSE),0)</f>
        <v>29</v>
      </c>
      <c r="D39" s="3">
        <f t="shared" si="0"/>
        <v>1.429275505174963E-2</v>
      </c>
      <c r="E39" s="2">
        <f>IFERROR(VLOOKUP(B39,[1]Sheet1!$A$208:$AE$253,4,FALSE),0)</f>
        <v>13</v>
      </c>
      <c r="F39" s="3">
        <f t="shared" si="1"/>
        <v>1.1690647482014389E-2</v>
      </c>
      <c r="G39" s="2">
        <f>IFERROR(VLOOKUP(B39,[1]Sheet1!$A$208:$AE$253,6,FALSE),0)</f>
        <v>5</v>
      </c>
      <c r="H39" s="3">
        <f t="shared" si="2"/>
        <v>5.2742616033755272E-3</v>
      </c>
      <c r="I39" s="2">
        <f>IFERROR(VLOOKUP(B39,[1]Sheet1!$A$208:$AE$253,8,FALSE),0)</f>
        <v>15</v>
      </c>
      <c r="J39" s="3">
        <f t="shared" si="3"/>
        <v>1.6816143497757848E-2</v>
      </c>
      <c r="K39" s="2">
        <f>IFERROR(VLOOKUP(B39,[1]Sheet1!$A$208:$AE$253,10,FALSE),0)</f>
        <v>4</v>
      </c>
      <c r="L39" s="3">
        <f t="shared" si="4"/>
        <v>6.5040650406504065E-3</v>
      </c>
      <c r="M39" s="2">
        <f>IFERROR(VLOOKUP(B39,[1]Sheet1!$A$208:$AE$253,12,FALSE),0)</f>
        <v>14</v>
      </c>
      <c r="N39" s="3">
        <f t="shared" si="5"/>
        <v>1.6412661195779603E-2</v>
      </c>
      <c r="O39" s="2">
        <f>IFERROR(VLOOKUP(B39,[1]Sheet1!$A$208:$AE$253,14,FALSE),0)</f>
        <v>3</v>
      </c>
      <c r="P39" s="3">
        <f t="shared" si="6"/>
        <v>9.1743119266055051E-3</v>
      </c>
      <c r="Q39" s="2">
        <f>IFERROR(VLOOKUP(B39,[1]Sheet1!$A$208:$AE$253,16,FALSE),0)</f>
        <v>4</v>
      </c>
      <c r="R39" s="3">
        <f t="shared" si="7"/>
        <v>1.3468013468013467E-2</v>
      </c>
      <c r="S39" s="2">
        <f t="shared" si="8"/>
        <v>87</v>
      </c>
      <c r="T39" s="3">
        <f t="shared" si="9"/>
        <v>1.2300296903718366E-2</v>
      </c>
    </row>
    <row r="40" spans="2:20" ht="22.15" customHeight="1" x14ac:dyDescent="0.25">
      <c r="B40" s="45" t="s">
        <v>35</v>
      </c>
      <c r="C40" s="2">
        <f>IFERROR(VLOOKUP(B40,[1]Sheet1!$A$208:$AE$253,2,FALSE),0)</f>
        <v>30</v>
      </c>
      <c r="D40" s="3">
        <f t="shared" si="0"/>
        <v>1.4785608674223755E-2</v>
      </c>
      <c r="E40" s="2">
        <f>IFERROR(VLOOKUP(B40,[1]Sheet1!$A$208:$AE$253,4,FALSE),0)</f>
        <v>8</v>
      </c>
      <c r="F40" s="3">
        <f t="shared" si="1"/>
        <v>7.1942446043165471E-3</v>
      </c>
      <c r="G40" s="2">
        <f>IFERROR(VLOOKUP(B40,[1]Sheet1!$A$208:$AE$253,6,FALSE),0)</f>
        <v>9</v>
      </c>
      <c r="H40" s="3">
        <f t="shared" si="2"/>
        <v>9.4936708860759497E-3</v>
      </c>
      <c r="I40" s="2">
        <f>IFERROR(VLOOKUP(B40,[1]Sheet1!$A$208:$AE$253,8,FALSE),0)</f>
        <v>14</v>
      </c>
      <c r="J40" s="3">
        <f t="shared" si="3"/>
        <v>1.5695067264573991E-2</v>
      </c>
      <c r="K40" s="2">
        <f>IFERROR(VLOOKUP(B40,[1]Sheet1!$A$208:$AE$253,10,FALSE),0)</f>
        <v>9</v>
      </c>
      <c r="L40" s="3">
        <f t="shared" si="4"/>
        <v>1.4634146341463415E-2</v>
      </c>
      <c r="M40" s="2">
        <f>IFERROR(VLOOKUP(B40,[1]Sheet1!$A$208:$AE$253,12,FALSE),0)</f>
        <v>6</v>
      </c>
      <c r="N40" s="3">
        <f t="shared" si="5"/>
        <v>7.0339976553341153E-3</v>
      </c>
      <c r="O40" s="2">
        <f>IFERROR(VLOOKUP(B40,[1]Sheet1!$A$208:$AE$253,14,FALSE),0)</f>
        <v>6</v>
      </c>
      <c r="P40" s="3">
        <f t="shared" si="6"/>
        <v>1.834862385321101E-2</v>
      </c>
      <c r="Q40" s="2">
        <f>IFERROR(VLOOKUP(B40,[1]Sheet1!$A$208:$AE$253,16,FALSE),0)</f>
        <v>0</v>
      </c>
      <c r="R40" s="3">
        <f t="shared" si="7"/>
        <v>0</v>
      </c>
      <c r="S40" s="2">
        <f t="shared" si="8"/>
        <v>82</v>
      </c>
      <c r="T40" s="3">
        <f t="shared" si="9"/>
        <v>1.1593383288562138E-2</v>
      </c>
    </row>
    <row r="41" spans="2:20" ht="22.15" customHeight="1" x14ac:dyDescent="0.25">
      <c r="B41" s="45" t="s">
        <v>36</v>
      </c>
      <c r="C41" s="2">
        <f>IFERROR(VLOOKUP(B41,[1]Sheet1!$A$208:$AE$253,2,FALSE),0)</f>
        <v>3</v>
      </c>
      <c r="D41" s="3">
        <f t="shared" si="0"/>
        <v>1.4785608674223755E-3</v>
      </c>
      <c r="E41" s="2">
        <f>IFERROR(VLOOKUP(B41,[1]Sheet1!$A$208:$AE$253,4,FALSE),0)</f>
        <v>1</v>
      </c>
      <c r="F41" s="3">
        <f t="shared" si="1"/>
        <v>8.9928057553956839E-4</v>
      </c>
      <c r="G41" s="2">
        <f>IFERROR(VLOOKUP(B41,[1]Sheet1!$A$208:$AE$253,6,FALSE),0)</f>
        <v>2</v>
      </c>
      <c r="H41" s="3">
        <f t="shared" si="2"/>
        <v>2.1097046413502108E-3</v>
      </c>
      <c r="I41" s="2">
        <f>IFERROR(VLOOKUP(B41,[1]Sheet1!$A$208:$AE$253,8,FALSE),0)</f>
        <v>1</v>
      </c>
      <c r="J41" s="3">
        <f t="shared" si="3"/>
        <v>1.1210762331838565E-3</v>
      </c>
      <c r="K41" s="2">
        <f>IFERROR(VLOOKUP(B41,[1]Sheet1!$A$208:$AE$253,10,FALSE),0)</f>
        <v>1</v>
      </c>
      <c r="L41" s="3">
        <f t="shared" si="4"/>
        <v>1.6260162601626016E-3</v>
      </c>
      <c r="M41" s="2">
        <f>IFERROR(VLOOKUP(B41,[1]Sheet1!$A$208:$AE$253,12,FALSE),0)</f>
        <v>1</v>
      </c>
      <c r="N41" s="3">
        <f t="shared" si="5"/>
        <v>1.1723329425556857E-3</v>
      </c>
      <c r="O41" s="2">
        <f>IFERROR(VLOOKUP(B41,[1]Sheet1!$A$208:$AE$253,14,FALSE),0)</f>
        <v>1</v>
      </c>
      <c r="P41" s="3">
        <f t="shared" si="6"/>
        <v>3.0581039755351682E-3</v>
      </c>
      <c r="Q41" s="2">
        <f>IFERROR(VLOOKUP(B41,[1]Sheet1!$A$208:$AE$253,16,FALSE),0)</f>
        <v>2</v>
      </c>
      <c r="R41" s="3">
        <f t="shared" si="7"/>
        <v>6.7340067340067337E-3</v>
      </c>
      <c r="S41" s="2">
        <f t="shared" si="8"/>
        <v>12</v>
      </c>
      <c r="T41" s="3">
        <f t="shared" si="9"/>
        <v>1.696592676374947E-3</v>
      </c>
    </row>
    <row r="42" spans="2:20" ht="22.15" customHeight="1" x14ac:dyDescent="0.25">
      <c r="B42" s="45" t="s">
        <v>37</v>
      </c>
      <c r="C42" s="2">
        <f>IFERROR(VLOOKUP(B42,[1]Sheet1!$A$208:$AE$253,2,FALSE),0)</f>
        <v>3</v>
      </c>
      <c r="D42" s="3">
        <f t="shared" si="0"/>
        <v>1.4785608674223755E-3</v>
      </c>
      <c r="E42" s="2">
        <f>IFERROR(VLOOKUP(B42,[1]Sheet1!$A$208:$AE$253,4,FALSE),0)</f>
        <v>2</v>
      </c>
      <c r="F42" s="3">
        <f t="shared" si="1"/>
        <v>1.7985611510791368E-3</v>
      </c>
      <c r="G42" s="2">
        <f>IFERROR(VLOOKUP(B42,[1]Sheet1!$A$208:$AE$253,6,FALSE),0)</f>
        <v>3</v>
      </c>
      <c r="H42" s="3">
        <f t="shared" si="2"/>
        <v>3.1645569620253164E-3</v>
      </c>
      <c r="I42" s="2">
        <f>IFERROR(VLOOKUP(B42,[1]Sheet1!$A$208:$AE$253,8,FALSE),0)</f>
        <v>2</v>
      </c>
      <c r="J42" s="3">
        <f t="shared" si="3"/>
        <v>2.242152466367713E-3</v>
      </c>
      <c r="K42" s="2">
        <f>IFERROR(VLOOKUP(B42,[1]Sheet1!$A$208:$AE$253,10,FALSE),0)</f>
        <v>2</v>
      </c>
      <c r="L42" s="3">
        <f t="shared" si="4"/>
        <v>3.2520325203252032E-3</v>
      </c>
      <c r="M42" s="2">
        <f>IFERROR(VLOOKUP(B42,[1]Sheet1!$A$208:$AE$253,12,FALSE),0)</f>
        <v>1</v>
      </c>
      <c r="N42" s="3">
        <f t="shared" si="5"/>
        <v>1.1723329425556857E-3</v>
      </c>
      <c r="O42" s="2">
        <f>IFERROR(VLOOKUP(B42,[1]Sheet1!$A$208:$AE$253,14,FALSE),0)</f>
        <v>1</v>
      </c>
      <c r="P42" s="3">
        <f t="shared" si="6"/>
        <v>3.0581039755351682E-3</v>
      </c>
      <c r="Q42" s="2">
        <f>IFERROR(VLOOKUP(B42,[1]Sheet1!$A$208:$AE$253,16,FALSE),0)</f>
        <v>1</v>
      </c>
      <c r="R42" s="3">
        <f t="shared" si="7"/>
        <v>3.3670033670033669E-3</v>
      </c>
      <c r="S42" s="2">
        <f t="shared" si="8"/>
        <v>15</v>
      </c>
      <c r="T42" s="3">
        <f t="shared" si="9"/>
        <v>2.1207408454686836E-3</v>
      </c>
    </row>
    <row r="43" spans="2:20" ht="22.15" customHeight="1" x14ac:dyDescent="0.25">
      <c r="B43" s="45" t="s">
        <v>38</v>
      </c>
      <c r="C43" s="2">
        <f>IFERROR(VLOOKUP(B43,[1]Sheet1!$A$208:$AE$253,2,FALSE),0)</f>
        <v>3</v>
      </c>
      <c r="D43" s="3">
        <f t="shared" si="0"/>
        <v>1.4785608674223755E-3</v>
      </c>
      <c r="E43" s="2">
        <f>IFERROR(VLOOKUP(B43,[1]Sheet1!$A$208:$AE$253,4,FALSE),0)</f>
        <v>3</v>
      </c>
      <c r="F43" s="3">
        <f t="shared" si="1"/>
        <v>2.6978417266187052E-3</v>
      </c>
      <c r="G43" s="2">
        <f>IFERROR(VLOOKUP(B43,[1]Sheet1!$A$208:$AE$253,6,FALSE),0)</f>
        <v>3</v>
      </c>
      <c r="H43" s="3">
        <f t="shared" si="2"/>
        <v>3.1645569620253164E-3</v>
      </c>
      <c r="I43" s="2">
        <f>IFERROR(VLOOKUP(B43,[1]Sheet1!$A$208:$AE$253,8,FALSE),0)</f>
        <v>5</v>
      </c>
      <c r="J43" s="3">
        <f t="shared" si="3"/>
        <v>5.6053811659192822E-3</v>
      </c>
      <c r="K43" s="2">
        <f>IFERROR(VLOOKUP(B43,[1]Sheet1!$A$208:$AE$253,10,FALSE),0)</f>
        <v>4</v>
      </c>
      <c r="L43" s="3">
        <f t="shared" si="4"/>
        <v>6.5040650406504065E-3</v>
      </c>
      <c r="M43" s="2">
        <f>IFERROR(VLOOKUP(B43,[1]Sheet1!$A$208:$AE$253,12,FALSE),0)</f>
        <v>3</v>
      </c>
      <c r="N43" s="3">
        <f t="shared" si="5"/>
        <v>3.5169988276670576E-3</v>
      </c>
      <c r="O43" s="2">
        <f>IFERROR(VLOOKUP(B43,[1]Sheet1!$A$208:$AE$253,14,FALSE),0)</f>
        <v>1</v>
      </c>
      <c r="P43" s="3">
        <f t="shared" si="6"/>
        <v>3.0581039755351682E-3</v>
      </c>
      <c r="Q43" s="2">
        <f>IFERROR(VLOOKUP(B43,[1]Sheet1!$A$208:$AE$253,16,FALSE),0)</f>
        <v>4</v>
      </c>
      <c r="R43" s="3">
        <f t="shared" si="7"/>
        <v>1.3468013468013467E-2</v>
      </c>
      <c r="S43" s="2">
        <f t="shared" si="8"/>
        <v>26</v>
      </c>
      <c r="T43" s="3">
        <f t="shared" si="9"/>
        <v>3.675950798812385E-3</v>
      </c>
    </row>
    <row r="44" spans="2:20" ht="22.15" customHeight="1" x14ac:dyDescent="0.25">
      <c r="B44" s="45" t="s">
        <v>39</v>
      </c>
      <c r="C44" s="2">
        <f>IFERROR(VLOOKUP(B44,[1]Sheet1!$A$208:$AE$253,2,FALSE),0)</f>
        <v>4</v>
      </c>
      <c r="D44" s="3">
        <f t="shared" si="0"/>
        <v>1.9714144898965009E-3</v>
      </c>
      <c r="E44" s="2">
        <f>IFERROR(VLOOKUP(B44,[1]Sheet1!$A$208:$AE$253,4,FALSE),0)</f>
        <v>6</v>
      </c>
      <c r="F44" s="3">
        <f t="shared" si="1"/>
        <v>5.3956834532374104E-3</v>
      </c>
      <c r="G44" s="2">
        <f>IFERROR(VLOOKUP(B44,[1]Sheet1!$A$208:$AE$253,6,FALSE),0)</f>
        <v>2</v>
      </c>
      <c r="H44" s="3">
        <f t="shared" si="2"/>
        <v>2.1097046413502108E-3</v>
      </c>
      <c r="I44" s="2">
        <f>IFERROR(VLOOKUP(B44,[1]Sheet1!$A$208:$AE$253,8,FALSE),0)</f>
        <v>3</v>
      </c>
      <c r="J44" s="3">
        <f t="shared" si="3"/>
        <v>3.3632286995515697E-3</v>
      </c>
      <c r="K44" s="2">
        <f>IFERROR(VLOOKUP(B44,[1]Sheet1!$A$208:$AE$253,10,FALSE),0)</f>
        <v>0</v>
      </c>
      <c r="L44" s="3">
        <f t="shared" si="4"/>
        <v>0</v>
      </c>
      <c r="M44" s="2">
        <f>IFERROR(VLOOKUP(B44,[1]Sheet1!$A$208:$AE$253,12,FALSE),0)</f>
        <v>4</v>
      </c>
      <c r="N44" s="3">
        <f t="shared" si="5"/>
        <v>4.6893317702227429E-3</v>
      </c>
      <c r="O44" s="2">
        <f>IFERROR(VLOOKUP(B44,[1]Sheet1!$A$208:$AE$253,14,FALSE),0)</f>
        <v>0</v>
      </c>
      <c r="P44" s="3">
        <f t="shared" si="6"/>
        <v>0</v>
      </c>
      <c r="Q44" s="2">
        <f>IFERROR(VLOOKUP(B44,[1]Sheet1!$A$208:$AE$253,16,FALSE),0)</f>
        <v>5</v>
      </c>
      <c r="R44" s="3">
        <f t="shared" si="7"/>
        <v>1.6835016835016835E-2</v>
      </c>
      <c r="S44" s="2">
        <f t="shared" si="8"/>
        <v>24</v>
      </c>
      <c r="T44" s="3">
        <f t="shared" si="9"/>
        <v>3.3931853527498939E-3</v>
      </c>
    </row>
    <row r="45" spans="2:20" ht="22.15" customHeight="1" x14ac:dyDescent="0.25">
      <c r="B45" s="45" t="s">
        <v>40</v>
      </c>
      <c r="C45" s="2">
        <f>IFERROR(VLOOKUP(B45,[1]Sheet1!$A$208:$AE$253,2,FALSE),0)</f>
        <v>10</v>
      </c>
      <c r="D45" s="3">
        <f t="shared" si="0"/>
        <v>4.9285362247412515E-3</v>
      </c>
      <c r="E45" s="2">
        <f>IFERROR(VLOOKUP(B45,[1]Sheet1!$A$208:$AE$253,4,FALSE),0)</f>
        <v>4</v>
      </c>
      <c r="F45" s="3">
        <f t="shared" si="1"/>
        <v>3.5971223021582736E-3</v>
      </c>
      <c r="G45" s="2">
        <f>IFERROR(VLOOKUP(B45,[1]Sheet1!$A$208:$AE$253,6,FALSE),0)</f>
        <v>3</v>
      </c>
      <c r="H45" s="3">
        <f t="shared" si="2"/>
        <v>3.1645569620253164E-3</v>
      </c>
      <c r="I45" s="2">
        <f>IFERROR(VLOOKUP(B45,[1]Sheet1!$A$208:$AE$253,8,FALSE),0)</f>
        <v>2</v>
      </c>
      <c r="J45" s="3">
        <f t="shared" si="3"/>
        <v>2.242152466367713E-3</v>
      </c>
      <c r="K45" s="2">
        <f>IFERROR(VLOOKUP(B45,[1]Sheet1!$A$208:$AE$253,10,FALSE),0)</f>
        <v>2</v>
      </c>
      <c r="L45" s="3">
        <f t="shared" si="4"/>
        <v>3.2520325203252032E-3</v>
      </c>
      <c r="M45" s="2">
        <f>IFERROR(VLOOKUP(B45,[1]Sheet1!$A$208:$AE$253,12,FALSE),0)</f>
        <v>0</v>
      </c>
      <c r="N45" s="3">
        <f t="shared" si="5"/>
        <v>0</v>
      </c>
      <c r="O45" s="2">
        <f>IFERROR(VLOOKUP(B45,[1]Sheet1!$A$208:$AE$253,14,FALSE),0)</f>
        <v>0</v>
      </c>
      <c r="P45" s="3">
        <f t="shared" si="6"/>
        <v>0</v>
      </c>
      <c r="Q45" s="2">
        <f>IFERROR(VLOOKUP(B45,[1]Sheet1!$A$208:$AE$253,16,FALSE),0)</f>
        <v>0</v>
      </c>
      <c r="R45" s="3">
        <f t="shared" si="7"/>
        <v>0</v>
      </c>
      <c r="S45" s="2">
        <f t="shared" si="8"/>
        <v>21</v>
      </c>
      <c r="T45" s="3">
        <f t="shared" si="9"/>
        <v>2.969037183656157E-3</v>
      </c>
    </row>
    <row r="46" spans="2:20" ht="22.15" customHeight="1" x14ac:dyDescent="0.25">
      <c r="B46" s="45" t="s">
        <v>41</v>
      </c>
      <c r="C46" s="2">
        <f>IFERROR(VLOOKUP(B46,[1]Sheet1!$A$208:$AE$253,2,FALSE),0)</f>
        <v>13</v>
      </c>
      <c r="D46" s="3">
        <f t="shared" si="0"/>
        <v>6.407097092163627E-3</v>
      </c>
      <c r="E46" s="2">
        <f>IFERROR(VLOOKUP(B46,[1]Sheet1!$A$208:$AE$253,4,FALSE),0)</f>
        <v>8</v>
      </c>
      <c r="F46" s="3">
        <f t="shared" si="1"/>
        <v>7.1942446043165471E-3</v>
      </c>
      <c r="G46" s="2">
        <f>IFERROR(VLOOKUP(B46,[1]Sheet1!$A$208:$AE$253,6,FALSE),0)</f>
        <v>3</v>
      </c>
      <c r="H46" s="3">
        <f t="shared" si="2"/>
        <v>3.1645569620253164E-3</v>
      </c>
      <c r="I46" s="2">
        <f>IFERROR(VLOOKUP(B46,[1]Sheet1!$A$208:$AE$253,8,FALSE),0)</f>
        <v>4</v>
      </c>
      <c r="J46" s="3">
        <f t="shared" si="3"/>
        <v>4.4843049327354259E-3</v>
      </c>
      <c r="K46" s="2">
        <f>IFERROR(VLOOKUP(B46,[1]Sheet1!$A$208:$AE$253,10,FALSE),0)</f>
        <v>7</v>
      </c>
      <c r="L46" s="3">
        <f t="shared" si="4"/>
        <v>1.1382113821138212E-2</v>
      </c>
      <c r="M46" s="2">
        <f>IFERROR(VLOOKUP(B46,[1]Sheet1!$A$208:$AE$253,12,FALSE),0)</f>
        <v>5</v>
      </c>
      <c r="N46" s="3">
        <f t="shared" si="5"/>
        <v>5.8616647127784291E-3</v>
      </c>
      <c r="O46" s="2">
        <f>IFERROR(VLOOKUP(B46,[1]Sheet1!$A$208:$AE$253,14,FALSE),0)</f>
        <v>1</v>
      </c>
      <c r="P46" s="3">
        <f t="shared" si="6"/>
        <v>3.0581039755351682E-3</v>
      </c>
      <c r="Q46" s="2">
        <f>IFERROR(VLOOKUP(B46,[1]Sheet1!$A$208:$AE$253,16,FALSE),0)</f>
        <v>1</v>
      </c>
      <c r="R46" s="3">
        <f t="shared" si="7"/>
        <v>3.3670033670033669E-3</v>
      </c>
      <c r="S46" s="2">
        <f t="shared" si="8"/>
        <v>42</v>
      </c>
      <c r="T46" s="3">
        <f t="shared" si="9"/>
        <v>5.938074367312314E-3</v>
      </c>
    </row>
    <row r="47" spans="2:20" ht="22.15" customHeight="1" x14ac:dyDescent="0.25">
      <c r="B47" s="45" t="s">
        <v>42</v>
      </c>
      <c r="C47" s="2">
        <f>IFERROR(VLOOKUP(B47,[1]Sheet1!$A$208:$AE$253,2,FALSE),0)</f>
        <v>50</v>
      </c>
      <c r="D47" s="3">
        <f t="shared" si="0"/>
        <v>2.464268112370626E-2</v>
      </c>
      <c r="E47" s="2">
        <f>IFERROR(VLOOKUP(B47,[1]Sheet1!$A$208:$AE$253,4,FALSE),0)</f>
        <v>24</v>
      </c>
      <c r="F47" s="3">
        <f t="shared" si="1"/>
        <v>2.1582733812949641E-2</v>
      </c>
      <c r="G47" s="2">
        <f>IFERROR(VLOOKUP(B47,[1]Sheet1!$A$208:$AE$253,6,FALSE),0)</f>
        <v>15</v>
      </c>
      <c r="H47" s="3">
        <f t="shared" si="2"/>
        <v>1.5822784810126583E-2</v>
      </c>
      <c r="I47" s="2">
        <f>IFERROR(VLOOKUP(B47,[1]Sheet1!$A$208:$AE$253,8,FALSE),0)</f>
        <v>21</v>
      </c>
      <c r="J47" s="3">
        <f t="shared" si="3"/>
        <v>2.3542600896860985E-2</v>
      </c>
      <c r="K47" s="2">
        <f>IFERROR(VLOOKUP(B47,[1]Sheet1!$A$208:$AE$253,10,FALSE),0)</f>
        <v>20</v>
      </c>
      <c r="L47" s="3">
        <f t="shared" si="4"/>
        <v>3.2520325203252036E-2</v>
      </c>
      <c r="M47" s="2">
        <f>IFERROR(VLOOKUP(B47,[1]Sheet1!$A$208:$AE$253,12,FALSE),0)</f>
        <v>19</v>
      </c>
      <c r="N47" s="3">
        <f t="shared" si="5"/>
        <v>2.2274325908558032E-2</v>
      </c>
      <c r="O47" s="2">
        <f>IFERROR(VLOOKUP(B47,[1]Sheet1!$A$208:$AE$253,14,FALSE),0)</f>
        <v>11</v>
      </c>
      <c r="P47" s="3">
        <f t="shared" si="6"/>
        <v>3.3639143730886847E-2</v>
      </c>
      <c r="Q47" s="2">
        <f>IFERROR(VLOOKUP(B47,[1]Sheet1!$A$208:$AE$253,16,FALSE),0)</f>
        <v>10</v>
      </c>
      <c r="R47" s="3">
        <f t="shared" si="7"/>
        <v>3.3670033670033669E-2</v>
      </c>
      <c r="S47" s="2">
        <f t="shared" si="8"/>
        <v>170</v>
      </c>
      <c r="T47" s="3">
        <f t="shared" si="9"/>
        <v>2.4035062915311749E-2</v>
      </c>
    </row>
    <row r="48" spans="2:20" ht="22.15" customHeight="1" x14ac:dyDescent="0.25">
      <c r="B48" s="45" t="s">
        <v>43</v>
      </c>
      <c r="C48" s="2">
        <f>IFERROR(VLOOKUP(B48,[1]Sheet1!$A$208:$AE$253,2,FALSE),0)</f>
        <v>3</v>
      </c>
      <c r="D48" s="3">
        <f t="shared" si="0"/>
        <v>1.4785608674223755E-3</v>
      </c>
      <c r="E48" s="2">
        <f>IFERROR(VLOOKUP(B48,[1]Sheet1!$A$208:$AE$253,4,FALSE),0)</f>
        <v>7</v>
      </c>
      <c r="F48" s="3">
        <f t="shared" si="1"/>
        <v>6.2949640287769783E-3</v>
      </c>
      <c r="G48" s="2">
        <f>IFERROR(VLOOKUP(B48,[1]Sheet1!$A$208:$AE$253,6,FALSE),0)</f>
        <v>5</v>
      </c>
      <c r="H48" s="3">
        <f t="shared" si="2"/>
        <v>5.2742616033755272E-3</v>
      </c>
      <c r="I48" s="2">
        <f>IFERROR(VLOOKUP(B48,[1]Sheet1!$A$208:$AE$253,8,FALSE),0)</f>
        <v>3</v>
      </c>
      <c r="J48" s="3">
        <f t="shared" si="3"/>
        <v>3.3632286995515697E-3</v>
      </c>
      <c r="K48" s="2">
        <f>IFERROR(VLOOKUP(B48,[1]Sheet1!$A$208:$AE$253,10,FALSE),0)</f>
        <v>5</v>
      </c>
      <c r="L48" s="3">
        <f t="shared" si="4"/>
        <v>8.130081300813009E-3</v>
      </c>
      <c r="M48" s="2">
        <f>IFERROR(VLOOKUP(B48,[1]Sheet1!$A$208:$AE$253,12,FALSE),0)</f>
        <v>6</v>
      </c>
      <c r="N48" s="3">
        <f t="shared" si="5"/>
        <v>7.0339976553341153E-3</v>
      </c>
      <c r="O48" s="2">
        <f>IFERROR(VLOOKUP(B48,[1]Sheet1!$A$208:$AE$253,14,FALSE),0)</f>
        <v>1</v>
      </c>
      <c r="P48" s="3">
        <f t="shared" si="6"/>
        <v>3.0581039755351682E-3</v>
      </c>
      <c r="Q48" s="2">
        <f>IFERROR(VLOOKUP(B48,[1]Sheet1!$A$208:$AE$253,16,FALSE),0)</f>
        <v>2</v>
      </c>
      <c r="R48" s="3">
        <f t="shared" si="7"/>
        <v>6.7340067340067337E-3</v>
      </c>
      <c r="S48" s="2">
        <f t="shared" si="8"/>
        <v>32</v>
      </c>
      <c r="T48" s="3">
        <f t="shared" si="9"/>
        <v>4.5242471369998588E-3</v>
      </c>
    </row>
    <row r="49" spans="2:20" ht="22.15" customHeight="1" x14ac:dyDescent="0.25">
      <c r="B49" s="45" t="s">
        <v>44</v>
      </c>
      <c r="C49" s="2">
        <f>IFERROR(VLOOKUP(B49,[1]Sheet1!$A$208:$AE$253,2,FALSE),0)</f>
        <v>41</v>
      </c>
      <c r="D49" s="3">
        <f t="shared" si="0"/>
        <v>2.0206998521439132E-2</v>
      </c>
      <c r="E49" s="2">
        <f>IFERROR(VLOOKUP(B49,[1]Sheet1!$A$208:$AE$253,4,FALSE),0)</f>
        <v>19</v>
      </c>
      <c r="F49" s="3">
        <f t="shared" si="1"/>
        <v>1.70863309352518E-2</v>
      </c>
      <c r="G49" s="2">
        <f>IFERROR(VLOOKUP(B49,[1]Sheet1!$A$208:$AE$253,6,FALSE),0)</f>
        <v>13</v>
      </c>
      <c r="H49" s="3">
        <f t="shared" si="2"/>
        <v>1.3713080168776372E-2</v>
      </c>
      <c r="I49" s="2">
        <f>IFERROR(VLOOKUP(B49,[1]Sheet1!$A$208:$AE$253,8,FALSE),0)</f>
        <v>15</v>
      </c>
      <c r="J49" s="3">
        <f t="shared" si="3"/>
        <v>1.6816143497757848E-2</v>
      </c>
      <c r="K49" s="2">
        <f>IFERROR(VLOOKUP(B49,[1]Sheet1!$A$208:$AE$253,10,FALSE),0)</f>
        <v>10</v>
      </c>
      <c r="L49" s="3">
        <f t="shared" si="4"/>
        <v>1.6260162601626018E-2</v>
      </c>
      <c r="M49" s="2">
        <f>IFERROR(VLOOKUP(B49,[1]Sheet1!$A$208:$AE$253,12,FALSE),0)</f>
        <v>18</v>
      </c>
      <c r="N49" s="3">
        <f t="shared" si="5"/>
        <v>2.1101992966002344E-2</v>
      </c>
      <c r="O49" s="2">
        <f>IFERROR(VLOOKUP(B49,[1]Sheet1!$A$208:$AE$253,14,FALSE),0)</f>
        <v>6</v>
      </c>
      <c r="P49" s="3">
        <f t="shared" si="6"/>
        <v>1.834862385321101E-2</v>
      </c>
      <c r="Q49" s="2">
        <f>IFERROR(VLOOKUP(B49,[1]Sheet1!$A$208:$AE$253,16,FALSE),0)</f>
        <v>2</v>
      </c>
      <c r="R49" s="3">
        <f t="shared" si="7"/>
        <v>6.7340067340067337E-3</v>
      </c>
      <c r="S49" s="2">
        <f t="shared" si="8"/>
        <v>124</v>
      </c>
      <c r="T49" s="3">
        <f t="shared" si="9"/>
        <v>1.7531457655874452E-2</v>
      </c>
    </row>
    <row r="50" spans="2:20" ht="22.15" customHeight="1" x14ac:dyDescent="0.25">
      <c r="B50" s="45" t="s">
        <v>45</v>
      </c>
      <c r="C50" s="2">
        <f>IFERROR(VLOOKUP(B50,[1]Sheet1!$A$208:$AE$253,2,FALSE),0)</f>
        <v>62</v>
      </c>
      <c r="D50" s="3">
        <f t="shared" si="0"/>
        <v>3.0556924593395762E-2</v>
      </c>
      <c r="E50" s="2">
        <f>IFERROR(VLOOKUP(B50,[1]Sheet1!$A$208:$AE$253,4,FALSE),0)</f>
        <v>34</v>
      </c>
      <c r="F50" s="3">
        <f t="shared" si="1"/>
        <v>3.0575539568345324E-2</v>
      </c>
      <c r="G50" s="2">
        <f>IFERROR(VLOOKUP(B50,[1]Sheet1!$A$208:$AE$253,6,FALSE),0)</f>
        <v>29</v>
      </c>
      <c r="H50" s="3">
        <f t="shared" si="2"/>
        <v>3.059071729957806E-2</v>
      </c>
      <c r="I50" s="2">
        <f>IFERROR(VLOOKUP(B50,[1]Sheet1!$A$208:$AE$253,8,FALSE),0)</f>
        <v>38</v>
      </c>
      <c r="J50" s="3">
        <f t="shared" si="3"/>
        <v>4.2600896860986545E-2</v>
      </c>
      <c r="K50" s="2">
        <f>IFERROR(VLOOKUP(B50,[1]Sheet1!$A$208:$AE$253,10,FALSE),0)</f>
        <v>20</v>
      </c>
      <c r="L50" s="3">
        <f t="shared" si="4"/>
        <v>3.2520325203252036E-2</v>
      </c>
      <c r="M50" s="2">
        <f>IFERROR(VLOOKUP(B50,[1]Sheet1!$A$208:$AE$253,12,FALSE),0)</f>
        <v>26</v>
      </c>
      <c r="N50" s="3">
        <f t="shared" si="5"/>
        <v>3.048065650644783E-2</v>
      </c>
      <c r="O50" s="2">
        <f>IFERROR(VLOOKUP(B50,[1]Sheet1!$A$208:$AE$253,14,FALSE),0)</f>
        <v>12</v>
      </c>
      <c r="P50" s="3">
        <f t="shared" si="6"/>
        <v>3.669724770642202E-2</v>
      </c>
      <c r="Q50" s="2">
        <f>IFERROR(VLOOKUP(B50,[1]Sheet1!$A$208:$AE$253,16,FALSE),0)</f>
        <v>7</v>
      </c>
      <c r="R50" s="3">
        <f t="shared" si="7"/>
        <v>2.3569023569023569E-2</v>
      </c>
      <c r="S50" s="2">
        <f t="shared" si="8"/>
        <v>228</v>
      </c>
      <c r="T50" s="3">
        <f t="shared" si="9"/>
        <v>3.2235260851123992E-2</v>
      </c>
    </row>
    <row r="51" spans="2:20" ht="22.15" customHeight="1" thickBot="1" x14ac:dyDescent="0.3">
      <c r="B51" s="45" t="s">
        <v>46</v>
      </c>
      <c r="C51" s="4">
        <f>IFERROR(VLOOKUP(B51,[1]Sheet1!$A$208:$AE$253,2,FALSE),0)</f>
        <v>0</v>
      </c>
      <c r="D51" s="5">
        <f t="shared" si="0"/>
        <v>0</v>
      </c>
      <c r="E51" s="4">
        <f>IFERROR(VLOOKUP(B51,[1]Sheet1!$A$208:$AE$253,4,FALSE),0)</f>
        <v>1</v>
      </c>
      <c r="F51" s="5">
        <f t="shared" si="1"/>
        <v>8.9928057553956839E-4</v>
      </c>
      <c r="G51" s="4">
        <f>IFERROR(VLOOKUP(B51,[1]Sheet1!$A$208:$AE$253,6,FALSE),0)</f>
        <v>2</v>
      </c>
      <c r="H51" s="5">
        <f t="shared" si="2"/>
        <v>2.1097046413502108E-3</v>
      </c>
      <c r="I51" s="4">
        <f>IFERROR(VLOOKUP(B51,[1]Sheet1!$A$208:$AE$253,8,FALSE),0)</f>
        <v>4</v>
      </c>
      <c r="J51" s="5">
        <f t="shared" si="3"/>
        <v>4.4843049327354259E-3</v>
      </c>
      <c r="K51" s="4">
        <f>IFERROR(VLOOKUP(B51,[1]Sheet1!$A$208:$AE$253,10,FALSE),0)</f>
        <v>1</v>
      </c>
      <c r="L51" s="5">
        <f t="shared" si="4"/>
        <v>1.6260162601626016E-3</v>
      </c>
      <c r="M51" s="4">
        <f>IFERROR(VLOOKUP(B51,[1]Sheet1!$A$208:$AE$253,12,FALSE),0)</f>
        <v>1</v>
      </c>
      <c r="N51" s="5">
        <f t="shared" si="5"/>
        <v>1.1723329425556857E-3</v>
      </c>
      <c r="O51" s="4">
        <f>IFERROR(VLOOKUP(B51,[1]Sheet1!$A$208:$AE$253,14,FALSE),0)</f>
        <v>1</v>
      </c>
      <c r="P51" s="5">
        <f t="shared" si="6"/>
        <v>3.0581039755351682E-3</v>
      </c>
      <c r="Q51" s="4">
        <f>IFERROR(VLOOKUP(B51,[1]Sheet1!$A$208:$AE$253,16,FALSE),0)</f>
        <v>0</v>
      </c>
      <c r="R51" s="5">
        <f t="shared" si="7"/>
        <v>0</v>
      </c>
      <c r="S51" s="4">
        <f t="shared" si="8"/>
        <v>10</v>
      </c>
      <c r="T51" s="5">
        <f t="shared" si="9"/>
        <v>1.4138272303124558E-3</v>
      </c>
    </row>
    <row r="52" spans="2:20" ht="22.15" customHeight="1" thickTop="1" thickBot="1" x14ac:dyDescent="0.3">
      <c r="B52" s="46" t="s">
        <v>48</v>
      </c>
      <c r="C52" s="18">
        <f t="shared" ref="C52:T52" si="10">SUM(C6:C51)</f>
        <v>2029</v>
      </c>
      <c r="D52" s="7">
        <f t="shared" si="10"/>
        <v>0.99999999999999978</v>
      </c>
      <c r="E52" s="18">
        <f t="shared" si="10"/>
        <v>1112</v>
      </c>
      <c r="F52" s="7">
        <f t="shared" si="10"/>
        <v>0.99999999999999933</v>
      </c>
      <c r="G52" s="18">
        <f t="shared" si="10"/>
        <v>948</v>
      </c>
      <c r="H52" s="7">
        <f t="shared" si="10"/>
        <v>1.0000000000000002</v>
      </c>
      <c r="I52" s="18">
        <f t="shared" si="10"/>
        <v>892</v>
      </c>
      <c r="J52" s="7">
        <f t="shared" si="10"/>
        <v>1.0000000000000002</v>
      </c>
      <c r="K52" s="18">
        <f t="shared" si="10"/>
        <v>615</v>
      </c>
      <c r="L52" s="7">
        <f t="shared" si="10"/>
        <v>1</v>
      </c>
      <c r="M52" s="18">
        <f t="shared" si="10"/>
        <v>853</v>
      </c>
      <c r="N52" s="7">
        <f t="shared" si="10"/>
        <v>1</v>
      </c>
      <c r="O52" s="18">
        <f t="shared" si="10"/>
        <v>327</v>
      </c>
      <c r="P52" s="7">
        <f t="shared" si="10"/>
        <v>1.0000000000000002</v>
      </c>
      <c r="Q52" s="18">
        <f t="shared" si="10"/>
        <v>297</v>
      </c>
      <c r="R52" s="7">
        <f t="shared" si="10"/>
        <v>0.99999999999999978</v>
      </c>
      <c r="S52" s="18">
        <f t="shared" si="10"/>
        <v>7073</v>
      </c>
      <c r="T52" s="7">
        <f t="shared" si="10"/>
        <v>0.99999999999999967</v>
      </c>
    </row>
    <row r="53" spans="2:20" ht="15.75" thickTop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7"/>
      <c r="T54" s="42"/>
    </row>
    <row r="55" spans="2:20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7"/>
      <c r="T55" s="42"/>
    </row>
    <row r="56" spans="2:20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2:20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2:20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2:20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2:20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2:20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2:20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2:20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2:20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2:20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2:20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2:20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2:20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2:20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2:20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2:20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2:20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2:20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2:20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2:20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2:20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2:20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2:20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2:20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2:20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2:20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2:20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2:20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2:20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2:20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2:20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2:20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2:20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2:20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2:20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2:20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2:20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2:20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2:20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2:20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2:20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2:20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2:20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2:20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2:20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2:20" x14ac:dyDescent="0.2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2:20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2:20" x14ac:dyDescent="0.2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2:20" x14ac:dyDescent="0.2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2:20" x14ac:dyDescent="0.2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2:20" x14ac:dyDescent="0.2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2:20" x14ac:dyDescent="0.2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2:20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2:20" x14ac:dyDescent="0.2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2:20" x14ac:dyDescent="0.2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2:20" x14ac:dyDescent="0.2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2:20" x14ac:dyDescent="0.2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2:20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2:20" x14ac:dyDescent="0.2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2:20" x14ac:dyDescent="0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2:20" x14ac:dyDescent="0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2:20" x14ac:dyDescent="0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2:20" x14ac:dyDescent="0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2:20" x14ac:dyDescent="0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2:20" x14ac:dyDescent="0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2:20" x14ac:dyDescent="0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2:20" x14ac:dyDescent="0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2:20" x14ac:dyDescent="0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2:20" x14ac:dyDescent="0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2:20" x14ac:dyDescent="0.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2:20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2:20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2:20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2:20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2:20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2:20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2:20" x14ac:dyDescent="0.2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2:20" x14ac:dyDescent="0.2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2:20" x14ac:dyDescent="0.2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2:20" x14ac:dyDescent="0.2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2:20" x14ac:dyDescent="0.2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2:20" x14ac:dyDescent="0.2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2:20" x14ac:dyDescent="0.2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2:20" x14ac:dyDescent="0.2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2:20" x14ac:dyDescent="0.2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2:20" x14ac:dyDescent="0.2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2:20" x14ac:dyDescent="0.2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2:20" x14ac:dyDescent="0.2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2:20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2:20" x14ac:dyDescent="0.2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2:20" x14ac:dyDescent="0.2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2:20" x14ac:dyDescent="0.2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2:20" x14ac:dyDescent="0.2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2:20" x14ac:dyDescent="0.2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2:20" x14ac:dyDescent="0.2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2:20" x14ac:dyDescent="0.2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</row>
    <row r="152" spans="2:20" x14ac:dyDescent="0.2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2:20" x14ac:dyDescent="0.2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2:20" x14ac:dyDescent="0.2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2:20" x14ac:dyDescent="0.2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2:20" x14ac:dyDescent="0.2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2:20" x14ac:dyDescent="0.2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2:20" x14ac:dyDescent="0.2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2:20" x14ac:dyDescent="0.2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2:20" x14ac:dyDescent="0.2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2:20" x14ac:dyDescent="0.2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2:20" x14ac:dyDescent="0.2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2:20" x14ac:dyDescent="0.2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2:20" x14ac:dyDescent="0.2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2:20" x14ac:dyDescent="0.2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2:20" x14ac:dyDescent="0.2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2:20" x14ac:dyDescent="0.2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2:20" x14ac:dyDescent="0.2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2:20" x14ac:dyDescent="0.2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2:20" x14ac:dyDescent="0.2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2:20" x14ac:dyDescent="0.2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2:20" x14ac:dyDescent="0.2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2:20" x14ac:dyDescent="0.2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2:20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2:20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2:20" x14ac:dyDescent="0.2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2:20" x14ac:dyDescent="0.2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2:20" x14ac:dyDescent="0.2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2:20" x14ac:dyDescent="0.2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2:20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2:20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2:20" x14ac:dyDescent="0.2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2:20" x14ac:dyDescent="0.2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2:20" x14ac:dyDescent="0.2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2:20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2:20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2:20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2:20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2:20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2:20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2:20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2:20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2:20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2:20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2:20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2:20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2:20" x14ac:dyDescent="0.2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2:20" x14ac:dyDescent="0.2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2:20" x14ac:dyDescent="0.2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2:20" x14ac:dyDescent="0.2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2:20" x14ac:dyDescent="0.2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2:20" x14ac:dyDescent="0.2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2:20" x14ac:dyDescent="0.2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</row>
    <row r="204" spans="2:20" x14ac:dyDescent="0.2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</row>
    <row r="205" spans="2:20" x14ac:dyDescent="0.2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</row>
    <row r="206" spans="2:20" x14ac:dyDescent="0.2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</row>
    <row r="207" spans="2:20" x14ac:dyDescent="0.2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</row>
    <row r="208" spans="2:20" x14ac:dyDescent="0.2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</row>
    <row r="209" spans="2:20" x14ac:dyDescent="0.2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</row>
    <row r="210" spans="2:20" x14ac:dyDescent="0.2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</row>
    <row r="211" spans="2:20" x14ac:dyDescent="0.2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</row>
    <row r="212" spans="2:20" x14ac:dyDescent="0.2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</row>
    <row r="213" spans="2:20" x14ac:dyDescent="0.2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</row>
    <row r="214" spans="2:20" x14ac:dyDescent="0.2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</row>
    <row r="215" spans="2:20" x14ac:dyDescent="0.2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spans="2:20" x14ac:dyDescent="0.2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2:20" x14ac:dyDescent="0.2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2:20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</row>
    <row r="219" spans="2:20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</row>
    <row r="220" spans="2:20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</row>
    <row r="221" spans="2:20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</row>
    <row r="222" spans="2:20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2:20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</row>
    <row r="224" spans="2:20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</row>
    <row r="225" spans="2:20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2:20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</row>
    <row r="227" spans="2:20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</row>
    <row r="228" spans="2:20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</row>
    <row r="229" spans="2:20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</row>
    <row r="230" spans="2:20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</row>
    <row r="231" spans="2:20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</row>
    <row r="232" spans="2:20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</row>
    <row r="233" spans="2:20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</row>
    <row r="234" spans="2:20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</row>
    <row r="235" spans="2:20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2:20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  <row r="237" spans="2:20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</row>
    <row r="238" spans="2:20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</row>
    <row r="239" spans="2:20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</row>
    <row r="240" spans="2:20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</row>
    <row r="241" spans="2:20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</row>
    <row r="242" spans="2:20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</row>
    <row r="243" spans="2:20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</row>
    <row r="244" spans="2:20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</row>
    <row r="245" spans="2:20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</row>
    <row r="246" spans="2:20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</row>
    <row r="247" spans="2:20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</row>
    <row r="248" spans="2:20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2:20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2:20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2:20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2:20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2:20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2:20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2:20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2:20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2:20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2:20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2:20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2:20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2:20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2:20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2:20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2:20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2:20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2:20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2:20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2:20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2:20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2:20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2:20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2:20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2:20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2:20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2:20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2:20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2:20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2:20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2:20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2:20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2:20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2:20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2:20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2:20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2:20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2:20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2:20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2:20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2:20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2:20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2:20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2:20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2:20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2:20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2:20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2:20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2:20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2:20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2:20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2:20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2:20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2:20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2:20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2:20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2:20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2:20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2:20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2:20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2:20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2:20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2:20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2:20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2:20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2:20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2:20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2:20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2:20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2:20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2:20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2:20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2:20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2:20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2:20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2:20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2:20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2:20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2:20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2:20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2:20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2:20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2:20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2:20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2:20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2:20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2:20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2:20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2:20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2:20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2:20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2:20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2:20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2:20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2:20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2:20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2:20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2:20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2:20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2:20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2:20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2:20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2:20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2:20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2:20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2:20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2:20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2:20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2:20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2:20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2:20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2:20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2:20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2:20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2:20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2:20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2:20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2:20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2:20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2:20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2:20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2:20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2:20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2:20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2:20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2:20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2:20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2:20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2:20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2:20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2:20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2:20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2:20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2:20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2:20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2:20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2:20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2:20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2:20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2:20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2:20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2:20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2:20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2:20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2:20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2:20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2:20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2:20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2:20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2:20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2:20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2:20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2:20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2:20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2:20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2:20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2:20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2:20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2:20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2:20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2:20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2:20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2:20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2:20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2:20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2:20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2:20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2:20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2:20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2:20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2:20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2:20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2:20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2:20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2:20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2:20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2:20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2:20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2:20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2:20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2:20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2:20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2:20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2:20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2:20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2:20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2:20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2:20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2:20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2:20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2:20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2:20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2:20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2:20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2:20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2:20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2:20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2:20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2:20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2:20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2:20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2:20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2:20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2:20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2:20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2:20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2:20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2:20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2:20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2:20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2:20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2:20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2:20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2:20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2:20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2:20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2:20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2:20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2:20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2:20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2:20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2:20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2:20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2:20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2:20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2:20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2:20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2:20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2:20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2:20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2:20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2:20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2:20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2:20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2:20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2:20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2:20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2:20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2:20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2:20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2:20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2:20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2:20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2:20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2:20" x14ac:dyDescent="0.25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2:20" x14ac:dyDescent="0.2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2:20" x14ac:dyDescent="0.2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2:20" x14ac:dyDescent="0.25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2:20" x14ac:dyDescent="0.25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2:20" x14ac:dyDescent="0.25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2:20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2:20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2:20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2:20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2:20" x14ac:dyDescent="0.2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2:20" x14ac:dyDescent="0.25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2:20" x14ac:dyDescent="0.2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2:20" x14ac:dyDescent="0.25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2:20" x14ac:dyDescent="0.2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2:20" x14ac:dyDescent="0.25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2:20" x14ac:dyDescent="0.25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2:20" x14ac:dyDescent="0.25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2:20" x14ac:dyDescent="0.2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2:20" x14ac:dyDescent="0.2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2:20" x14ac:dyDescent="0.2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2:20" x14ac:dyDescent="0.2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2:20" x14ac:dyDescent="0.2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2:20" x14ac:dyDescent="0.25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2:20" x14ac:dyDescent="0.25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2:20" x14ac:dyDescent="0.25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2:20" x14ac:dyDescent="0.25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2:20" x14ac:dyDescent="0.25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2:20" x14ac:dyDescent="0.25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2:20" x14ac:dyDescent="0.25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2:20" x14ac:dyDescent="0.25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2:20" x14ac:dyDescent="0.25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2:20" x14ac:dyDescent="0.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2:20" x14ac:dyDescent="0.25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2:20" x14ac:dyDescent="0.25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2:20" x14ac:dyDescent="0.25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2:20" x14ac:dyDescent="0.25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2:20" x14ac:dyDescent="0.25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2:20" x14ac:dyDescent="0.25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2:20" x14ac:dyDescent="0.25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2:20" x14ac:dyDescent="0.25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2:20" x14ac:dyDescent="0.25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2:20" x14ac:dyDescent="0.2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2:20" x14ac:dyDescent="0.25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</sheetData>
  <mergeCells count="12"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46466-026D-4112-93F3-E41A0A56E661}">
  <sheetPr>
    <tabColor rgb="FF00B050"/>
    <pageSetUpPr fitToPage="1"/>
  </sheetPr>
  <dimension ref="A1:CK639"/>
  <sheetViews>
    <sheetView topLeftCell="G1" zoomScale="70" zoomScaleNormal="70" workbookViewId="0">
      <selection activeCell="G7" sqref="G7:R54"/>
    </sheetView>
  </sheetViews>
  <sheetFormatPr defaultColWidth="8.85546875" defaultRowHeight="15" x14ac:dyDescent="0.25"/>
  <cols>
    <col min="1" max="1" width="2.7109375" style="42" customWidth="1"/>
    <col min="2" max="2" width="63.85546875" style="20" customWidth="1"/>
    <col min="3" max="5" width="10.7109375" style="20" hidden="1" customWidth="1"/>
    <col min="6" max="6" width="3.85546875" style="20" hidden="1" customWidth="1"/>
    <col min="7" max="18" width="15.5703125" style="20" customWidth="1"/>
    <col min="19" max="89" width="8.85546875" style="42"/>
    <col min="90" max="16384" width="8.85546875" style="20"/>
  </cols>
  <sheetData>
    <row r="1" spans="2:18" s="42" customFormat="1" ht="15.75" thickBot="1" x14ac:dyDescent="0.3"/>
    <row r="2" spans="2:18" ht="22.15" customHeight="1" thickTop="1" thickBot="1" x14ac:dyDescent="0.3">
      <c r="B2" s="73" t="s">
        <v>119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2:18" ht="22.15" customHeight="1" thickTop="1" thickBot="1" x14ac:dyDescent="0.3">
      <c r="B3" s="76" t="s">
        <v>149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2:18" ht="22.15" customHeight="1" thickTop="1" thickBot="1" x14ac:dyDescent="0.3">
      <c r="B4" s="79" t="s">
        <v>128</v>
      </c>
      <c r="C4" s="110" t="s">
        <v>129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2:18" ht="22.15" customHeight="1" thickTop="1" thickBot="1" x14ac:dyDescent="0.3">
      <c r="B5" s="80"/>
      <c r="C5" s="117">
        <v>2012</v>
      </c>
      <c r="D5" s="117"/>
      <c r="E5" s="117">
        <v>2013</v>
      </c>
      <c r="F5" s="117"/>
      <c r="G5" s="110">
        <v>2015</v>
      </c>
      <c r="H5" s="111"/>
      <c r="I5" s="110">
        <v>2016</v>
      </c>
      <c r="J5" s="112"/>
      <c r="K5" s="111">
        <v>2017</v>
      </c>
      <c r="L5" s="112"/>
      <c r="M5" s="111">
        <v>2018</v>
      </c>
      <c r="N5" s="112"/>
      <c r="O5" s="111">
        <v>2019</v>
      </c>
      <c r="P5" s="112"/>
      <c r="Q5" s="111">
        <v>2020</v>
      </c>
      <c r="R5" s="112"/>
    </row>
    <row r="6" spans="2:18" ht="22.15" customHeight="1" thickTop="1" thickBot="1" x14ac:dyDescent="0.3">
      <c r="B6" s="81"/>
      <c r="C6" s="62" t="s">
        <v>1</v>
      </c>
      <c r="D6" s="62" t="s">
        <v>2</v>
      </c>
      <c r="E6" s="62" t="s">
        <v>1</v>
      </c>
      <c r="F6" s="62" t="s">
        <v>2</v>
      </c>
      <c r="G6" s="43" t="s">
        <v>1</v>
      </c>
      <c r="H6" s="63" t="s">
        <v>2</v>
      </c>
      <c r="I6" s="43" t="s">
        <v>1</v>
      </c>
      <c r="J6" s="44" t="s">
        <v>2</v>
      </c>
      <c r="K6" s="43" t="s">
        <v>1</v>
      </c>
      <c r="L6" s="44" t="s">
        <v>2</v>
      </c>
      <c r="M6" s="43" t="s">
        <v>1</v>
      </c>
      <c r="N6" s="44" t="s">
        <v>2</v>
      </c>
      <c r="O6" s="43" t="s">
        <v>1</v>
      </c>
      <c r="P6" s="68" t="s">
        <v>2</v>
      </c>
      <c r="Q6" s="43" t="s">
        <v>1</v>
      </c>
      <c r="R6" s="44" t="s">
        <v>2</v>
      </c>
    </row>
    <row r="7" spans="2:18" ht="24" customHeight="1" thickTop="1" x14ac:dyDescent="0.25">
      <c r="B7" s="64" t="s">
        <v>75</v>
      </c>
      <c r="C7" s="53">
        <v>12085</v>
      </c>
      <c r="D7" s="54">
        <v>8.9440341035243273E-2</v>
      </c>
      <c r="E7" s="53">
        <v>11218</v>
      </c>
      <c r="F7" s="54">
        <v>8.8521692470369145E-2</v>
      </c>
      <c r="G7" s="1">
        <v>1293</v>
      </c>
      <c r="H7" s="23">
        <v>0.1362486828240253</v>
      </c>
      <c r="I7" s="15">
        <v>1351</v>
      </c>
      <c r="J7" s="9">
        <v>0.13808258381030253</v>
      </c>
      <c r="K7" s="15">
        <v>1406</v>
      </c>
      <c r="L7" s="9">
        <v>0.13227961238122118</v>
      </c>
      <c r="M7" s="15">
        <v>1460</v>
      </c>
      <c r="N7" s="9">
        <v>0.13838862559241707</v>
      </c>
      <c r="O7" s="8">
        <v>1440</v>
      </c>
      <c r="P7" s="9">
        <v>0.12574222843171498</v>
      </c>
      <c r="Q7" s="8">
        <v>915</v>
      </c>
      <c r="R7" s="9">
        <v>0.12936519157358969</v>
      </c>
    </row>
    <row r="8" spans="2:18" ht="22.15" customHeight="1" x14ac:dyDescent="0.25">
      <c r="B8" s="64" t="s">
        <v>76</v>
      </c>
      <c r="C8" s="53">
        <v>13957</v>
      </c>
      <c r="D8" s="54">
        <v>0.10329489779304016</v>
      </c>
      <c r="E8" s="53">
        <v>12693</v>
      </c>
      <c r="F8" s="54">
        <v>0.10016097722645709</v>
      </c>
      <c r="G8" s="2">
        <v>903</v>
      </c>
      <c r="H8" s="3">
        <v>9.5152792413066387E-2</v>
      </c>
      <c r="I8" s="1">
        <v>840</v>
      </c>
      <c r="J8" s="23">
        <v>8.5854456255110387E-2</v>
      </c>
      <c r="K8" s="1">
        <v>1046</v>
      </c>
      <c r="L8" s="23">
        <v>9.8410010349045063E-2</v>
      </c>
      <c r="M8" s="1">
        <v>882</v>
      </c>
      <c r="N8" s="23">
        <v>8.3601895734597156E-2</v>
      </c>
      <c r="O8" s="1">
        <v>944</v>
      </c>
      <c r="P8" s="23">
        <v>8.2431016416346495E-2</v>
      </c>
      <c r="Q8" s="1">
        <v>554</v>
      </c>
      <c r="R8" s="23">
        <v>7.8326028559310049E-2</v>
      </c>
    </row>
    <row r="9" spans="2:18" ht="22.15" customHeight="1" x14ac:dyDescent="0.25">
      <c r="B9" s="64" t="s">
        <v>77</v>
      </c>
      <c r="C9" s="53">
        <v>4498</v>
      </c>
      <c r="D9" s="54">
        <v>3.3289421098595305E-2</v>
      </c>
      <c r="E9" s="53">
        <v>4527</v>
      </c>
      <c r="F9" s="54">
        <v>3.5722740400549215E-2</v>
      </c>
      <c r="G9" s="2">
        <v>199</v>
      </c>
      <c r="H9" s="3">
        <v>2.0969441517386722E-2</v>
      </c>
      <c r="I9" s="1">
        <v>171</v>
      </c>
      <c r="J9" s="23">
        <v>1.7477514309076042E-2</v>
      </c>
      <c r="K9" s="1">
        <v>211</v>
      </c>
      <c r="L9" s="23">
        <v>1.9851350079969892E-2</v>
      </c>
      <c r="M9" s="1">
        <v>182</v>
      </c>
      <c r="N9" s="23">
        <v>1.7251184834123221E-2</v>
      </c>
      <c r="O9" s="1">
        <v>212</v>
      </c>
      <c r="P9" s="23">
        <v>1.8512050296891371E-2</v>
      </c>
      <c r="Q9" s="1">
        <v>107</v>
      </c>
      <c r="R9" s="23">
        <v>1.5127951364343277E-2</v>
      </c>
    </row>
    <row r="10" spans="2:18" ht="22.15" customHeight="1" x14ac:dyDescent="0.25">
      <c r="B10" s="64" t="s">
        <v>78</v>
      </c>
      <c r="C10" s="53">
        <v>5528</v>
      </c>
      <c r="D10" s="54">
        <v>4.0912387690759187E-2</v>
      </c>
      <c r="E10" s="53">
        <v>5073</v>
      </c>
      <c r="F10" s="54">
        <v>4.0031248520429906E-2</v>
      </c>
      <c r="G10" s="2">
        <v>247</v>
      </c>
      <c r="H10" s="3">
        <v>2.6027397260273973E-2</v>
      </c>
      <c r="I10" s="1">
        <v>196</v>
      </c>
      <c r="J10" s="23">
        <v>2.0032706459525755E-2</v>
      </c>
      <c r="K10" s="1">
        <v>248</v>
      </c>
      <c r="L10" s="23">
        <v>2.3332392511054661E-2</v>
      </c>
      <c r="M10" s="1">
        <v>197</v>
      </c>
      <c r="N10" s="23">
        <v>1.8672985781990521E-2</v>
      </c>
      <c r="O10" s="1">
        <v>247</v>
      </c>
      <c r="P10" s="23">
        <v>2.1568285015717777E-2</v>
      </c>
      <c r="Q10" s="1">
        <v>141</v>
      </c>
      <c r="R10" s="23">
        <v>1.9934963947405626E-2</v>
      </c>
    </row>
    <row r="11" spans="2:18" ht="22.15" customHeight="1" x14ac:dyDescent="0.25">
      <c r="B11" s="64" t="s">
        <v>79</v>
      </c>
      <c r="C11" s="53">
        <v>6005</v>
      </c>
      <c r="D11" s="54">
        <v>4.4442635326159358E-2</v>
      </c>
      <c r="E11" s="53">
        <v>5703</v>
      </c>
      <c r="F11" s="54">
        <v>4.5002604043369157E-2</v>
      </c>
      <c r="G11" s="2">
        <v>307</v>
      </c>
      <c r="H11" s="3">
        <v>3.2349841938883038E-2</v>
      </c>
      <c r="I11" s="1">
        <v>262</v>
      </c>
      <c r="J11" s="23">
        <v>2.6778413736713001E-2</v>
      </c>
      <c r="K11" s="1">
        <v>269</v>
      </c>
      <c r="L11" s="23">
        <v>2.5308119296264937E-2</v>
      </c>
      <c r="M11" s="1">
        <v>266</v>
      </c>
      <c r="N11" s="23">
        <v>2.5213270142180094E-2</v>
      </c>
      <c r="O11" s="1">
        <v>294</v>
      </c>
      <c r="P11" s="23">
        <v>2.567237163814181E-2</v>
      </c>
      <c r="Q11" s="1">
        <v>183</v>
      </c>
      <c r="R11" s="23">
        <v>2.587303831471794E-2</v>
      </c>
    </row>
    <row r="12" spans="2:18" ht="22.15" customHeight="1" x14ac:dyDescent="0.25">
      <c r="B12" s="64" t="s">
        <v>80</v>
      </c>
      <c r="C12" s="53">
        <v>3030</v>
      </c>
      <c r="D12" s="54">
        <v>2.2424843470152014E-2</v>
      </c>
      <c r="E12" s="53">
        <v>2708</v>
      </c>
      <c r="F12" s="54">
        <v>2.1368937708126194E-2</v>
      </c>
      <c r="G12" s="2">
        <v>65</v>
      </c>
      <c r="H12" s="3">
        <v>6.8493150684931503E-3</v>
      </c>
      <c r="I12" s="1">
        <v>65</v>
      </c>
      <c r="J12" s="23">
        <v>6.6434995911692557E-3</v>
      </c>
      <c r="K12" s="1">
        <v>72</v>
      </c>
      <c r="L12" s="23">
        <v>6.7739204064352241E-3</v>
      </c>
      <c r="M12" s="1">
        <v>78</v>
      </c>
      <c r="N12" s="23">
        <v>7.3933649289099528E-3</v>
      </c>
      <c r="O12" s="1">
        <v>99</v>
      </c>
      <c r="P12" s="23">
        <v>8.6447782046804051E-3</v>
      </c>
      <c r="Q12" s="1">
        <v>43</v>
      </c>
      <c r="R12" s="23">
        <v>6.0794570903435598E-3</v>
      </c>
    </row>
    <row r="13" spans="2:18" ht="22.15" customHeight="1" x14ac:dyDescent="0.25">
      <c r="B13" s="64" t="s">
        <v>81</v>
      </c>
      <c r="C13" s="53">
        <v>1582</v>
      </c>
      <c r="D13" s="54">
        <v>1.170828461048861E-2</v>
      </c>
      <c r="E13" s="53">
        <v>1446</v>
      </c>
      <c r="F13" s="54">
        <v>1.141044458122248E-2</v>
      </c>
      <c r="G13" s="2">
        <v>73</v>
      </c>
      <c r="H13" s="3">
        <v>7.6923076923076927E-3</v>
      </c>
      <c r="I13" s="1">
        <v>62</v>
      </c>
      <c r="J13" s="23">
        <v>6.3368765331152906E-3</v>
      </c>
      <c r="K13" s="1">
        <v>70</v>
      </c>
      <c r="L13" s="23">
        <v>6.5857559507009125E-3</v>
      </c>
      <c r="M13" s="1">
        <v>59</v>
      </c>
      <c r="N13" s="23">
        <v>5.5924170616113746E-3</v>
      </c>
      <c r="O13" s="1">
        <v>70</v>
      </c>
      <c r="P13" s="23">
        <v>6.1124694376528121E-3</v>
      </c>
      <c r="Q13" s="1">
        <v>38</v>
      </c>
      <c r="R13" s="23">
        <v>5.3725434751873318E-3</v>
      </c>
    </row>
    <row r="14" spans="2:18" ht="22.15" customHeight="1" x14ac:dyDescent="0.25">
      <c r="B14" s="64" t="s">
        <v>82</v>
      </c>
      <c r="C14" s="53">
        <v>2404</v>
      </c>
      <c r="D14" s="54">
        <v>1.779185600734173E-2</v>
      </c>
      <c r="E14" s="53">
        <v>2385</v>
      </c>
      <c r="F14" s="54">
        <v>1.882013162255575E-2</v>
      </c>
      <c r="G14" s="2">
        <v>205</v>
      </c>
      <c r="H14" s="3">
        <v>2.1601685985247629E-2</v>
      </c>
      <c r="I14" s="1">
        <v>234</v>
      </c>
      <c r="J14" s="23">
        <v>2.3916598528209321E-2</v>
      </c>
      <c r="K14" s="1">
        <v>210</v>
      </c>
      <c r="L14" s="23">
        <v>1.9757267852102738E-2</v>
      </c>
      <c r="M14" s="1">
        <v>172</v>
      </c>
      <c r="N14" s="23">
        <v>1.6303317535545023E-2</v>
      </c>
      <c r="O14" s="1">
        <v>195</v>
      </c>
      <c r="P14" s="23">
        <v>1.7027593433461403E-2</v>
      </c>
      <c r="Q14" s="1">
        <v>100</v>
      </c>
      <c r="R14" s="23">
        <v>1.4138272303124559E-2</v>
      </c>
    </row>
    <row r="15" spans="2:18" ht="22.15" customHeight="1" x14ac:dyDescent="0.25">
      <c r="B15" s="64" t="s">
        <v>83</v>
      </c>
      <c r="C15" s="53">
        <v>1913</v>
      </c>
      <c r="D15" s="54">
        <v>1.4157995233795646E-2</v>
      </c>
      <c r="E15" s="53">
        <v>1838</v>
      </c>
      <c r="F15" s="54">
        <v>1.4503732462162461E-2</v>
      </c>
      <c r="G15" s="2">
        <v>98</v>
      </c>
      <c r="H15" s="3">
        <v>1.0326659641728134E-2</v>
      </c>
      <c r="I15" s="1">
        <v>99</v>
      </c>
      <c r="J15" s="23">
        <v>1.0118560915780866E-2</v>
      </c>
      <c r="K15" s="1">
        <v>110</v>
      </c>
      <c r="L15" s="23">
        <v>1.0349045065387148E-2</v>
      </c>
      <c r="M15" s="1">
        <v>98</v>
      </c>
      <c r="N15" s="23">
        <v>9.2890995260663505E-3</v>
      </c>
      <c r="O15" s="1">
        <v>120</v>
      </c>
      <c r="P15" s="23">
        <v>1.0478519035976248E-2</v>
      </c>
      <c r="Q15" s="1">
        <v>67</v>
      </c>
      <c r="R15" s="23">
        <v>9.4726424430934542E-3</v>
      </c>
    </row>
    <row r="16" spans="2:18" ht="22.15" customHeight="1" x14ac:dyDescent="0.25">
      <c r="B16" s="64" t="s">
        <v>84</v>
      </c>
      <c r="C16" s="53">
        <v>965</v>
      </c>
      <c r="D16" s="54">
        <v>7.1419055936292721E-3</v>
      </c>
      <c r="E16" s="53">
        <v>880</v>
      </c>
      <c r="F16" s="54">
        <v>6.9441156510897523E-3</v>
      </c>
      <c r="G16" s="2">
        <v>36</v>
      </c>
      <c r="H16" s="3">
        <v>3.7934668071654375E-3</v>
      </c>
      <c r="I16" s="1">
        <v>47</v>
      </c>
      <c r="J16" s="23">
        <v>4.8037612428454618E-3</v>
      </c>
      <c r="K16" s="1">
        <v>27</v>
      </c>
      <c r="L16" s="23">
        <v>2.5402201524132089E-3</v>
      </c>
      <c r="M16" s="1">
        <v>27</v>
      </c>
      <c r="N16" s="23">
        <v>2.5592417061611372E-3</v>
      </c>
      <c r="O16" s="1">
        <v>38</v>
      </c>
      <c r="P16" s="23">
        <v>3.3181976947258122E-3</v>
      </c>
      <c r="Q16" s="1">
        <v>26</v>
      </c>
      <c r="R16" s="23">
        <v>3.675950798812385E-3</v>
      </c>
    </row>
    <row r="17" spans="2:18" ht="22.15" customHeight="1" x14ac:dyDescent="0.25">
      <c r="B17" s="64" t="s">
        <v>85</v>
      </c>
      <c r="C17" s="53">
        <v>8135</v>
      </c>
      <c r="D17" s="54">
        <v>6.0206634201216712E-2</v>
      </c>
      <c r="E17" s="53">
        <v>8033</v>
      </c>
      <c r="F17" s="54">
        <v>6.3388728437731801E-2</v>
      </c>
      <c r="G17" s="2">
        <v>558</v>
      </c>
      <c r="H17" s="3">
        <v>5.8798735511064279E-2</v>
      </c>
      <c r="I17" s="1">
        <v>601</v>
      </c>
      <c r="J17" s="23">
        <v>6.1426819296811118E-2</v>
      </c>
      <c r="K17" s="1">
        <v>692</v>
      </c>
      <c r="L17" s="23">
        <v>6.5104901684071875E-2</v>
      </c>
      <c r="M17" s="1">
        <v>548</v>
      </c>
      <c r="N17" s="23">
        <v>5.1943127962085306E-2</v>
      </c>
      <c r="O17" s="1">
        <v>627</v>
      </c>
      <c r="P17" s="23">
        <v>5.4750261962975902E-2</v>
      </c>
      <c r="Q17" s="1">
        <v>344</v>
      </c>
      <c r="R17" s="23">
        <v>4.8635656722748478E-2</v>
      </c>
    </row>
    <row r="18" spans="2:18" ht="22.15" customHeight="1" x14ac:dyDescent="0.25">
      <c r="B18" s="64" t="s">
        <v>86</v>
      </c>
      <c r="C18" s="53">
        <v>1597</v>
      </c>
      <c r="D18" s="54">
        <v>1.181929868707352E-2</v>
      </c>
      <c r="E18" s="53">
        <v>1474</v>
      </c>
      <c r="F18" s="54">
        <v>1.1631393715575335E-2</v>
      </c>
      <c r="G18" s="2">
        <v>28</v>
      </c>
      <c r="H18" s="3">
        <v>2.9504741833508955E-3</v>
      </c>
      <c r="I18" s="1">
        <v>41</v>
      </c>
      <c r="J18" s="23">
        <v>4.1905151267375308E-3</v>
      </c>
      <c r="K18" s="1">
        <v>42</v>
      </c>
      <c r="L18" s="23">
        <v>3.9514535704205473E-3</v>
      </c>
      <c r="M18" s="1">
        <v>44</v>
      </c>
      <c r="N18" s="23">
        <v>4.170616113744076E-3</v>
      </c>
      <c r="O18" s="1">
        <v>36</v>
      </c>
      <c r="P18" s="23">
        <v>3.1435557107928748E-3</v>
      </c>
      <c r="Q18" s="1">
        <v>38</v>
      </c>
      <c r="R18" s="23">
        <v>5.3725434751873318E-3</v>
      </c>
    </row>
    <row r="19" spans="2:18" ht="22.15" customHeight="1" x14ac:dyDescent="0.25">
      <c r="B19" s="64" t="s">
        <v>87</v>
      </c>
      <c r="C19" s="53">
        <v>3479</v>
      </c>
      <c r="D19" s="54">
        <v>2.574786482926035E-2</v>
      </c>
      <c r="E19" s="53">
        <v>3087</v>
      </c>
      <c r="F19" s="54">
        <v>2.4359642062402348E-2</v>
      </c>
      <c r="G19" s="2">
        <v>145</v>
      </c>
      <c r="H19" s="3">
        <v>1.5279241306638568E-2</v>
      </c>
      <c r="I19" s="1">
        <v>166</v>
      </c>
      <c r="J19" s="23">
        <v>1.6966475878986101E-2</v>
      </c>
      <c r="K19" s="1">
        <v>186</v>
      </c>
      <c r="L19" s="23">
        <v>1.7499294383290995E-2</v>
      </c>
      <c r="M19" s="1">
        <v>158</v>
      </c>
      <c r="N19" s="23">
        <v>1.4976303317535545E-2</v>
      </c>
      <c r="O19" s="1">
        <v>172</v>
      </c>
      <c r="P19" s="23">
        <v>1.5019210618232623E-2</v>
      </c>
      <c r="Q19" s="1">
        <v>104</v>
      </c>
      <c r="R19" s="23">
        <v>1.470380319524954E-2</v>
      </c>
    </row>
    <row r="20" spans="2:18" ht="22.15" customHeight="1" x14ac:dyDescent="0.25">
      <c r="B20" s="64" t="s">
        <v>88</v>
      </c>
      <c r="C20" s="53">
        <v>7431</v>
      </c>
      <c r="D20" s="54">
        <v>5.4996373540164893E-2</v>
      </c>
      <c r="E20" s="53">
        <v>7185</v>
      </c>
      <c r="F20" s="54">
        <v>5.6697126083045307E-2</v>
      </c>
      <c r="G20" s="2">
        <v>353</v>
      </c>
      <c r="H20" s="3">
        <v>3.719704952581665E-2</v>
      </c>
      <c r="I20" s="1">
        <v>320</v>
      </c>
      <c r="J20" s="23">
        <v>3.2706459525756335E-2</v>
      </c>
      <c r="K20" s="1">
        <v>348</v>
      </c>
      <c r="L20" s="23">
        <v>3.2740615297770254E-2</v>
      </c>
      <c r="M20" s="1">
        <v>329</v>
      </c>
      <c r="N20" s="23">
        <v>3.118483412322275E-2</v>
      </c>
      <c r="O20" s="1">
        <v>403</v>
      </c>
      <c r="P20" s="23">
        <v>3.5190359762486904E-2</v>
      </c>
      <c r="Q20" s="1">
        <v>252</v>
      </c>
      <c r="R20" s="23">
        <v>3.5628446203873884E-2</v>
      </c>
    </row>
    <row r="21" spans="2:18" ht="22.15" customHeight="1" x14ac:dyDescent="0.25">
      <c r="B21" s="64" t="s">
        <v>89</v>
      </c>
      <c r="C21" s="53">
        <v>4467</v>
      </c>
      <c r="D21" s="54">
        <v>3.3059992006986484E-2</v>
      </c>
      <c r="E21" s="53">
        <v>4356</v>
      </c>
      <c r="F21" s="54">
        <v>3.4373372472894279E-2</v>
      </c>
      <c r="G21" s="2">
        <v>279</v>
      </c>
      <c r="H21" s="3">
        <v>2.9399367755532139E-2</v>
      </c>
      <c r="I21" s="1">
        <v>284</v>
      </c>
      <c r="J21" s="23">
        <v>2.902698282910875E-2</v>
      </c>
      <c r="K21" s="1">
        <v>332</v>
      </c>
      <c r="L21" s="23">
        <v>3.1235299651895757E-2</v>
      </c>
      <c r="M21" s="1">
        <v>277</v>
      </c>
      <c r="N21" s="23">
        <v>2.6255924170616115E-2</v>
      </c>
      <c r="O21" s="1">
        <v>316</v>
      </c>
      <c r="P21" s="23">
        <v>2.759343346140412E-2</v>
      </c>
      <c r="Q21" s="1">
        <v>151</v>
      </c>
      <c r="R21" s="23">
        <v>2.1348791177718082E-2</v>
      </c>
    </row>
    <row r="22" spans="2:18" ht="22.15" customHeight="1" x14ac:dyDescent="0.25">
      <c r="B22" s="64" t="s">
        <v>90</v>
      </c>
      <c r="C22" s="53">
        <v>4164</v>
      </c>
      <c r="D22" s="54">
        <v>3.0817507659971283E-2</v>
      </c>
      <c r="E22" s="53">
        <v>3846</v>
      </c>
      <c r="F22" s="54">
        <v>3.0348941811467259E-2</v>
      </c>
      <c r="G22" s="2">
        <v>275</v>
      </c>
      <c r="H22" s="3">
        <v>2.8977871443624868E-2</v>
      </c>
      <c r="I22" s="1">
        <v>252</v>
      </c>
      <c r="J22" s="23">
        <v>2.5756336876533115E-2</v>
      </c>
      <c r="K22" s="1">
        <v>293</v>
      </c>
      <c r="L22" s="23">
        <v>2.7566092765076676E-2</v>
      </c>
      <c r="M22" s="1">
        <v>217</v>
      </c>
      <c r="N22" s="23">
        <v>2.0568720379146921E-2</v>
      </c>
      <c r="O22" s="1">
        <v>246</v>
      </c>
      <c r="P22" s="23">
        <v>2.1480964023751308E-2</v>
      </c>
      <c r="Q22" s="1">
        <v>144</v>
      </c>
      <c r="R22" s="23">
        <v>2.0359112116499364E-2</v>
      </c>
    </row>
    <row r="23" spans="2:18" ht="22.15" customHeight="1" x14ac:dyDescent="0.25">
      <c r="B23" s="64" t="s">
        <v>91</v>
      </c>
      <c r="C23" s="53">
        <v>569</v>
      </c>
      <c r="D23" s="54">
        <v>4.2111339717876223E-3</v>
      </c>
      <c r="E23" s="53">
        <v>529</v>
      </c>
      <c r="F23" s="54">
        <v>4.1743604311664535E-3</v>
      </c>
      <c r="G23" s="2">
        <v>21</v>
      </c>
      <c r="H23" s="3">
        <v>2.2128556375131717E-3</v>
      </c>
      <c r="I23" s="1">
        <v>10</v>
      </c>
      <c r="J23" s="23">
        <v>1.0220768601798855E-3</v>
      </c>
      <c r="K23" s="1">
        <v>19</v>
      </c>
      <c r="L23" s="23">
        <v>1.7875623294759621E-3</v>
      </c>
      <c r="M23" s="1">
        <v>15</v>
      </c>
      <c r="N23" s="23">
        <v>1.4218009478672985E-3</v>
      </c>
      <c r="O23" s="1">
        <v>24</v>
      </c>
      <c r="P23" s="23">
        <v>2.0957038071952499E-3</v>
      </c>
      <c r="Q23" s="1">
        <v>10</v>
      </c>
      <c r="R23" s="23">
        <v>1.4138272303124558E-3</v>
      </c>
    </row>
    <row r="24" spans="2:18" ht="22.15" customHeight="1" x14ac:dyDescent="0.25">
      <c r="B24" s="64" t="s">
        <v>92</v>
      </c>
      <c r="C24" s="53">
        <v>1710</v>
      </c>
      <c r="D24" s="54">
        <v>1.2655604730679851E-2</v>
      </c>
      <c r="E24" s="53">
        <v>1679</v>
      </c>
      <c r="F24" s="54">
        <v>1.3249057020658744E-2</v>
      </c>
      <c r="G24" s="2">
        <v>29</v>
      </c>
      <c r="H24" s="3">
        <v>3.0558482613277133E-3</v>
      </c>
      <c r="I24" s="1">
        <v>42</v>
      </c>
      <c r="J24" s="23">
        <v>4.2927228127555188E-3</v>
      </c>
      <c r="K24" s="1">
        <v>45</v>
      </c>
      <c r="L24" s="23">
        <v>4.2337002540220152E-3</v>
      </c>
      <c r="M24" s="1">
        <v>35</v>
      </c>
      <c r="N24" s="23">
        <v>3.3175355450236967E-3</v>
      </c>
      <c r="O24" s="1">
        <v>37</v>
      </c>
      <c r="P24" s="23">
        <v>3.2308767027593435E-3</v>
      </c>
      <c r="Q24" s="1">
        <v>26</v>
      </c>
      <c r="R24" s="23">
        <v>3.675950798812385E-3</v>
      </c>
    </row>
    <row r="25" spans="2:18" ht="22.15" customHeight="1" x14ac:dyDescent="0.25">
      <c r="B25" s="64" t="s">
        <v>93</v>
      </c>
      <c r="C25" s="53">
        <v>4889</v>
      </c>
      <c r="D25" s="54">
        <v>3.6183188028241983E-2</v>
      </c>
      <c r="E25" s="53">
        <v>4689</v>
      </c>
      <c r="F25" s="54">
        <v>3.7001088963590736E-2</v>
      </c>
      <c r="G25" s="2">
        <v>107</v>
      </c>
      <c r="H25" s="3">
        <v>1.1275026343519495E-2</v>
      </c>
      <c r="I25" s="1">
        <v>146</v>
      </c>
      <c r="J25" s="23">
        <v>1.4922322158626329E-2</v>
      </c>
      <c r="K25" s="1">
        <v>172</v>
      </c>
      <c r="L25" s="23">
        <v>1.6182143193150814E-2</v>
      </c>
      <c r="M25" s="1">
        <v>150</v>
      </c>
      <c r="N25" s="23">
        <v>1.4218009478672985E-2</v>
      </c>
      <c r="O25" s="1">
        <v>168</v>
      </c>
      <c r="P25" s="23">
        <v>1.4669926650366748E-2</v>
      </c>
      <c r="Q25" s="1">
        <v>88</v>
      </c>
      <c r="R25" s="23">
        <v>1.2441679626749611E-2</v>
      </c>
    </row>
    <row r="26" spans="2:18" ht="22.15" customHeight="1" x14ac:dyDescent="0.25">
      <c r="B26" s="64" t="s">
        <v>94</v>
      </c>
      <c r="C26" s="53">
        <v>1666</v>
      </c>
      <c r="D26" s="54">
        <v>1.2329963439364112E-2</v>
      </c>
      <c r="E26" s="53">
        <v>1567</v>
      </c>
      <c r="F26" s="54">
        <v>1.2365260483247322E-2</v>
      </c>
      <c r="G26" s="2">
        <v>118</v>
      </c>
      <c r="H26" s="3">
        <v>1.2434141201264489E-2</v>
      </c>
      <c r="I26" s="1">
        <v>142</v>
      </c>
      <c r="J26" s="23">
        <v>1.4513491414554375E-2</v>
      </c>
      <c r="K26" s="1">
        <v>135</v>
      </c>
      <c r="L26" s="23">
        <v>1.2701100762066046E-2</v>
      </c>
      <c r="M26" s="1">
        <v>90</v>
      </c>
      <c r="N26" s="23">
        <v>8.5308056872037911E-3</v>
      </c>
      <c r="O26" s="1">
        <v>116</v>
      </c>
      <c r="P26" s="23">
        <v>1.0129235068110374E-2</v>
      </c>
      <c r="Q26" s="1">
        <v>78</v>
      </c>
      <c r="R26" s="23">
        <v>1.1027852396437155E-2</v>
      </c>
    </row>
    <row r="27" spans="2:18" ht="22.15" customHeight="1" x14ac:dyDescent="0.25">
      <c r="B27" s="64" t="s">
        <v>95</v>
      </c>
      <c r="C27" s="53">
        <v>3071</v>
      </c>
      <c r="D27" s="54">
        <v>2.2728281946150772E-2</v>
      </c>
      <c r="E27" s="53">
        <v>2966</v>
      </c>
      <c r="F27" s="54">
        <v>2.3404826160377507E-2</v>
      </c>
      <c r="G27" s="2">
        <v>55</v>
      </c>
      <c r="H27" s="3">
        <v>5.795574288724974E-3</v>
      </c>
      <c r="I27" s="1">
        <v>69</v>
      </c>
      <c r="J27" s="23">
        <v>7.0523303352412105E-3</v>
      </c>
      <c r="K27" s="1">
        <v>88</v>
      </c>
      <c r="L27" s="23">
        <v>8.2792360523097179E-3</v>
      </c>
      <c r="M27" s="1">
        <v>71</v>
      </c>
      <c r="N27" s="23">
        <v>6.7298578199052128E-3</v>
      </c>
      <c r="O27" s="1">
        <v>75</v>
      </c>
      <c r="P27" s="23">
        <v>6.5490743974851552E-3</v>
      </c>
      <c r="Q27" s="1">
        <v>46</v>
      </c>
      <c r="R27" s="23">
        <v>6.5036052594372971E-3</v>
      </c>
    </row>
    <row r="28" spans="2:18" ht="22.15" customHeight="1" x14ac:dyDescent="0.25">
      <c r="B28" s="64" t="s">
        <v>96</v>
      </c>
      <c r="C28" s="53">
        <v>1688</v>
      </c>
      <c r="D28" s="54">
        <v>1.2492784085021981E-2</v>
      </c>
      <c r="E28" s="53">
        <v>1563</v>
      </c>
      <c r="F28" s="54">
        <v>1.2333696321196913E-2</v>
      </c>
      <c r="G28" s="2">
        <v>30</v>
      </c>
      <c r="H28" s="3">
        <v>3.1612223393045311E-3</v>
      </c>
      <c r="I28" s="1">
        <v>24</v>
      </c>
      <c r="J28" s="23">
        <v>2.4529844644317253E-3</v>
      </c>
      <c r="K28" s="1">
        <v>28</v>
      </c>
      <c r="L28" s="23">
        <v>2.6343023802803652E-3</v>
      </c>
      <c r="M28" s="1">
        <v>29</v>
      </c>
      <c r="N28" s="23">
        <v>2.7488151658767771E-3</v>
      </c>
      <c r="O28" s="1">
        <v>14</v>
      </c>
      <c r="P28" s="23">
        <v>1.2224938875305623E-3</v>
      </c>
      <c r="Q28" s="1">
        <v>16</v>
      </c>
      <c r="R28" s="23">
        <v>2.2621235684999294E-3</v>
      </c>
    </row>
    <row r="29" spans="2:18" ht="22.15" customHeight="1" x14ac:dyDescent="0.25">
      <c r="B29" s="64" t="s">
        <v>97</v>
      </c>
      <c r="C29" s="53">
        <v>835</v>
      </c>
      <c r="D29" s="54">
        <v>6.1797835965600439E-3</v>
      </c>
      <c r="E29" s="53">
        <v>836</v>
      </c>
      <c r="F29" s="54">
        <v>6.5969098685352652E-3</v>
      </c>
      <c r="G29" s="2">
        <v>26</v>
      </c>
      <c r="H29" s="3">
        <v>2.7397260273972603E-3</v>
      </c>
      <c r="I29" s="1">
        <v>30</v>
      </c>
      <c r="J29" s="23">
        <v>3.0662305805396568E-3</v>
      </c>
      <c r="K29" s="1">
        <v>25</v>
      </c>
      <c r="L29" s="23">
        <v>2.3520556966788973E-3</v>
      </c>
      <c r="M29" s="1">
        <v>39</v>
      </c>
      <c r="N29" s="23">
        <v>3.6966824644549764E-3</v>
      </c>
      <c r="O29" s="1">
        <v>43</v>
      </c>
      <c r="P29" s="23">
        <v>3.7548026545581557E-3</v>
      </c>
      <c r="Q29" s="1">
        <v>28</v>
      </c>
      <c r="R29" s="23">
        <v>3.9587162448748766E-3</v>
      </c>
    </row>
    <row r="30" spans="2:18" ht="22.15" customHeight="1" x14ac:dyDescent="0.25">
      <c r="B30" s="64" t="s">
        <v>98</v>
      </c>
      <c r="C30" s="53">
        <v>3792</v>
      </c>
      <c r="D30" s="54">
        <v>2.8064358560665491E-2</v>
      </c>
      <c r="E30" s="53">
        <v>3616</v>
      </c>
      <c r="F30" s="54">
        <v>2.8534002493568803E-2</v>
      </c>
      <c r="G30" s="2">
        <v>188</v>
      </c>
      <c r="H30" s="3">
        <v>1.981032665964173E-2</v>
      </c>
      <c r="I30" s="1">
        <v>183</v>
      </c>
      <c r="J30" s="23">
        <v>1.8704006541291906E-2</v>
      </c>
      <c r="K30" s="1">
        <v>171</v>
      </c>
      <c r="L30" s="23">
        <v>1.6088060965283656E-2</v>
      </c>
      <c r="M30" s="1">
        <v>207</v>
      </c>
      <c r="N30" s="23">
        <v>1.9620853080568719E-2</v>
      </c>
      <c r="O30" s="1">
        <v>261</v>
      </c>
      <c r="P30" s="23">
        <v>2.2790778903248342E-2</v>
      </c>
      <c r="Q30" s="1">
        <v>93</v>
      </c>
      <c r="R30" s="23">
        <v>1.3148593241905839E-2</v>
      </c>
    </row>
    <row r="31" spans="2:18" ht="22.15" customHeight="1" x14ac:dyDescent="0.25">
      <c r="B31" s="64" t="s">
        <v>99</v>
      </c>
      <c r="C31" s="53">
        <v>781</v>
      </c>
      <c r="D31" s="54">
        <v>5.7801329208543644E-3</v>
      </c>
      <c r="E31" s="53">
        <v>792</v>
      </c>
      <c r="F31" s="54">
        <v>6.2497040859807772E-3</v>
      </c>
      <c r="G31" s="2">
        <v>32</v>
      </c>
      <c r="H31" s="3">
        <v>3.3719704952581667E-3</v>
      </c>
      <c r="I31" s="1">
        <v>32</v>
      </c>
      <c r="J31" s="23">
        <v>3.2706459525756338E-3</v>
      </c>
      <c r="K31" s="1">
        <v>43</v>
      </c>
      <c r="L31" s="23">
        <v>4.0455357982877036E-3</v>
      </c>
      <c r="M31" s="1">
        <v>59</v>
      </c>
      <c r="N31" s="23">
        <v>5.5924170616113746E-3</v>
      </c>
      <c r="O31" s="1">
        <v>74</v>
      </c>
      <c r="P31" s="23">
        <v>6.461753405518687E-3</v>
      </c>
      <c r="Q31" s="1">
        <v>45</v>
      </c>
      <c r="R31" s="23">
        <v>6.3622225364060514E-3</v>
      </c>
    </row>
    <row r="32" spans="2:18" ht="22.15" customHeight="1" x14ac:dyDescent="0.25">
      <c r="B32" s="64" t="s">
        <v>100</v>
      </c>
      <c r="C32" s="53">
        <v>4509</v>
      </c>
      <c r="D32" s="54">
        <v>3.3370831421424239E-2</v>
      </c>
      <c r="E32" s="53">
        <v>4223</v>
      </c>
      <c r="F32" s="54">
        <v>3.3323864084718213E-2</v>
      </c>
      <c r="G32" s="2">
        <v>258</v>
      </c>
      <c r="H32" s="3">
        <v>2.7186512118018966E-2</v>
      </c>
      <c r="I32" s="1">
        <v>260</v>
      </c>
      <c r="J32" s="23">
        <v>2.6573998364677023E-2</v>
      </c>
      <c r="K32" s="1">
        <v>272</v>
      </c>
      <c r="L32" s="23">
        <v>2.5590365979866404E-2</v>
      </c>
      <c r="M32" s="1">
        <v>280</v>
      </c>
      <c r="N32" s="23">
        <v>2.6540284360189573E-2</v>
      </c>
      <c r="O32" s="1">
        <v>301</v>
      </c>
      <c r="P32" s="23">
        <v>2.628361858190709E-2</v>
      </c>
      <c r="Q32" s="1">
        <v>181</v>
      </c>
      <c r="R32" s="23">
        <v>2.559027286865545E-2</v>
      </c>
    </row>
    <row r="33" spans="2:18" ht="22.15" customHeight="1" x14ac:dyDescent="0.25">
      <c r="B33" s="64" t="s">
        <v>101</v>
      </c>
      <c r="C33" s="53">
        <v>2228</v>
      </c>
      <c r="D33" s="54">
        <v>1.6489290842078775E-2</v>
      </c>
      <c r="E33" s="53">
        <v>2102</v>
      </c>
      <c r="F33" s="54">
        <v>1.6586967157489387E-2</v>
      </c>
      <c r="G33" s="2">
        <v>140</v>
      </c>
      <c r="H33" s="3">
        <v>1.4752370916754479E-2</v>
      </c>
      <c r="I33" s="1">
        <v>124</v>
      </c>
      <c r="J33" s="23">
        <v>1.2673753066230581E-2</v>
      </c>
      <c r="K33" s="1">
        <v>160</v>
      </c>
      <c r="L33" s="23">
        <v>1.5053156458744943E-2</v>
      </c>
      <c r="M33" s="1">
        <v>160</v>
      </c>
      <c r="N33" s="23">
        <v>1.5165876777251185E-2</v>
      </c>
      <c r="O33" s="1">
        <v>187</v>
      </c>
      <c r="P33" s="23">
        <v>1.6329025497729653E-2</v>
      </c>
      <c r="Q33" s="1">
        <v>94</v>
      </c>
      <c r="R33" s="23">
        <v>1.3289975964937084E-2</v>
      </c>
    </row>
    <row r="34" spans="2:18" ht="22.15" customHeight="1" x14ac:dyDescent="0.25">
      <c r="B34" s="64" t="s">
        <v>102</v>
      </c>
      <c r="C34" s="53">
        <v>1292</v>
      </c>
      <c r="D34" s="54">
        <v>9.5620124631803308E-3</v>
      </c>
      <c r="E34" s="53">
        <v>1230</v>
      </c>
      <c r="F34" s="54">
        <v>9.7059798305004497E-3</v>
      </c>
      <c r="G34" s="2">
        <v>28</v>
      </c>
      <c r="H34" s="3">
        <v>2.9504741833508955E-3</v>
      </c>
      <c r="I34" s="1">
        <v>17</v>
      </c>
      <c r="J34" s="23">
        <v>1.7375306623058054E-3</v>
      </c>
      <c r="K34" s="1">
        <v>38</v>
      </c>
      <c r="L34" s="23">
        <v>3.5751246589519241E-3</v>
      </c>
      <c r="M34" s="1">
        <v>25</v>
      </c>
      <c r="N34" s="23">
        <v>2.3696682464454978E-3</v>
      </c>
      <c r="O34" s="24"/>
      <c r="P34" s="25"/>
      <c r="Q34" s="24"/>
      <c r="R34" s="25"/>
    </row>
    <row r="35" spans="2:18" ht="22.15" customHeight="1" x14ac:dyDescent="0.25">
      <c r="B35" s="64" t="s">
        <v>103</v>
      </c>
      <c r="C35" s="53">
        <v>2147</v>
      </c>
      <c r="D35" s="54">
        <v>1.5889814828520258E-2</v>
      </c>
      <c r="E35" s="53">
        <v>1646</v>
      </c>
      <c r="F35" s="54">
        <v>1.2988652683742878E-2</v>
      </c>
      <c r="G35" s="2">
        <v>83</v>
      </c>
      <c r="H35" s="3">
        <v>8.746048472075869E-3</v>
      </c>
      <c r="I35" s="1">
        <v>75</v>
      </c>
      <c r="J35" s="23">
        <v>7.6655764513491416E-3</v>
      </c>
      <c r="K35" s="1">
        <v>95</v>
      </c>
      <c r="L35" s="23">
        <v>8.9378116473798098E-3</v>
      </c>
      <c r="M35" s="1">
        <v>89</v>
      </c>
      <c r="N35" s="23">
        <v>8.4360189573459716E-3</v>
      </c>
      <c r="O35" s="1">
        <v>52</v>
      </c>
      <c r="P35" s="23">
        <v>4.5406915822563745E-3</v>
      </c>
      <c r="Q35" s="1">
        <v>32</v>
      </c>
      <c r="R35" s="23">
        <v>4.5242471369998588E-3</v>
      </c>
    </row>
    <row r="36" spans="2:18" ht="22.15" customHeight="1" x14ac:dyDescent="0.25">
      <c r="B36" s="64" t="s">
        <v>104</v>
      </c>
      <c r="C36" s="53">
        <v>970</v>
      </c>
      <c r="D36" s="54">
        <v>7.1789102858242429E-3</v>
      </c>
      <c r="E36" s="53">
        <v>887</v>
      </c>
      <c r="F36" s="54">
        <v>6.9993529346779665E-3</v>
      </c>
      <c r="G36" s="2">
        <v>55</v>
      </c>
      <c r="H36" s="3">
        <v>5.795574288724974E-3</v>
      </c>
      <c r="I36" s="1">
        <v>66</v>
      </c>
      <c r="J36" s="23">
        <v>6.7457072771872446E-3</v>
      </c>
      <c r="K36" s="1">
        <v>61</v>
      </c>
      <c r="L36" s="23">
        <v>5.7390158998965098E-3</v>
      </c>
      <c r="M36" s="1">
        <v>67</v>
      </c>
      <c r="N36" s="23">
        <v>6.350710900473934E-3</v>
      </c>
      <c r="O36" s="1">
        <v>56</v>
      </c>
      <c r="P36" s="23">
        <v>4.8899755501222494E-3</v>
      </c>
      <c r="Q36" s="1">
        <v>55</v>
      </c>
      <c r="R36" s="23">
        <v>7.7760497667185074E-3</v>
      </c>
    </row>
    <row r="37" spans="2:18" ht="22.15" customHeight="1" x14ac:dyDescent="0.25">
      <c r="B37" s="64" t="s">
        <v>124</v>
      </c>
      <c r="C37" s="53">
        <v>2203</v>
      </c>
      <c r="D37" s="54">
        <v>1.6304267381103923E-2</v>
      </c>
      <c r="E37" s="53">
        <v>2119</v>
      </c>
      <c r="F37" s="54">
        <v>1.672111484620362E-2</v>
      </c>
      <c r="G37" s="2">
        <v>83</v>
      </c>
      <c r="H37" s="3">
        <v>8.746048472075869E-3</v>
      </c>
      <c r="I37" s="1">
        <v>94</v>
      </c>
      <c r="J37" s="23">
        <v>9.6075224856909235E-3</v>
      </c>
      <c r="K37" s="1">
        <v>78</v>
      </c>
      <c r="L37" s="23">
        <v>7.3384137736381598E-3</v>
      </c>
      <c r="M37" s="1">
        <v>90</v>
      </c>
      <c r="N37" s="23">
        <v>8.5308056872037911E-3</v>
      </c>
      <c r="O37" s="1">
        <v>108</v>
      </c>
      <c r="P37" s="23">
        <v>9.4306671323786239E-3</v>
      </c>
      <c r="Q37" s="1">
        <v>67</v>
      </c>
      <c r="R37" s="23">
        <v>9.4726424430934542E-3</v>
      </c>
    </row>
    <row r="38" spans="2:18" ht="22.15" customHeight="1" x14ac:dyDescent="0.25">
      <c r="B38" s="64" t="s">
        <v>123</v>
      </c>
      <c r="C38" s="53">
        <v>2203</v>
      </c>
      <c r="D38" s="54">
        <v>1.6304267381103923E-2</v>
      </c>
      <c r="E38" s="53">
        <v>2119</v>
      </c>
      <c r="F38" s="54">
        <v>1.672111484620362E-2</v>
      </c>
      <c r="G38" s="24"/>
      <c r="H38" s="25"/>
      <c r="I38" s="24"/>
      <c r="J38" s="25"/>
      <c r="K38" s="24"/>
      <c r="L38" s="25"/>
      <c r="M38" s="24"/>
      <c r="N38" s="25"/>
      <c r="O38" s="1">
        <v>33</v>
      </c>
      <c r="P38" s="23">
        <v>2.8815927348934682E-3</v>
      </c>
      <c r="Q38" s="1">
        <v>34</v>
      </c>
      <c r="R38" s="23">
        <v>4.8070125830623495E-3</v>
      </c>
    </row>
    <row r="39" spans="2:18" ht="22.15" customHeight="1" x14ac:dyDescent="0.25">
      <c r="B39" s="64" t="s">
        <v>105</v>
      </c>
      <c r="C39" s="53">
        <v>1105</v>
      </c>
      <c r="D39" s="54">
        <v>8.1780369750884419E-3</v>
      </c>
      <c r="E39" s="53">
        <v>993</v>
      </c>
      <c r="F39" s="54">
        <v>7.8358032290137773E-3</v>
      </c>
      <c r="G39" s="2">
        <v>45</v>
      </c>
      <c r="H39" s="3">
        <v>4.7418335089567968E-3</v>
      </c>
      <c r="I39" s="1">
        <v>63</v>
      </c>
      <c r="J39" s="23">
        <v>6.4390842191332787E-3</v>
      </c>
      <c r="K39" s="1">
        <v>60</v>
      </c>
      <c r="L39" s="23">
        <v>5.6449336720293536E-3</v>
      </c>
      <c r="M39" s="1">
        <v>64</v>
      </c>
      <c r="N39" s="23">
        <v>6.0663507109004738E-3</v>
      </c>
      <c r="O39" s="1">
        <v>69</v>
      </c>
      <c r="P39" s="23">
        <v>6.025148445686343E-3</v>
      </c>
      <c r="Q39" s="1">
        <v>29</v>
      </c>
      <c r="R39" s="23">
        <v>4.1000989679061215E-3</v>
      </c>
    </row>
    <row r="40" spans="2:18" ht="22.15" customHeight="1" x14ac:dyDescent="0.25">
      <c r="B40" s="64" t="s">
        <v>106</v>
      </c>
      <c r="C40" s="53">
        <v>7666</v>
      </c>
      <c r="D40" s="54">
        <v>5.6735594073328496E-2</v>
      </c>
      <c r="E40" s="53">
        <v>6807</v>
      </c>
      <c r="F40" s="54">
        <v>5.3714312769281757E-2</v>
      </c>
      <c r="G40" s="2">
        <v>457</v>
      </c>
      <c r="H40" s="3">
        <v>4.8155953635405688E-2</v>
      </c>
      <c r="I40" s="1">
        <v>441</v>
      </c>
      <c r="J40" s="23">
        <v>4.5073589533932951E-2</v>
      </c>
      <c r="K40" s="1">
        <v>487</v>
      </c>
      <c r="L40" s="23">
        <v>4.5818044971304921E-2</v>
      </c>
      <c r="M40" s="1">
        <v>519</v>
      </c>
      <c r="N40" s="23">
        <v>4.9194312796208534E-2</v>
      </c>
      <c r="O40" s="1">
        <v>549</v>
      </c>
      <c r="P40" s="23">
        <v>4.7939224589591337E-2</v>
      </c>
      <c r="Q40" s="1">
        <v>329</v>
      </c>
      <c r="R40" s="23">
        <v>4.6514915877279794E-2</v>
      </c>
    </row>
    <row r="41" spans="2:18" ht="22.15" customHeight="1" x14ac:dyDescent="0.25">
      <c r="B41" s="64" t="s">
        <v>107</v>
      </c>
      <c r="C41" s="53">
        <v>537</v>
      </c>
      <c r="D41" s="54">
        <v>3.9743039417398122E-3</v>
      </c>
      <c r="E41" s="53">
        <v>563</v>
      </c>
      <c r="F41" s="54">
        <v>4.4426558085949213E-3</v>
      </c>
      <c r="G41" s="2">
        <v>36</v>
      </c>
      <c r="H41" s="3">
        <v>3.7934668071654375E-3</v>
      </c>
      <c r="I41" s="1">
        <v>26</v>
      </c>
      <c r="J41" s="23">
        <v>2.6573998364677024E-3</v>
      </c>
      <c r="K41" s="1">
        <v>35</v>
      </c>
      <c r="L41" s="23">
        <v>3.2928779753504563E-3</v>
      </c>
      <c r="M41" s="1">
        <v>47</v>
      </c>
      <c r="N41" s="23">
        <v>4.4549763033175354E-3</v>
      </c>
      <c r="O41" s="1">
        <v>35</v>
      </c>
      <c r="P41" s="23">
        <v>3.0562347188264061E-3</v>
      </c>
      <c r="Q41" s="1">
        <v>26</v>
      </c>
      <c r="R41" s="23">
        <v>3.675950798812385E-3</v>
      </c>
    </row>
    <row r="42" spans="2:18" ht="22.15" customHeight="1" x14ac:dyDescent="0.25">
      <c r="B42" s="64" t="s">
        <v>108</v>
      </c>
      <c r="C42" s="53">
        <v>2290</v>
      </c>
      <c r="D42" s="54">
        <v>1.6948149025296406E-2</v>
      </c>
      <c r="E42" s="53">
        <v>2082</v>
      </c>
      <c r="F42" s="54">
        <v>1.6429146347237345E-2</v>
      </c>
      <c r="G42" s="2">
        <v>118</v>
      </c>
      <c r="H42" s="3">
        <v>1.2434141201264489E-2</v>
      </c>
      <c r="I42" s="1">
        <v>97</v>
      </c>
      <c r="J42" s="23">
        <v>9.9141455437448903E-3</v>
      </c>
      <c r="K42" s="1">
        <v>107</v>
      </c>
      <c r="L42" s="23">
        <v>1.0066798381785681E-2</v>
      </c>
      <c r="M42" s="1">
        <v>106</v>
      </c>
      <c r="N42" s="23">
        <v>1.004739336492891E-2</v>
      </c>
      <c r="O42" s="1">
        <v>111</v>
      </c>
      <c r="P42" s="23">
        <v>9.6926301082780296E-3</v>
      </c>
      <c r="Q42" s="1">
        <v>79</v>
      </c>
      <c r="R42" s="23">
        <v>1.1169235119468402E-2</v>
      </c>
    </row>
    <row r="43" spans="2:18" ht="22.15" customHeight="1" x14ac:dyDescent="0.25">
      <c r="B43" s="64" t="s">
        <v>109</v>
      </c>
      <c r="C43" s="53">
        <v>1058</v>
      </c>
      <c r="D43" s="54">
        <v>7.8301928684557202E-3</v>
      </c>
      <c r="E43" s="53">
        <v>992</v>
      </c>
      <c r="F43" s="54">
        <v>7.8279121885011758E-3</v>
      </c>
      <c r="G43" s="2">
        <v>22</v>
      </c>
      <c r="H43" s="3">
        <v>2.3182297154899895E-3</v>
      </c>
      <c r="I43" s="1">
        <v>24</v>
      </c>
      <c r="J43" s="23">
        <v>2.4529844644317253E-3</v>
      </c>
      <c r="K43" s="1">
        <v>31</v>
      </c>
      <c r="L43" s="23">
        <v>2.9165490638818326E-3</v>
      </c>
      <c r="M43" s="1">
        <v>31</v>
      </c>
      <c r="N43" s="23">
        <v>2.938388625592417E-3</v>
      </c>
      <c r="O43" s="1">
        <v>17</v>
      </c>
      <c r="P43" s="23">
        <v>1.4844568634299685E-3</v>
      </c>
      <c r="Q43" s="1">
        <v>16</v>
      </c>
      <c r="R43" s="23">
        <v>2.2621235684999294E-3</v>
      </c>
    </row>
    <row r="44" spans="2:18" ht="22.15" customHeight="1" x14ac:dyDescent="0.25">
      <c r="B44" s="64" t="s">
        <v>110</v>
      </c>
      <c r="C44" s="53">
        <v>509</v>
      </c>
      <c r="D44" s="54">
        <v>3.7670776654479786E-3</v>
      </c>
      <c r="E44" s="53">
        <v>488</v>
      </c>
      <c r="F44" s="54">
        <v>3.8508277701497719E-3</v>
      </c>
      <c r="G44" s="2">
        <v>32</v>
      </c>
      <c r="H44" s="3">
        <v>3.3719704952581667E-3</v>
      </c>
      <c r="I44" s="1">
        <v>21</v>
      </c>
      <c r="J44" s="23">
        <v>2.1463614063777594E-3</v>
      </c>
      <c r="K44" s="1">
        <v>24</v>
      </c>
      <c r="L44" s="23">
        <v>2.2579734688117415E-3</v>
      </c>
      <c r="M44" s="1">
        <v>18</v>
      </c>
      <c r="N44" s="23">
        <v>1.7061611374407583E-3</v>
      </c>
      <c r="O44" s="1">
        <v>24</v>
      </c>
      <c r="P44" s="23">
        <v>2.0957038071952499E-3</v>
      </c>
      <c r="Q44" s="1">
        <v>21</v>
      </c>
      <c r="R44" s="23">
        <v>2.969037183656157E-3</v>
      </c>
    </row>
    <row r="45" spans="2:18" ht="22.15" customHeight="1" x14ac:dyDescent="0.25">
      <c r="B45" s="64" t="s">
        <v>111</v>
      </c>
      <c r="C45" s="53">
        <v>386</v>
      </c>
      <c r="D45" s="54">
        <v>2.856762237451709E-3</v>
      </c>
      <c r="E45" s="53">
        <v>353</v>
      </c>
      <c r="F45" s="54">
        <v>2.7855373009485029E-3</v>
      </c>
      <c r="G45" s="2">
        <v>17</v>
      </c>
      <c r="H45" s="3">
        <v>1.7913593256059009E-3</v>
      </c>
      <c r="I45" s="1">
        <v>16</v>
      </c>
      <c r="J45" s="23">
        <v>1.6353229762878169E-3</v>
      </c>
      <c r="K45" s="1">
        <v>17</v>
      </c>
      <c r="L45" s="23">
        <v>1.5993978737416502E-3</v>
      </c>
      <c r="M45" s="1">
        <v>14</v>
      </c>
      <c r="N45" s="23">
        <v>1.3270142180094786E-3</v>
      </c>
      <c r="O45" s="1">
        <v>8</v>
      </c>
      <c r="P45" s="23">
        <v>6.9856793573174988E-4</v>
      </c>
      <c r="Q45" s="1">
        <v>9</v>
      </c>
      <c r="R45" s="23">
        <v>1.2724445072812103E-3</v>
      </c>
    </row>
    <row r="46" spans="2:18" ht="22.15" customHeight="1" x14ac:dyDescent="0.25">
      <c r="B46" s="64" t="s">
        <v>112</v>
      </c>
      <c r="C46" s="53">
        <v>541</v>
      </c>
      <c r="D46" s="54">
        <v>4.0039076954957887E-3</v>
      </c>
      <c r="E46" s="53">
        <v>544</v>
      </c>
      <c r="F46" s="54">
        <v>4.2927260388554832E-3</v>
      </c>
      <c r="G46" s="2">
        <v>26</v>
      </c>
      <c r="H46" s="3">
        <v>2.7397260273972603E-3</v>
      </c>
      <c r="I46" s="1">
        <v>31</v>
      </c>
      <c r="J46" s="23">
        <v>3.1684382665576453E-3</v>
      </c>
      <c r="K46" s="1">
        <v>31</v>
      </c>
      <c r="L46" s="23">
        <v>2.9165490638818326E-3</v>
      </c>
      <c r="M46" s="1">
        <v>23</v>
      </c>
      <c r="N46" s="23">
        <v>2.180094786729858E-3</v>
      </c>
      <c r="O46" s="1">
        <v>33</v>
      </c>
      <c r="P46" s="23">
        <v>2.8815927348934682E-3</v>
      </c>
      <c r="Q46" s="1">
        <v>15</v>
      </c>
      <c r="R46" s="23">
        <v>2.1207408454686836E-3</v>
      </c>
    </row>
    <row r="47" spans="2:18" ht="22.15" customHeight="1" x14ac:dyDescent="0.25">
      <c r="B47" s="64" t="s">
        <v>113</v>
      </c>
      <c r="C47" s="53">
        <v>530</v>
      </c>
      <c r="D47" s="54">
        <v>3.9224973726668545E-3</v>
      </c>
      <c r="E47" s="53">
        <v>513</v>
      </c>
      <c r="F47" s="54">
        <v>4.0481037829648214E-3</v>
      </c>
      <c r="G47" s="2">
        <v>36</v>
      </c>
      <c r="H47" s="3">
        <v>3.7934668071654375E-3</v>
      </c>
      <c r="I47" s="1">
        <v>31</v>
      </c>
      <c r="J47" s="23">
        <v>3.1684382665576453E-3</v>
      </c>
      <c r="K47" s="1">
        <v>32</v>
      </c>
      <c r="L47" s="23">
        <v>3.0106312917489884E-3</v>
      </c>
      <c r="M47" s="1">
        <v>29</v>
      </c>
      <c r="N47" s="23">
        <v>2.7488151658767771E-3</v>
      </c>
      <c r="O47" s="1">
        <v>25</v>
      </c>
      <c r="P47" s="23">
        <v>2.1830247991617186E-3</v>
      </c>
      <c r="Q47" s="1">
        <v>23</v>
      </c>
      <c r="R47" s="23">
        <v>3.2518026297186486E-3</v>
      </c>
    </row>
    <row r="48" spans="2:18" ht="22.15" customHeight="1" x14ac:dyDescent="0.25">
      <c r="B48" s="64" t="s">
        <v>114</v>
      </c>
      <c r="C48" s="53">
        <v>284</v>
      </c>
      <c r="D48" s="54">
        <v>2.1018665166743144E-3</v>
      </c>
      <c r="E48" s="53">
        <v>266</v>
      </c>
      <c r="F48" s="54">
        <v>2.0990167763521297E-3</v>
      </c>
      <c r="G48" s="2">
        <v>18</v>
      </c>
      <c r="H48" s="3">
        <v>1.8967334035827187E-3</v>
      </c>
      <c r="I48" s="1">
        <v>8</v>
      </c>
      <c r="J48" s="23">
        <v>8.1766148814390845E-4</v>
      </c>
      <c r="K48" s="1">
        <v>16</v>
      </c>
      <c r="L48" s="23">
        <v>1.5053156458744942E-3</v>
      </c>
      <c r="M48" s="1">
        <v>15</v>
      </c>
      <c r="N48" s="23">
        <v>1.4218009478672985E-3</v>
      </c>
      <c r="O48" s="1">
        <v>15</v>
      </c>
      <c r="P48" s="23">
        <v>1.309814879497031E-3</v>
      </c>
      <c r="Q48" s="1">
        <v>10</v>
      </c>
      <c r="R48" s="23">
        <v>1.4138272303124558E-3</v>
      </c>
    </row>
    <row r="49" spans="2:19" ht="22.15" customHeight="1" x14ac:dyDescent="0.25">
      <c r="B49" s="64" t="s">
        <v>115</v>
      </c>
      <c r="C49" s="53">
        <v>1003</v>
      </c>
      <c r="D49" s="54">
        <v>7.4231412543110465E-3</v>
      </c>
      <c r="E49" s="53">
        <v>1012</v>
      </c>
      <c r="F49" s="54">
        <v>7.9857329987532161E-3</v>
      </c>
      <c r="G49" s="2">
        <v>50</v>
      </c>
      <c r="H49" s="3">
        <v>5.268703898840885E-3</v>
      </c>
      <c r="I49" s="1">
        <v>54</v>
      </c>
      <c r="J49" s="23">
        <v>5.5192150449713817E-3</v>
      </c>
      <c r="K49" s="1">
        <v>47</v>
      </c>
      <c r="L49" s="23">
        <v>4.4218647097563268E-3</v>
      </c>
      <c r="M49" s="1">
        <v>41</v>
      </c>
      <c r="N49" s="23">
        <v>3.8862559241706163E-3</v>
      </c>
      <c r="O49" s="1">
        <v>53</v>
      </c>
      <c r="P49" s="23">
        <v>4.6280125742228428E-3</v>
      </c>
      <c r="Q49" s="1">
        <v>25</v>
      </c>
      <c r="R49" s="23">
        <v>3.5345680757811397E-3</v>
      </c>
    </row>
    <row r="50" spans="2:19" ht="22.15" customHeight="1" x14ac:dyDescent="0.25">
      <c r="B50" s="64" t="s">
        <v>116</v>
      </c>
      <c r="C50" s="53">
        <v>3328</v>
      </c>
      <c r="D50" s="54">
        <v>2.4630323124972247E-2</v>
      </c>
      <c r="E50" s="53">
        <v>3179</v>
      </c>
      <c r="F50" s="54">
        <v>2.5085617789561733E-2</v>
      </c>
      <c r="G50" s="2">
        <v>220</v>
      </c>
      <c r="H50" s="3">
        <v>2.3182297154899896E-2</v>
      </c>
      <c r="I50" s="1">
        <v>246</v>
      </c>
      <c r="J50" s="23">
        <v>2.5143090760425185E-2</v>
      </c>
      <c r="K50" s="1">
        <v>268</v>
      </c>
      <c r="L50" s="23">
        <v>2.5214037068397779E-2</v>
      </c>
      <c r="M50" s="1">
        <v>267</v>
      </c>
      <c r="N50" s="23">
        <v>2.5308056872037913E-2</v>
      </c>
      <c r="O50" s="1">
        <v>293</v>
      </c>
      <c r="P50" s="23">
        <v>2.558505064617534E-2</v>
      </c>
      <c r="Q50" s="1">
        <v>144</v>
      </c>
      <c r="R50" s="23">
        <v>2.0359112116499364E-2</v>
      </c>
    </row>
    <row r="51" spans="2:19" ht="22.15" customHeight="1" x14ac:dyDescent="0.25">
      <c r="B51" s="64" t="s">
        <v>117</v>
      </c>
      <c r="C51" s="53">
        <v>509</v>
      </c>
      <c r="D51" s="54">
        <v>3.7670776654479786E-3</v>
      </c>
      <c r="E51" s="53">
        <v>423</v>
      </c>
      <c r="F51" s="54">
        <v>3.3379101368306427E-3</v>
      </c>
      <c r="G51" s="2">
        <v>31</v>
      </c>
      <c r="H51" s="3">
        <v>3.2665964172813489E-3</v>
      </c>
      <c r="I51" s="1">
        <v>35</v>
      </c>
      <c r="J51" s="23">
        <v>3.5772690106295993E-3</v>
      </c>
      <c r="K51" s="1">
        <v>28</v>
      </c>
      <c r="L51" s="23">
        <v>2.6343023802803652E-3</v>
      </c>
      <c r="M51" s="1">
        <v>33</v>
      </c>
      <c r="N51" s="23">
        <v>3.1279620853080568E-3</v>
      </c>
      <c r="O51" s="1">
        <v>34</v>
      </c>
      <c r="P51" s="23">
        <v>2.9689137268599369E-3</v>
      </c>
      <c r="Q51" s="1">
        <v>14</v>
      </c>
      <c r="R51" s="23">
        <v>1.9793581224374383E-3</v>
      </c>
    </row>
    <row r="52" spans="2:19" ht="22.15" customHeight="1" x14ac:dyDescent="0.25">
      <c r="B52" s="64" t="s">
        <v>118</v>
      </c>
      <c r="C52" s="53">
        <v>1496</v>
      </c>
      <c r="D52" s="54">
        <v>1.107180390473512E-2</v>
      </c>
      <c r="E52" s="53">
        <v>1357</v>
      </c>
      <c r="F52" s="54">
        <v>1.0708141975600903E-2</v>
      </c>
      <c r="G52" s="2">
        <v>19</v>
      </c>
      <c r="H52" s="3">
        <v>2.0021074815595365E-3</v>
      </c>
      <c r="I52" s="1">
        <v>22</v>
      </c>
      <c r="J52" s="23">
        <v>2.2485690923957483E-3</v>
      </c>
      <c r="K52" s="1">
        <v>18</v>
      </c>
      <c r="L52" s="23">
        <v>1.693480101608806E-3</v>
      </c>
      <c r="M52" s="1">
        <v>16</v>
      </c>
      <c r="N52" s="23">
        <v>1.5165876777251184E-3</v>
      </c>
      <c r="O52" s="1">
        <v>15</v>
      </c>
      <c r="P52" s="23">
        <v>1.309814879497031E-3</v>
      </c>
      <c r="Q52" s="1">
        <v>6</v>
      </c>
      <c r="R52" s="23">
        <v>8.4829633818747348E-4</v>
      </c>
    </row>
    <row r="53" spans="2:19" ht="22.15" customHeight="1" thickBot="1" x14ac:dyDescent="0.3">
      <c r="B53" s="64" t="s">
        <v>56</v>
      </c>
      <c r="C53" s="53">
        <v>286</v>
      </c>
      <c r="D53" s="54">
        <v>2.1166683935523022E-3</v>
      </c>
      <c r="E53" s="53">
        <v>258</v>
      </c>
      <c r="F53" s="54">
        <v>2.0358884522513137E-3</v>
      </c>
      <c r="G53" s="4">
        <v>2046</v>
      </c>
      <c r="H53" s="3">
        <v>0.21559536354056902</v>
      </c>
      <c r="I53" s="29">
        <v>2364</v>
      </c>
      <c r="J53" s="30">
        <v>0.24161896974652494</v>
      </c>
      <c r="K53" s="29">
        <v>2436</v>
      </c>
      <c r="L53" s="31">
        <v>0.22918430708439175</v>
      </c>
      <c r="M53" s="29">
        <v>2927</v>
      </c>
      <c r="N53" s="31">
        <v>0.27744075829383885</v>
      </c>
      <c r="O53" s="29">
        <v>3163</v>
      </c>
      <c r="P53" s="31">
        <v>0.27619629758994063</v>
      </c>
      <c r="Q53" s="29">
        <v>2227</v>
      </c>
      <c r="R53" s="31">
        <v>0.31485932419058393</v>
      </c>
      <c r="S53" s="65" t="s">
        <v>130</v>
      </c>
    </row>
    <row r="54" spans="2:19" ht="22.15" customHeight="1" thickTop="1" thickBot="1" x14ac:dyDescent="0.3">
      <c r="B54" s="46" t="s">
        <v>48</v>
      </c>
      <c r="C54" s="55">
        <v>135118</v>
      </c>
      <c r="D54" s="56">
        <v>1</v>
      </c>
      <c r="E54" s="55">
        <v>126726</v>
      </c>
      <c r="F54" s="56">
        <v>1</v>
      </c>
      <c r="G54" s="6">
        <v>9490</v>
      </c>
      <c r="H54" s="7">
        <v>1.0000000000000002</v>
      </c>
      <c r="I54" s="18">
        <v>9784</v>
      </c>
      <c r="J54" s="28">
        <v>1</v>
      </c>
      <c r="K54" s="18">
        <v>10629</v>
      </c>
      <c r="L54" s="28">
        <v>1.0000000000000004</v>
      </c>
      <c r="M54" s="18">
        <v>10550</v>
      </c>
      <c r="N54" s="28">
        <v>1</v>
      </c>
      <c r="O54" s="18">
        <v>11452</v>
      </c>
      <c r="P54" s="28">
        <v>1.0000000000000002</v>
      </c>
      <c r="Q54" s="18">
        <v>7073</v>
      </c>
      <c r="R54" s="28">
        <v>1.0000000000000002</v>
      </c>
    </row>
    <row r="55" spans="2:19" s="42" customFormat="1" ht="15.75" thickTop="1" x14ac:dyDescent="0.25">
      <c r="B55" s="65" t="s">
        <v>130</v>
      </c>
    </row>
    <row r="56" spans="2:19" s="42" customFormat="1" x14ac:dyDescent="0.25">
      <c r="G56" s="47"/>
      <c r="H56" s="66"/>
      <c r="K56" s="47"/>
      <c r="L56" s="66"/>
      <c r="M56" s="47"/>
      <c r="N56" s="66"/>
      <c r="O56" s="66"/>
      <c r="P56" s="66"/>
      <c r="Q56" s="47"/>
      <c r="R56" s="66"/>
    </row>
    <row r="57" spans="2:19" s="42" customFormat="1" x14ac:dyDescent="0.25"/>
    <row r="58" spans="2:19" s="42" customFormat="1" x14ac:dyDescent="0.25"/>
    <row r="59" spans="2:19" s="42" customFormat="1" x14ac:dyDescent="0.25"/>
    <row r="60" spans="2:19" s="42" customFormat="1" x14ac:dyDescent="0.25"/>
    <row r="61" spans="2:19" s="42" customFormat="1" x14ac:dyDescent="0.25"/>
    <row r="62" spans="2:19" s="42" customFormat="1" x14ac:dyDescent="0.25"/>
    <row r="63" spans="2:19" s="42" customFormat="1" x14ac:dyDescent="0.25"/>
    <row r="64" spans="2:19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94" s="42" customFormat="1" x14ac:dyDescent="0.25"/>
    <row r="95" s="42" customFormat="1" x14ac:dyDescent="0.25"/>
    <row r="96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  <row r="173" s="42" customFormat="1" x14ac:dyDescent="0.25"/>
    <row r="174" s="42" customFormat="1" x14ac:dyDescent="0.25"/>
    <row r="175" s="42" customFormat="1" x14ac:dyDescent="0.25"/>
    <row r="176" s="42" customFormat="1" x14ac:dyDescent="0.25"/>
    <row r="177" s="42" customFormat="1" x14ac:dyDescent="0.25"/>
    <row r="178" s="42" customFormat="1" x14ac:dyDescent="0.25"/>
    <row r="179" s="42" customFormat="1" x14ac:dyDescent="0.25"/>
    <row r="180" s="42" customFormat="1" x14ac:dyDescent="0.25"/>
    <row r="181" s="42" customFormat="1" x14ac:dyDescent="0.25"/>
    <row r="182" s="42" customFormat="1" x14ac:dyDescent="0.25"/>
    <row r="183" s="42" customFormat="1" x14ac:dyDescent="0.25"/>
    <row r="184" s="42" customFormat="1" x14ac:dyDescent="0.25"/>
    <row r="185" s="42" customFormat="1" x14ac:dyDescent="0.25"/>
    <row r="186" s="42" customFormat="1" x14ac:dyDescent="0.25"/>
    <row r="187" s="42" customFormat="1" x14ac:dyDescent="0.25"/>
    <row r="188" s="42" customFormat="1" x14ac:dyDescent="0.25"/>
    <row r="189" s="42" customFormat="1" x14ac:dyDescent="0.25"/>
    <row r="190" s="42" customFormat="1" x14ac:dyDescent="0.25"/>
    <row r="191" s="42" customFormat="1" x14ac:dyDescent="0.25"/>
    <row r="192" s="42" customFormat="1" x14ac:dyDescent="0.25"/>
    <row r="193" s="42" customFormat="1" x14ac:dyDescent="0.25"/>
    <row r="194" s="42" customFormat="1" x14ac:dyDescent="0.25"/>
    <row r="195" s="42" customFormat="1" x14ac:dyDescent="0.25"/>
    <row r="196" s="42" customFormat="1" x14ac:dyDescent="0.25"/>
    <row r="197" s="42" customFormat="1" x14ac:dyDescent="0.25"/>
    <row r="198" s="42" customFormat="1" x14ac:dyDescent="0.25"/>
    <row r="199" s="42" customFormat="1" x14ac:dyDescent="0.25"/>
    <row r="200" s="42" customFormat="1" x14ac:dyDescent="0.25"/>
    <row r="201" s="42" customFormat="1" x14ac:dyDescent="0.25"/>
    <row r="202" s="42" customFormat="1" x14ac:dyDescent="0.25"/>
    <row r="203" s="42" customFormat="1" x14ac:dyDescent="0.25"/>
    <row r="204" s="42" customFormat="1" x14ac:dyDescent="0.25"/>
    <row r="205" s="42" customFormat="1" x14ac:dyDescent="0.25"/>
    <row r="206" s="42" customFormat="1" x14ac:dyDescent="0.25"/>
    <row r="207" s="42" customFormat="1" x14ac:dyDescent="0.25"/>
    <row r="208" s="42" customFormat="1" x14ac:dyDescent="0.25"/>
    <row r="209" s="42" customFormat="1" x14ac:dyDescent="0.25"/>
    <row r="210" s="42" customFormat="1" x14ac:dyDescent="0.25"/>
    <row r="211" s="42" customFormat="1" x14ac:dyDescent="0.25"/>
    <row r="212" s="42" customFormat="1" x14ac:dyDescent="0.25"/>
    <row r="213" s="42" customFormat="1" x14ac:dyDescent="0.25"/>
    <row r="214" s="42" customFormat="1" x14ac:dyDescent="0.25"/>
    <row r="215" s="42" customFormat="1" x14ac:dyDescent="0.25"/>
    <row r="216" s="42" customFormat="1" x14ac:dyDescent="0.25"/>
    <row r="217" s="42" customFormat="1" x14ac:dyDescent="0.25"/>
    <row r="218" s="42" customFormat="1" x14ac:dyDescent="0.25"/>
    <row r="219" s="42" customFormat="1" x14ac:dyDescent="0.25"/>
    <row r="220" s="42" customFormat="1" x14ac:dyDescent="0.25"/>
    <row r="221" s="42" customFormat="1" x14ac:dyDescent="0.25"/>
    <row r="222" s="42" customFormat="1" x14ac:dyDescent="0.25"/>
    <row r="223" s="42" customFormat="1" x14ac:dyDescent="0.25"/>
    <row r="224" s="42" customFormat="1" x14ac:dyDescent="0.25"/>
    <row r="225" s="42" customFormat="1" x14ac:dyDescent="0.25"/>
    <row r="226" s="42" customFormat="1" x14ac:dyDescent="0.25"/>
    <row r="227" s="42" customFormat="1" x14ac:dyDescent="0.25"/>
    <row r="228" s="42" customFormat="1" x14ac:dyDescent="0.25"/>
    <row r="229" s="42" customFormat="1" x14ac:dyDescent="0.25"/>
    <row r="230" s="42" customFormat="1" x14ac:dyDescent="0.25"/>
    <row r="231" s="42" customFormat="1" x14ac:dyDescent="0.25"/>
    <row r="232" s="42" customFormat="1" x14ac:dyDescent="0.25"/>
    <row r="233" s="42" customFormat="1" x14ac:dyDescent="0.25"/>
    <row r="234" s="42" customFormat="1" x14ac:dyDescent="0.25"/>
    <row r="235" s="42" customFormat="1" x14ac:dyDescent="0.25"/>
    <row r="236" s="42" customFormat="1" x14ac:dyDescent="0.25"/>
    <row r="237" s="42" customFormat="1" x14ac:dyDescent="0.25"/>
    <row r="238" s="42" customFormat="1" x14ac:dyDescent="0.25"/>
    <row r="239" s="42" customFormat="1" x14ac:dyDescent="0.25"/>
    <row r="240" s="42" customFormat="1" x14ac:dyDescent="0.25"/>
    <row r="241" s="42" customFormat="1" x14ac:dyDescent="0.25"/>
    <row r="242" s="42" customFormat="1" x14ac:dyDescent="0.25"/>
    <row r="243" s="42" customFormat="1" x14ac:dyDescent="0.25"/>
    <row r="244" s="42" customFormat="1" x14ac:dyDescent="0.25"/>
    <row r="245" s="42" customFormat="1" x14ac:dyDescent="0.25"/>
    <row r="246" s="42" customFormat="1" x14ac:dyDescent="0.25"/>
    <row r="247" s="42" customFormat="1" x14ac:dyDescent="0.25"/>
    <row r="248" s="42" customFormat="1" x14ac:dyDescent="0.25"/>
    <row r="249" s="42" customFormat="1" x14ac:dyDescent="0.25"/>
    <row r="250" s="42" customFormat="1" x14ac:dyDescent="0.25"/>
    <row r="251" s="42" customFormat="1" x14ac:dyDescent="0.25"/>
    <row r="252" s="42" customFormat="1" x14ac:dyDescent="0.25"/>
    <row r="253" s="42" customFormat="1" x14ac:dyDescent="0.25"/>
    <row r="254" s="42" customFormat="1" x14ac:dyDescent="0.25"/>
    <row r="255" s="42" customFormat="1" x14ac:dyDescent="0.25"/>
    <row r="256" s="42" customFormat="1" x14ac:dyDescent="0.25"/>
    <row r="257" s="42" customFormat="1" x14ac:dyDescent="0.25"/>
    <row r="258" s="42" customFormat="1" x14ac:dyDescent="0.25"/>
    <row r="259" s="42" customFormat="1" x14ac:dyDescent="0.25"/>
    <row r="260" s="42" customFormat="1" x14ac:dyDescent="0.25"/>
    <row r="261" s="42" customFormat="1" x14ac:dyDescent="0.25"/>
    <row r="262" s="42" customFormat="1" x14ac:dyDescent="0.25"/>
    <row r="263" s="42" customFormat="1" x14ac:dyDescent="0.25"/>
    <row r="264" s="42" customFormat="1" x14ac:dyDescent="0.25"/>
    <row r="265" s="42" customFormat="1" x14ac:dyDescent="0.25"/>
    <row r="266" s="42" customFormat="1" x14ac:dyDescent="0.25"/>
    <row r="267" s="42" customFormat="1" x14ac:dyDescent="0.25"/>
    <row r="268" s="42" customFormat="1" x14ac:dyDescent="0.25"/>
    <row r="269" s="42" customFormat="1" x14ac:dyDescent="0.25"/>
    <row r="270" s="42" customFormat="1" x14ac:dyDescent="0.25"/>
    <row r="271" s="42" customFormat="1" x14ac:dyDescent="0.25"/>
    <row r="272" s="42" customFormat="1" x14ac:dyDescent="0.25"/>
    <row r="273" s="42" customFormat="1" x14ac:dyDescent="0.25"/>
    <row r="274" s="42" customFormat="1" x14ac:dyDescent="0.25"/>
    <row r="275" s="42" customFormat="1" x14ac:dyDescent="0.25"/>
    <row r="276" s="42" customFormat="1" x14ac:dyDescent="0.25"/>
    <row r="277" s="42" customFormat="1" x14ac:dyDescent="0.25"/>
    <row r="278" s="42" customFormat="1" x14ac:dyDescent="0.25"/>
    <row r="279" s="42" customFormat="1" x14ac:dyDescent="0.25"/>
    <row r="280" s="42" customFormat="1" x14ac:dyDescent="0.25"/>
    <row r="281" s="42" customFormat="1" x14ac:dyDescent="0.25"/>
    <row r="282" s="42" customFormat="1" x14ac:dyDescent="0.25"/>
    <row r="283" s="42" customFormat="1" x14ac:dyDescent="0.25"/>
    <row r="284" s="42" customFormat="1" x14ac:dyDescent="0.25"/>
    <row r="285" s="42" customFormat="1" x14ac:dyDescent="0.25"/>
    <row r="286" s="42" customFormat="1" x14ac:dyDescent="0.25"/>
    <row r="287" s="42" customFormat="1" x14ac:dyDescent="0.25"/>
    <row r="288" s="42" customFormat="1" x14ac:dyDescent="0.25"/>
    <row r="289" s="42" customFormat="1" x14ac:dyDescent="0.25"/>
    <row r="290" s="42" customFormat="1" x14ac:dyDescent="0.25"/>
    <row r="291" s="42" customFormat="1" x14ac:dyDescent="0.25"/>
    <row r="292" s="42" customFormat="1" x14ac:dyDescent="0.25"/>
    <row r="293" s="42" customFormat="1" x14ac:dyDescent="0.25"/>
    <row r="294" s="42" customFormat="1" x14ac:dyDescent="0.25"/>
    <row r="295" s="42" customFormat="1" x14ac:dyDescent="0.25"/>
    <row r="296" s="42" customFormat="1" x14ac:dyDescent="0.25"/>
    <row r="297" s="42" customFormat="1" x14ac:dyDescent="0.25"/>
    <row r="298" s="42" customFormat="1" x14ac:dyDescent="0.25"/>
    <row r="299" s="42" customFormat="1" x14ac:dyDescent="0.25"/>
    <row r="300" s="42" customFormat="1" x14ac:dyDescent="0.25"/>
    <row r="301" s="42" customFormat="1" x14ac:dyDescent="0.25"/>
    <row r="302" s="42" customFormat="1" x14ac:dyDescent="0.25"/>
    <row r="303" s="42" customFormat="1" x14ac:dyDescent="0.25"/>
    <row r="304" s="42" customFormat="1" x14ac:dyDescent="0.25"/>
    <row r="305" s="42" customFormat="1" x14ac:dyDescent="0.25"/>
    <row r="306" s="42" customFormat="1" x14ac:dyDescent="0.25"/>
    <row r="307" s="42" customFormat="1" x14ac:dyDescent="0.25"/>
    <row r="308" s="42" customFormat="1" x14ac:dyDescent="0.25"/>
    <row r="309" s="42" customFormat="1" x14ac:dyDescent="0.25"/>
    <row r="310" s="42" customFormat="1" x14ac:dyDescent="0.25"/>
    <row r="311" s="42" customFormat="1" x14ac:dyDescent="0.25"/>
    <row r="312" s="42" customFormat="1" x14ac:dyDescent="0.25"/>
    <row r="313" s="42" customFormat="1" x14ac:dyDescent="0.25"/>
    <row r="314" s="42" customFormat="1" x14ac:dyDescent="0.25"/>
    <row r="315" s="42" customFormat="1" x14ac:dyDescent="0.25"/>
    <row r="316" s="42" customFormat="1" x14ac:dyDescent="0.25"/>
    <row r="317" s="42" customFormat="1" x14ac:dyDescent="0.25"/>
    <row r="318" s="42" customFormat="1" x14ac:dyDescent="0.25"/>
    <row r="319" s="42" customFormat="1" x14ac:dyDescent="0.25"/>
    <row r="320" s="42" customFormat="1" x14ac:dyDescent="0.25"/>
    <row r="321" s="42" customFormat="1" x14ac:dyDescent="0.25"/>
    <row r="322" s="42" customFormat="1" x14ac:dyDescent="0.25"/>
    <row r="323" s="42" customFormat="1" x14ac:dyDescent="0.25"/>
    <row r="324" s="42" customFormat="1" x14ac:dyDescent="0.25"/>
    <row r="325" s="42" customFormat="1" x14ac:dyDescent="0.25"/>
    <row r="326" s="42" customFormat="1" x14ac:dyDescent="0.25"/>
    <row r="327" s="42" customFormat="1" x14ac:dyDescent="0.25"/>
    <row r="328" s="42" customFormat="1" x14ac:dyDescent="0.25"/>
    <row r="329" s="42" customFormat="1" x14ac:dyDescent="0.25"/>
    <row r="330" s="42" customFormat="1" x14ac:dyDescent="0.25"/>
    <row r="331" s="42" customFormat="1" x14ac:dyDescent="0.25"/>
    <row r="332" s="42" customFormat="1" x14ac:dyDescent="0.25"/>
    <row r="333" s="42" customFormat="1" x14ac:dyDescent="0.25"/>
    <row r="334" s="42" customFormat="1" x14ac:dyDescent="0.25"/>
    <row r="335" s="42" customFormat="1" x14ac:dyDescent="0.25"/>
    <row r="336" s="42" customFormat="1" x14ac:dyDescent="0.25"/>
    <row r="337" s="42" customFormat="1" x14ac:dyDescent="0.25"/>
    <row r="338" s="42" customFormat="1" x14ac:dyDescent="0.25"/>
    <row r="339" s="42" customFormat="1" x14ac:dyDescent="0.25"/>
    <row r="340" s="42" customFormat="1" x14ac:dyDescent="0.25"/>
    <row r="341" s="42" customFormat="1" x14ac:dyDescent="0.25"/>
    <row r="342" s="42" customFormat="1" x14ac:dyDescent="0.25"/>
    <row r="343" s="42" customFormat="1" x14ac:dyDescent="0.25"/>
    <row r="344" s="42" customFormat="1" x14ac:dyDescent="0.25"/>
    <row r="345" s="42" customFormat="1" x14ac:dyDescent="0.25"/>
    <row r="346" s="42" customFormat="1" x14ac:dyDescent="0.25"/>
    <row r="347" s="42" customFormat="1" x14ac:dyDescent="0.25"/>
    <row r="348" s="42" customFormat="1" x14ac:dyDescent="0.25"/>
    <row r="349" s="42" customFormat="1" x14ac:dyDescent="0.25"/>
    <row r="350" s="42" customFormat="1" x14ac:dyDescent="0.25"/>
    <row r="351" s="42" customFormat="1" x14ac:dyDescent="0.25"/>
    <row r="352" s="42" customFormat="1" x14ac:dyDescent="0.25"/>
    <row r="353" s="42" customFormat="1" x14ac:dyDescent="0.25"/>
    <row r="354" s="42" customFormat="1" x14ac:dyDescent="0.25"/>
    <row r="355" s="42" customFormat="1" x14ac:dyDescent="0.25"/>
    <row r="356" s="42" customFormat="1" x14ac:dyDescent="0.25"/>
    <row r="357" s="42" customFormat="1" x14ac:dyDescent="0.25"/>
    <row r="358" s="42" customFormat="1" x14ac:dyDescent="0.25"/>
    <row r="359" s="42" customFormat="1" x14ac:dyDescent="0.25"/>
    <row r="360" s="42" customFormat="1" x14ac:dyDescent="0.25"/>
    <row r="361" s="42" customFormat="1" x14ac:dyDescent="0.25"/>
    <row r="362" s="42" customFormat="1" x14ac:dyDescent="0.25"/>
    <row r="363" s="42" customFormat="1" x14ac:dyDescent="0.25"/>
    <row r="364" s="42" customFormat="1" x14ac:dyDescent="0.25"/>
    <row r="365" s="42" customFormat="1" x14ac:dyDescent="0.25"/>
    <row r="366" s="42" customFormat="1" x14ac:dyDescent="0.25"/>
    <row r="367" s="42" customFormat="1" x14ac:dyDescent="0.25"/>
    <row r="368" s="42" customFormat="1" x14ac:dyDescent="0.25"/>
    <row r="369" s="42" customFormat="1" x14ac:dyDescent="0.25"/>
    <row r="370" s="42" customFormat="1" x14ac:dyDescent="0.25"/>
    <row r="371" s="42" customFormat="1" x14ac:dyDescent="0.25"/>
    <row r="372" s="42" customFormat="1" x14ac:dyDescent="0.25"/>
    <row r="373" s="42" customFormat="1" x14ac:dyDescent="0.25"/>
    <row r="374" s="42" customFormat="1" x14ac:dyDescent="0.25"/>
    <row r="375" s="42" customFormat="1" x14ac:dyDescent="0.25"/>
    <row r="376" s="42" customFormat="1" x14ac:dyDescent="0.25"/>
    <row r="377" s="42" customFormat="1" x14ac:dyDescent="0.25"/>
    <row r="378" s="42" customFormat="1" x14ac:dyDescent="0.25"/>
    <row r="379" s="42" customFormat="1" x14ac:dyDescent="0.25"/>
    <row r="380" s="42" customFormat="1" x14ac:dyDescent="0.25"/>
    <row r="381" s="42" customFormat="1" x14ac:dyDescent="0.25"/>
    <row r="382" s="42" customFormat="1" x14ac:dyDescent="0.25"/>
    <row r="383" s="42" customFormat="1" x14ac:dyDescent="0.25"/>
    <row r="384" s="42" customFormat="1" x14ac:dyDescent="0.25"/>
    <row r="385" s="42" customFormat="1" x14ac:dyDescent="0.25"/>
    <row r="386" s="42" customFormat="1" x14ac:dyDescent="0.25"/>
    <row r="387" s="42" customFormat="1" x14ac:dyDescent="0.25"/>
    <row r="388" s="42" customFormat="1" x14ac:dyDescent="0.25"/>
    <row r="389" s="42" customFormat="1" x14ac:dyDescent="0.25"/>
    <row r="390" s="42" customFormat="1" x14ac:dyDescent="0.25"/>
    <row r="391" s="42" customFormat="1" x14ac:dyDescent="0.25"/>
    <row r="392" s="42" customFormat="1" x14ac:dyDescent="0.25"/>
    <row r="393" s="42" customFormat="1" x14ac:dyDescent="0.25"/>
    <row r="394" s="42" customFormat="1" x14ac:dyDescent="0.25"/>
    <row r="395" s="42" customFormat="1" x14ac:dyDescent="0.25"/>
    <row r="396" s="42" customFormat="1" x14ac:dyDescent="0.25"/>
    <row r="397" s="42" customFormat="1" x14ac:dyDescent="0.25"/>
    <row r="398" s="42" customFormat="1" x14ac:dyDescent="0.25"/>
    <row r="399" s="42" customFormat="1" x14ac:dyDescent="0.25"/>
    <row r="400" s="42" customFormat="1" x14ac:dyDescent="0.25"/>
    <row r="401" s="42" customFormat="1" x14ac:dyDescent="0.25"/>
    <row r="402" s="42" customFormat="1" x14ac:dyDescent="0.25"/>
    <row r="403" s="42" customFormat="1" x14ac:dyDescent="0.25"/>
    <row r="404" s="42" customFormat="1" x14ac:dyDescent="0.25"/>
    <row r="405" s="42" customFormat="1" x14ac:dyDescent="0.25"/>
    <row r="406" s="42" customFormat="1" x14ac:dyDescent="0.25"/>
    <row r="407" s="42" customFormat="1" x14ac:dyDescent="0.25"/>
    <row r="408" s="42" customFormat="1" x14ac:dyDescent="0.25"/>
    <row r="409" s="42" customFormat="1" x14ac:dyDescent="0.25"/>
    <row r="410" s="42" customFormat="1" x14ac:dyDescent="0.25"/>
    <row r="411" s="42" customFormat="1" x14ac:dyDescent="0.25"/>
    <row r="412" s="42" customFormat="1" x14ac:dyDescent="0.25"/>
    <row r="413" s="42" customFormat="1" x14ac:dyDescent="0.25"/>
    <row r="414" s="42" customFormat="1" x14ac:dyDescent="0.25"/>
    <row r="415" s="42" customFormat="1" x14ac:dyDescent="0.25"/>
    <row r="416" s="42" customFormat="1" x14ac:dyDescent="0.25"/>
    <row r="417" s="42" customFormat="1" x14ac:dyDescent="0.25"/>
    <row r="418" s="42" customFormat="1" x14ac:dyDescent="0.25"/>
    <row r="419" s="42" customFormat="1" x14ac:dyDescent="0.25"/>
    <row r="420" s="42" customFormat="1" x14ac:dyDescent="0.25"/>
    <row r="421" s="42" customFormat="1" x14ac:dyDescent="0.25"/>
    <row r="422" s="42" customFormat="1" x14ac:dyDescent="0.25"/>
    <row r="423" s="42" customFormat="1" x14ac:dyDescent="0.25"/>
    <row r="424" s="42" customFormat="1" x14ac:dyDescent="0.25"/>
    <row r="425" s="42" customFormat="1" x14ac:dyDescent="0.25"/>
    <row r="426" s="42" customFormat="1" x14ac:dyDescent="0.25"/>
    <row r="427" s="42" customFormat="1" x14ac:dyDescent="0.25"/>
    <row r="428" s="42" customFormat="1" x14ac:dyDescent="0.25"/>
    <row r="429" s="42" customFormat="1" x14ac:dyDescent="0.25"/>
    <row r="430" s="42" customFormat="1" x14ac:dyDescent="0.25"/>
    <row r="431" s="42" customFormat="1" x14ac:dyDescent="0.25"/>
    <row r="432" s="42" customFormat="1" x14ac:dyDescent="0.25"/>
    <row r="433" s="42" customFormat="1" x14ac:dyDescent="0.25"/>
    <row r="434" s="42" customFormat="1" x14ac:dyDescent="0.25"/>
    <row r="435" s="42" customFormat="1" x14ac:dyDescent="0.25"/>
    <row r="436" s="42" customFormat="1" x14ac:dyDescent="0.25"/>
    <row r="437" s="42" customFormat="1" x14ac:dyDescent="0.25"/>
    <row r="438" s="42" customFormat="1" x14ac:dyDescent="0.25"/>
    <row r="439" s="42" customFormat="1" x14ac:dyDescent="0.25"/>
    <row r="440" s="42" customFormat="1" x14ac:dyDescent="0.25"/>
    <row r="441" s="42" customFormat="1" x14ac:dyDescent="0.25"/>
    <row r="442" s="42" customFormat="1" x14ac:dyDescent="0.25"/>
    <row r="443" s="42" customFormat="1" x14ac:dyDescent="0.25"/>
    <row r="444" s="42" customFormat="1" x14ac:dyDescent="0.25"/>
    <row r="445" s="42" customFormat="1" x14ac:dyDescent="0.25"/>
    <row r="446" s="42" customFormat="1" x14ac:dyDescent="0.25"/>
    <row r="447" s="42" customFormat="1" x14ac:dyDescent="0.25"/>
    <row r="448" s="42" customFormat="1" x14ac:dyDescent="0.25"/>
    <row r="449" s="42" customFormat="1" x14ac:dyDescent="0.25"/>
    <row r="450" s="42" customFormat="1" x14ac:dyDescent="0.25"/>
    <row r="451" s="42" customFormat="1" x14ac:dyDescent="0.25"/>
    <row r="452" s="42" customFormat="1" x14ac:dyDescent="0.25"/>
    <row r="453" s="42" customFormat="1" x14ac:dyDescent="0.25"/>
    <row r="454" s="42" customFormat="1" x14ac:dyDescent="0.25"/>
    <row r="455" s="42" customFormat="1" x14ac:dyDescent="0.25"/>
    <row r="456" s="42" customFormat="1" x14ac:dyDescent="0.25"/>
    <row r="457" s="42" customFormat="1" x14ac:dyDescent="0.25"/>
    <row r="458" s="42" customFormat="1" x14ac:dyDescent="0.25"/>
    <row r="459" s="42" customFormat="1" x14ac:dyDescent="0.25"/>
    <row r="460" s="42" customFormat="1" x14ac:dyDescent="0.25"/>
    <row r="461" s="42" customFormat="1" x14ac:dyDescent="0.25"/>
    <row r="462" s="42" customFormat="1" x14ac:dyDescent="0.25"/>
    <row r="463" s="42" customFormat="1" x14ac:dyDescent="0.25"/>
    <row r="464" s="42" customFormat="1" x14ac:dyDescent="0.25"/>
    <row r="465" s="42" customFormat="1" x14ac:dyDescent="0.25"/>
    <row r="466" s="42" customFormat="1" x14ac:dyDescent="0.25"/>
    <row r="467" s="42" customFormat="1" x14ac:dyDescent="0.25"/>
    <row r="468" s="42" customFormat="1" x14ac:dyDescent="0.25"/>
    <row r="469" s="42" customFormat="1" x14ac:dyDescent="0.25"/>
    <row r="470" s="42" customFormat="1" x14ac:dyDescent="0.25"/>
    <row r="471" s="42" customFormat="1" x14ac:dyDescent="0.25"/>
    <row r="472" s="42" customFormat="1" x14ac:dyDescent="0.25"/>
    <row r="473" s="42" customFormat="1" x14ac:dyDescent="0.25"/>
    <row r="474" s="42" customFormat="1" x14ac:dyDescent="0.25"/>
    <row r="475" s="42" customFormat="1" x14ac:dyDescent="0.25"/>
    <row r="476" s="42" customFormat="1" x14ac:dyDescent="0.25"/>
    <row r="477" s="42" customFormat="1" x14ac:dyDescent="0.25"/>
    <row r="478" s="42" customFormat="1" x14ac:dyDescent="0.25"/>
    <row r="479" s="42" customFormat="1" x14ac:dyDescent="0.25"/>
    <row r="480" s="42" customFormat="1" x14ac:dyDescent="0.25"/>
    <row r="481" s="42" customFormat="1" x14ac:dyDescent="0.25"/>
    <row r="482" s="42" customFormat="1" x14ac:dyDescent="0.25"/>
    <row r="483" s="42" customFormat="1" x14ac:dyDescent="0.25"/>
    <row r="484" s="42" customFormat="1" x14ac:dyDescent="0.25"/>
    <row r="485" s="42" customFormat="1" x14ac:dyDescent="0.25"/>
    <row r="486" s="42" customFormat="1" x14ac:dyDescent="0.25"/>
    <row r="487" s="42" customFormat="1" x14ac:dyDescent="0.25"/>
    <row r="488" s="42" customFormat="1" x14ac:dyDescent="0.25"/>
    <row r="489" s="42" customFormat="1" x14ac:dyDescent="0.25"/>
    <row r="490" s="42" customFormat="1" x14ac:dyDescent="0.25"/>
    <row r="491" s="42" customFormat="1" x14ac:dyDescent="0.25"/>
    <row r="492" s="42" customFormat="1" x14ac:dyDescent="0.25"/>
    <row r="493" s="42" customFormat="1" x14ac:dyDescent="0.25"/>
    <row r="494" s="42" customFormat="1" x14ac:dyDescent="0.25"/>
    <row r="495" s="42" customFormat="1" x14ac:dyDescent="0.25"/>
    <row r="496" s="42" customFormat="1" x14ac:dyDescent="0.25"/>
    <row r="497" s="42" customFormat="1" x14ac:dyDescent="0.25"/>
    <row r="498" s="42" customFormat="1" x14ac:dyDescent="0.25"/>
    <row r="499" s="42" customFormat="1" x14ac:dyDescent="0.25"/>
    <row r="500" s="42" customFormat="1" x14ac:dyDescent="0.25"/>
    <row r="501" s="42" customFormat="1" x14ac:dyDescent="0.25"/>
    <row r="502" s="42" customFormat="1" x14ac:dyDescent="0.25"/>
    <row r="503" s="42" customFormat="1" x14ac:dyDescent="0.25"/>
    <row r="504" s="42" customFormat="1" x14ac:dyDescent="0.25"/>
    <row r="505" s="42" customFormat="1" x14ac:dyDescent="0.25"/>
    <row r="506" s="42" customFormat="1" x14ac:dyDescent="0.25"/>
    <row r="507" s="42" customFormat="1" x14ac:dyDescent="0.25"/>
    <row r="508" s="42" customFormat="1" x14ac:dyDescent="0.25"/>
    <row r="509" s="42" customFormat="1" x14ac:dyDescent="0.25"/>
    <row r="510" s="42" customFormat="1" x14ac:dyDescent="0.25"/>
    <row r="511" s="42" customFormat="1" x14ac:dyDescent="0.25"/>
    <row r="512" s="42" customFormat="1" x14ac:dyDescent="0.25"/>
    <row r="513" s="42" customFormat="1" x14ac:dyDescent="0.25"/>
    <row r="514" s="42" customFormat="1" x14ac:dyDescent="0.25"/>
    <row r="515" s="42" customFormat="1" x14ac:dyDescent="0.25"/>
    <row r="516" s="42" customFormat="1" x14ac:dyDescent="0.25"/>
    <row r="517" s="42" customFormat="1" x14ac:dyDescent="0.25"/>
    <row r="518" s="42" customFormat="1" x14ac:dyDescent="0.25"/>
    <row r="519" s="42" customFormat="1" x14ac:dyDescent="0.25"/>
    <row r="520" s="42" customFormat="1" x14ac:dyDescent="0.25"/>
    <row r="521" s="42" customFormat="1" x14ac:dyDescent="0.25"/>
    <row r="522" s="42" customFormat="1" x14ac:dyDescent="0.25"/>
    <row r="523" s="42" customFormat="1" x14ac:dyDescent="0.25"/>
    <row r="524" s="42" customFormat="1" x14ac:dyDescent="0.25"/>
    <row r="525" s="42" customFormat="1" x14ac:dyDescent="0.25"/>
    <row r="526" s="42" customFormat="1" x14ac:dyDescent="0.25"/>
    <row r="527" s="42" customFormat="1" x14ac:dyDescent="0.25"/>
    <row r="528" s="42" customFormat="1" x14ac:dyDescent="0.25"/>
    <row r="529" s="42" customFormat="1" x14ac:dyDescent="0.25"/>
    <row r="530" s="42" customFormat="1" x14ac:dyDescent="0.25"/>
    <row r="531" s="42" customFormat="1" x14ac:dyDescent="0.25"/>
    <row r="532" s="42" customFormat="1" x14ac:dyDescent="0.25"/>
    <row r="533" s="42" customFormat="1" x14ac:dyDescent="0.25"/>
    <row r="534" s="42" customFormat="1" x14ac:dyDescent="0.25"/>
    <row r="535" s="42" customFormat="1" x14ac:dyDescent="0.25"/>
    <row r="536" s="42" customFormat="1" x14ac:dyDescent="0.25"/>
    <row r="537" s="42" customFormat="1" x14ac:dyDescent="0.25"/>
    <row r="538" s="42" customFormat="1" x14ac:dyDescent="0.25"/>
    <row r="539" s="42" customFormat="1" x14ac:dyDescent="0.25"/>
    <row r="540" s="42" customFormat="1" x14ac:dyDescent="0.25"/>
    <row r="541" s="42" customFormat="1" x14ac:dyDescent="0.25"/>
    <row r="542" s="42" customFormat="1" x14ac:dyDescent="0.25"/>
    <row r="543" s="42" customFormat="1" x14ac:dyDescent="0.25"/>
    <row r="544" s="42" customFormat="1" x14ac:dyDescent="0.25"/>
    <row r="545" s="42" customFormat="1" x14ac:dyDescent="0.25"/>
    <row r="546" s="42" customFormat="1" x14ac:dyDescent="0.25"/>
    <row r="547" s="42" customFormat="1" x14ac:dyDescent="0.25"/>
    <row r="548" s="42" customFormat="1" x14ac:dyDescent="0.25"/>
    <row r="549" s="42" customFormat="1" x14ac:dyDescent="0.25"/>
    <row r="550" s="42" customFormat="1" x14ac:dyDescent="0.25"/>
    <row r="551" s="42" customFormat="1" x14ac:dyDescent="0.25"/>
    <row r="552" s="42" customFormat="1" x14ac:dyDescent="0.25"/>
    <row r="553" s="42" customFormat="1" x14ac:dyDescent="0.25"/>
    <row r="554" s="42" customFormat="1" x14ac:dyDescent="0.25"/>
    <row r="555" s="42" customFormat="1" x14ac:dyDescent="0.25"/>
    <row r="556" s="42" customFormat="1" x14ac:dyDescent="0.25"/>
    <row r="557" s="42" customFormat="1" x14ac:dyDescent="0.25"/>
    <row r="558" s="42" customFormat="1" x14ac:dyDescent="0.25"/>
    <row r="559" s="42" customFormat="1" x14ac:dyDescent="0.25"/>
    <row r="560" s="42" customFormat="1" x14ac:dyDescent="0.25"/>
    <row r="561" s="42" customFormat="1" x14ac:dyDescent="0.25"/>
    <row r="562" s="42" customFormat="1" x14ac:dyDescent="0.25"/>
    <row r="563" s="42" customFormat="1" x14ac:dyDescent="0.25"/>
    <row r="564" s="42" customFormat="1" x14ac:dyDescent="0.25"/>
    <row r="565" s="42" customFormat="1" x14ac:dyDescent="0.25"/>
    <row r="566" s="42" customFormat="1" x14ac:dyDescent="0.25"/>
    <row r="567" s="42" customFormat="1" x14ac:dyDescent="0.25"/>
    <row r="568" s="42" customFormat="1" x14ac:dyDescent="0.25"/>
    <row r="569" s="42" customFormat="1" x14ac:dyDescent="0.25"/>
    <row r="570" s="42" customFormat="1" x14ac:dyDescent="0.25"/>
    <row r="571" s="42" customFormat="1" x14ac:dyDescent="0.25"/>
    <row r="572" s="42" customFormat="1" x14ac:dyDescent="0.25"/>
    <row r="573" s="42" customFormat="1" x14ac:dyDescent="0.25"/>
    <row r="574" s="42" customFormat="1" x14ac:dyDescent="0.25"/>
    <row r="575" s="42" customFormat="1" x14ac:dyDescent="0.25"/>
    <row r="576" s="42" customFormat="1" x14ac:dyDescent="0.25"/>
    <row r="577" s="42" customFormat="1" x14ac:dyDescent="0.25"/>
    <row r="578" s="42" customFormat="1" x14ac:dyDescent="0.25"/>
    <row r="579" s="42" customFormat="1" x14ac:dyDescent="0.25"/>
    <row r="580" s="42" customFormat="1" x14ac:dyDescent="0.25"/>
    <row r="581" s="42" customFormat="1" x14ac:dyDescent="0.25"/>
    <row r="582" s="42" customFormat="1" x14ac:dyDescent="0.25"/>
    <row r="583" s="42" customFormat="1" x14ac:dyDescent="0.25"/>
    <row r="584" s="42" customFormat="1" x14ac:dyDescent="0.25"/>
    <row r="585" s="42" customFormat="1" x14ac:dyDescent="0.25"/>
    <row r="586" s="42" customFormat="1" x14ac:dyDescent="0.25"/>
    <row r="587" s="42" customFormat="1" x14ac:dyDescent="0.25"/>
    <row r="588" s="42" customFormat="1" x14ac:dyDescent="0.25"/>
    <row r="589" s="42" customFormat="1" x14ac:dyDescent="0.25"/>
    <row r="590" s="42" customFormat="1" x14ac:dyDescent="0.25"/>
    <row r="591" s="42" customFormat="1" x14ac:dyDescent="0.25"/>
    <row r="592" s="42" customFormat="1" x14ac:dyDescent="0.25"/>
    <row r="593" s="42" customFormat="1" x14ac:dyDescent="0.25"/>
    <row r="594" s="42" customFormat="1" x14ac:dyDescent="0.25"/>
    <row r="595" s="42" customFormat="1" x14ac:dyDescent="0.25"/>
    <row r="596" s="42" customFormat="1" x14ac:dyDescent="0.25"/>
    <row r="597" s="42" customFormat="1" x14ac:dyDescent="0.25"/>
    <row r="598" s="42" customFormat="1" x14ac:dyDescent="0.25"/>
    <row r="599" s="42" customFormat="1" x14ac:dyDescent="0.25"/>
    <row r="600" s="42" customFormat="1" x14ac:dyDescent="0.25"/>
    <row r="601" s="42" customFormat="1" x14ac:dyDescent="0.25"/>
    <row r="602" s="42" customFormat="1" x14ac:dyDescent="0.25"/>
    <row r="603" s="42" customFormat="1" x14ac:dyDescent="0.25"/>
    <row r="604" s="42" customFormat="1" x14ac:dyDescent="0.25"/>
    <row r="605" s="42" customFormat="1" x14ac:dyDescent="0.25"/>
    <row r="606" s="42" customFormat="1" x14ac:dyDescent="0.25"/>
    <row r="607" s="42" customFormat="1" x14ac:dyDescent="0.25"/>
    <row r="608" s="42" customFormat="1" x14ac:dyDescent="0.25"/>
    <row r="609" s="42" customFormat="1" x14ac:dyDescent="0.25"/>
    <row r="610" s="42" customFormat="1" x14ac:dyDescent="0.25"/>
    <row r="611" s="42" customFormat="1" x14ac:dyDescent="0.25"/>
    <row r="612" s="42" customFormat="1" x14ac:dyDescent="0.25"/>
    <row r="613" s="42" customFormat="1" x14ac:dyDescent="0.25"/>
    <row r="614" s="42" customFormat="1" x14ac:dyDescent="0.25"/>
    <row r="615" s="42" customFormat="1" x14ac:dyDescent="0.25"/>
    <row r="616" s="42" customFormat="1" x14ac:dyDescent="0.25"/>
    <row r="617" s="42" customFormat="1" x14ac:dyDescent="0.25"/>
    <row r="618" s="42" customFormat="1" x14ac:dyDescent="0.25"/>
    <row r="619" s="42" customFormat="1" x14ac:dyDescent="0.25"/>
    <row r="620" s="42" customFormat="1" x14ac:dyDescent="0.25"/>
    <row r="621" s="42" customFormat="1" x14ac:dyDescent="0.25"/>
    <row r="622" s="42" customFormat="1" x14ac:dyDescent="0.25"/>
    <row r="623" s="42" customFormat="1" x14ac:dyDescent="0.25"/>
    <row r="624" s="42" customFormat="1" x14ac:dyDescent="0.25"/>
    <row r="625" s="42" customFormat="1" x14ac:dyDescent="0.25"/>
    <row r="626" s="42" customFormat="1" x14ac:dyDescent="0.25"/>
    <row r="627" s="42" customFormat="1" x14ac:dyDescent="0.25"/>
    <row r="628" s="42" customFormat="1" x14ac:dyDescent="0.25"/>
    <row r="629" s="42" customFormat="1" x14ac:dyDescent="0.25"/>
    <row r="630" s="42" customFormat="1" x14ac:dyDescent="0.25"/>
    <row r="631" s="42" customFormat="1" x14ac:dyDescent="0.25"/>
    <row r="632" s="42" customFormat="1" x14ac:dyDescent="0.25"/>
    <row r="633" s="42" customFormat="1" x14ac:dyDescent="0.25"/>
    <row r="634" s="42" customFormat="1" x14ac:dyDescent="0.25"/>
    <row r="635" s="42" customFormat="1" x14ac:dyDescent="0.25"/>
    <row r="636" s="42" customFormat="1" x14ac:dyDescent="0.25"/>
    <row r="637" s="42" customFormat="1" x14ac:dyDescent="0.25"/>
    <row r="638" s="42" customFormat="1" x14ac:dyDescent="0.25"/>
    <row r="639" s="42" customFormat="1" x14ac:dyDescent="0.25"/>
  </sheetData>
  <mergeCells count="12">
    <mergeCell ref="Q5:R5"/>
    <mergeCell ref="B2:R2"/>
    <mergeCell ref="B3:R3"/>
    <mergeCell ref="B4:B6"/>
    <mergeCell ref="C4:R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D3F6-BFCD-4D1B-86C0-20D0C1D9F1AF}">
  <sheetPr>
    <tabColor rgb="FF00B050"/>
    <pageSetUpPr fitToPage="1"/>
  </sheetPr>
  <dimension ref="A1:CI539"/>
  <sheetViews>
    <sheetView topLeftCell="A15" zoomScale="60" zoomScaleNormal="60" workbookViewId="0">
      <selection activeCell="C8" sqref="C8:W54"/>
    </sheetView>
  </sheetViews>
  <sheetFormatPr defaultColWidth="8.85546875" defaultRowHeight="15" x14ac:dyDescent="0.25"/>
  <cols>
    <col min="1" max="1" width="2.7109375" style="42" customWidth="1"/>
    <col min="2" max="2" width="66.5703125" style="20" customWidth="1"/>
    <col min="3" max="8" width="10.7109375" style="20" customWidth="1"/>
    <col min="9" max="9" width="11.5703125" style="20" bestFit="1" customWidth="1"/>
    <col min="10" max="23" width="10.7109375" style="20" customWidth="1"/>
    <col min="24" max="87" width="8.85546875" style="42"/>
    <col min="88" max="16384" width="8.85546875" style="20"/>
  </cols>
  <sheetData>
    <row r="1" spans="2:23" s="42" customFormat="1" ht="15.75" thickBot="1" x14ac:dyDescent="0.3"/>
    <row r="2" spans="2:23" ht="22.15" customHeight="1" thickTop="1" thickBot="1" x14ac:dyDescent="0.3">
      <c r="B2" s="76" t="s">
        <v>150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</row>
    <row r="3" spans="2:23" ht="22.15" customHeight="1" thickTop="1" thickBot="1" x14ac:dyDescent="0.3">
      <c r="B3" s="88" t="s">
        <v>128</v>
      </c>
      <c r="C3" s="86" t="s">
        <v>53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 t="s">
        <v>48</v>
      </c>
      <c r="W3" s="93" t="s">
        <v>48</v>
      </c>
    </row>
    <row r="4" spans="2:23" ht="22.15" customHeight="1" thickTop="1" thickBot="1" x14ac:dyDescent="0.3">
      <c r="B4" s="89"/>
      <c r="C4" s="86" t="s">
        <v>54</v>
      </c>
      <c r="D4" s="91"/>
      <c r="E4" s="91"/>
      <c r="F4" s="91"/>
      <c r="G4" s="91"/>
      <c r="H4" s="91"/>
      <c r="I4" s="91"/>
      <c r="J4" s="98"/>
      <c r="K4" s="99"/>
      <c r="L4" s="86" t="s">
        <v>55</v>
      </c>
      <c r="M4" s="98"/>
      <c r="N4" s="98"/>
      <c r="O4" s="98"/>
      <c r="P4" s="98"/>
      <c r="Q4" s="98"/>
      <c r="R4" s="98"/>
      <c r="S4" s="98"/>
      <c r="T4" s="118"/>
      <c r="U4" s="119"/>
      <c r="V4" s="94" t="s">
        <v>56</v>
      </c>
      <c r="W4" s="95"/>
    </row>
    <row r="5" spans="2:23" ht="22.15" customHeight="1" thickTop="1" thickBot="1" x14ac:dyDescent="0.3">
      <c r="B5" s="89"/>
      <c r="C5" s="86" t="s">
        <v>47</v>
      </c>
      <c r="D5" s="98"/>
      <c r="E5" s="98"/>
      <c r="F5" s="98"/>
      <c r="G5" s="98"/>
      <c r="H5" s="98"/>
      <c r="I5" s="98"/>
      <c r="J5" s="100" t="s">
        <v>57</v>
      </c>
      <c r="K5" s="101"/>
      <c r="L5" s="86" t="s">
        <v>47</v>
      </c>
      <c r="M5" s="91"/>
      <c r="N5" s="91"/>
      <c r="O5" s="91"/>
      <c r="P5" s="91"/>
      <c r="Q5" s="91"/>
      <c r="R5" s="91"/>
      <c r="S5" s="91"/>
      <c r="T5" s="100" t="s">
        <v>58</v>
      </c>
      <c r="U5" s="101"/>
      <c r="V5" s="94"/>
      <c r="W5" s="95"/>
    </row>
    <row r="6" spans="2:23" ht="22.15" customHeight="1" thickTop="1" thickBot="1" x14ac:dyDescent="0.3">
      <c r="B6" s="89"/>
      <c r="C6" s="86" t="s">
        <v>49</v>
      </c>
      <c r="D6" s="87"/>
      <c r="E6" s="86" t="s">
        <v>50</v>
      </c>
      <c r="F6" s="87"/>
      <c r="G6" s="86" t="s">
        <v>51</v>
      </c>
      <c r="H6" s="87"/>
      <c r="I6" s="51" t="s">
        <v>52</v>
      </c>
      <c r="J6" s="102"/>
      <c r="K6" s="103"/>
      <c r="L6" s="86" t="s">
        <v>49</v>
      </c>
      <c r="M6" s="87"/>
      <c r="N6" s="86" t="s">
        <v>50</v>
      </c>
      <c r="O6" s="87"/>
      <c r="P6" s="86" t="s">
        <v>51</v>
      </c>
      <c r="Q6" s="87"/>
      <c r="R6" s="120" t="s">
        <v>52</v>
      </c>
      <c r="S6" s="120"/>
      <c r="T6" s="102"/>
      <c r="U6" s="103"/>
      <c r="V6" s="96"/>
      <c r="W6" s="97"/>
    </row>
    <row r="7" spans="2:23" ht="22.15" customHeight="1" thickTop="1" thickBot="1" x14ac:dyDescent="0.3">
      <c r="B7" s="90"/>
      <c r="C7" s="49" t="s">
        <v>1</v>
      </c>
      <c r="D7" s="52" t="s">
        <v>2</v>
      </c>
      <c r="E7" s="49" t="s">
        <v>1</v>
      </c>
      <c r="F7" s="52" t="s">
        <v>2</v>
      </c>
      <c r="G7" s="49" t="s">
        <v>1</v>
      </c>
      <c r="H7" s="52" t="s">
        <v>2</v>
      </c>
      <c r="I7" s="48" t="s">
        <v>1</v>
      </c>
      <c r="J7" s="49" t="s">
        <v>1</v>
      </c>
      <c r="K7" s="52" t="s">
        <v>2</v>
      </c>
      <c r="L7" s="49" t="s">
        <v>1</v>
      </c>
      <c r="M7" s="52" t="s">
        <v>2</v>
      </c>
      <c r="N7" s="49" t="s">
        <v>1</v>
      </c>
      <c r="O7" s="52" t="s">
        <v>2</v>
      </c>
      <c r="P7" s="49" t="s">
        <v>1</v>
      </c>
      <c r="Q7" s="52" t="s">
        <v>2</v>
      </c>
      <c r="R7" s="49" t="s">
        <v>1</v>
      </c>
      <c r="S7" s="52" t="s">
        <v>2</v>
      </c>
      <c r="T7" s="49" t="s">
        <v>1</v>
      </c>
      <c r="U7" s="52" t="s">
        <v>2</v>
      </c>
      <c r="V7" s="49" t="s">
        <v>1</v>
      </c>
      <c r="W7" s="52" t="s">
        <v>1</v>
      </c>
    </row>
    <row r="8" spans="2:23" ht="22.15" customHeight="1" thickTop="1" x14ac:dyDescent="0.25">
      <c r="B8" s="64" t="s">
        <v>75</v>
      </c>
      <c r="C8" s="8">
        <f>IFERROR(VLOOKUP(B8,[1]Sheet1!$A$366:$AE$412,2,FALSE),0)</f>
        <v>139</v>
      </c>
      <c r="D8" s="9">
        <f>C8/$C$54</f>
        <v>0.10168251645940014</v>
      </c>
      <c r="E8" s="8">
        <f>IFERROR(VLOOKUP(B8,[1]Sheet1!$A$366:$AE$412,4,FALSE),0)</f>
        <v>378</v>
      </c>
      <c r="F8" s="9">
        <f>E8/$E$54</f>
        <v>0.13189113747383113</v>
      </c>
      <c r="G8" s="8">
        <f>IFERROR(VLOOKUP(B8,[1]Sheet1!$A$366:$AE$412,6,FALSE),0)</f>
        <v>24</v>
      </c>
      <c r="H8" s="9">
        <f>G8/$G$54</f>
        <v>0.13872832369942195</v>
      </c>
      <c r="I8" s="8">
        <f>IFERROR(VLOOKUP(B8,[1]Sheet1!$A$366:$AE$412,8,FALSE),0)</f>
        <v>0</v>
      </c>
      <c r="J8" s="8">
        <f>C8+E8+G8+I8</f>
        <v>541</v>
      </c>
      <c r="K8" s="9">
        <f>J8/$J$54</f>
        <v>0.12270356089816285</v>
      </c>
      <c r="L8" s="8">
        <f>IFERROR(VLOOKUP(B8,[1]Sheet1!$A$366:$AE$412,12,FALSE),0)</f>
        <v>72</v>
      </c>
      <c r="M8" s="9">
        <f>L8/$L$54</f>
        <v>0.11042944785276074</v>
      </c>
      <c r="N8" s="8">
        <f>IFERROR(VLOOKUP(B8,[1]Sheet1!$A$366:$AE$412,14,FALSE),0)</f>
        <v>275</v>
      </c>
      <c r="O8" s="9">
        <f>N8/$N$54</f>
        <v>0.14588859416445624</v>
      </c>
      <c r="P8" s="8">
        <f>IFERROR(VLOOKUP(B8,[1]Sheet1!$A$366:$AE$412,16,FALSE),0)</f>
        <v>27</v>
      </c>
      <c r="Q8" s="9">
        <f>P8/$P$54</f>
        <v>0.21774193548387097</v>
      </c>
      <c r="R8" s="8">
        <f>IFERROR(VLOOKUP(B8,[1]Sheet1!$A$366:$AE$412,18,FALSE),0)</f>
        <v>0</v>
      </c>
      <c r="S8" s="9">
        <f>R8/$R$54</f>
        <v>0</v>
      </c>
      <c r="T8" s="8">
        <f>L8+N8+P8+R8</f>
        <v>374</v>
      </c>
      <c r="U8" s="9">
        <f>T8/$T$54</f>
        <v>0.14039039039039039</v>
      </c>
      <c r="V8" s="8">
        <f>J8+T8</f>
        <v>915</v>
      </c>
      <c r="W8" s="9">
        <f>V8/$V$54</f>
        <v>0.12936519157358969</v>
      </c>
    </row>
    <row r="9" spans="2:23" ht="22.15" customHeight="1" x14ac:dyDescent="0.25">
      <c r="B9" s="64" t="s">
        <v>76</v>
      </c>
      <c r="C9" s="10">
        <f>IFERROR(VLOOKUP(B9,[1]Sheet1!$A$366:$AE$412,2,FALSE),0)</f>
        <v>59</v>
      </c>
      <c r="D9" s="3">
        <f t="shared" ref="D9:D53" si="0">C9/$C$54</f>
        <v>4.3160204828090708E-2</v>
      </c>
      <c r="E9" s="10">
        <f>IFERROR(VLOOKUP(B9,[1]Sheet1!$A$366:$AE$412,4,FALSE),0)</f>
        <v>192</v>
      </c>
      <c r="F9" s="3">
        <f t="shared" ref="F9:F53" si="1">E9/$E$54</f>
        <v>6.6992323796231684E-2</v>
      </c>
      <c r="G9" s="10">
        <f>IFERROR(VLOOKUP(B9,[1]Sheet1!$A$366:$AE$412,6,FALSE),0)</f>
        <v>9</v>
      </c>
      <c r="H9" s="3">
        <f t="shared" ref="H9:H53" si="2">G9/$G$54</f>
        <v>5.2023121387283239E-2</v>
      </c>
      <c r="I9" s="12">
        <f>IFERROR(VLOOKUP(B9,[1]Sheet1!$A$366:$AE$412,8,FALSE),0)</f>
        <v>0</v>
      </c>
      <c r="J9" s="10">
        <f t="shared" ref="J9:J52" si="3">C9+E9+G9+I9</f>
        <v>260</v>
      </c>
      <c r="K9" s="3">
        <f t="shared" ref="K9:K53" si="4">J9/$J$54</f>
        <v>5.8970288047176231E-2</v>
      </c>
      <c r="L9" s="10">
        <f>IFERROR(VLOOKUP(B9,[1]Sheet1!$A$366:$AE$412,12,FALSE),0)</f>
        <v>53</v>
      </c>
      <c r="M9" s="3">
        <f t="shared" ref="M9:M53" si="5">L9/$L$54</f>
        <v>8.1288343558282211E-2</v>
      </c>
      <c r="N9" s="10">
        <f>IFERROR(VLOOKUP(B9,[1]Sheet1!$A$366:$AE$412,14,FALSE),0)</f>
        <v>226</v>
      </c>
      <c r="O9" s="3">
        <f t="shared" ref="O9:O53" si="6">N9/$N$54</f>
        <v>0.11989389920424404</v>
      </c>
      <c r="P9" s="10">
        <f>IFERROR(VLOOKUP(B9,[1]Sheet1!$A$366:$AE$412,16,FALSE),0)</f>
        <v>14</v>
      </c>
      <c r="Q9" s="3">
        <f t="shared" ref="Q9:Q53" si="7">P9/$P$54</f>
        <v>0.11290322580645161</v>
      </c>
      <c r="R9" s="10">
        <f>IFERROR(VLOOKUP(B9,[1]Sheet1!$A$366:$AE$412,18,FALSE),0)</f>
        <v>1</v>
      </c>
      <c r="S9" s="3">
        <f t="shared" ref="S9:S53" si="8">R9/$R$54</f>
        <v>0.33333333333333331</v>
      </c>
      <c r="T9" s="10">
        <f t="shared" ref="T9:T53" si="9">L9+N9+P9+R9</f>
        <v>294</v>
      </c>
      <c r="U9" s="3">
        <f t="shared" ref="U9:U53" si="10">T9/$T$54</f>
        <v>0.11036036036036036</v>
      </c>
      <c r="V9" s="10">
        <f t="shared" ref="V9:V53" si="11">J9+T9</f>
        <v>554</v>
      </c>
      <c r="W9" s="3">
        <f t="shared" ref="W9:W53" si="12">V9/$V$54</f>
        <v>7.8326028559310049E-2</v>
      </c>
    </row>
    <row r="10" spans="2:23" ht="22.15" customHeight="1" x14ac:dyDescent="0.25">
      <c r="B10" s="64" t="s">
        <v>77</v>
      </c>
      <c r="C10" s="10">
        <f>IFERROR(VLOOKUP(B10,[1]Sheet1!$A$366:$AE$412,2,FALSE),0)</f>
        <v>11</v>
      </c>
      <c r="D10" s="3">
        <f t="shared" si="0"/>
        <v>8.0468178493050477E-3</v>
      </c>
      <c r="E10" s="10">
        <f>IFERROR(VLOOKUP(B10,[1]Sheet1!$A$366:$AE$412,4,FALSE),0)</f>
        <v>54</v>
      </c>
      <c r="F10" s="3">
        <f t="shared" si="1"/>
        <v>1.884159106769016E-2</v>
      </c>
      <c r="G10" s="10">
        <f>IFERROR(VLOOKUP(B10,[1]Sheet1!$A$366:$AE$412,6,FALSE),0)</f>
        <v>2</v>
      </c>
      <c r="H10" s="3">
        <f t="shared" si="2"/>
        <v>1.1560693641618497E-2</v>
      </c>
      <c r="I10" s="12">
        <f>IFERROR(VLOOKUP(B10,[1]Sheet1!$A$366:$AE$412,8,FALSE),0)</f>
        <v>0</v>
      </c>
      <c r="J10" s="10">
        <f t="shared" si="3"/>
        <v>67</v>
      </c>
      <c r="K10" s="3">
        <f t="shared" si="4"/>
        <v>1.5196189612156952E-2</v>
      </c>
      <c r="L10" s="10">
        <f>IFERROR(VLOOKUP(B10,[1]Sheet1!$A$366:$AE$412,12,FALSE),0)</f>
        <v>16</v>
      </c>
      <c r="M10" s="3">
        <f t="shared" si="5"/>
        <v>2.4539877300613498E-2</v>
      </c>
      <c r="N10" s="10">
        <f>IFERROR(VLOOKUP(B10,[1]Sheet1!$A$366:$AE$412,14,FALSE),0)</f>
        <v>24</v>
      </c>
      <c r="O10" s="3">
        <f t="shared" si="6"/>
        <v>1.273209549071618E-2</v>
      </c>
      <c r="P10" s="10">
        <f>IFERROR(VLOOKUP(B10,[1]Sheet1!$A$366:$AE$412,16,FALSE),0)</f>
        <v>0</v>
      </c>
      <c r="Q10" s="3">
        <f t="shared" si="7"/>
        <v>0</v>
      </c>
      <c r="R10" s="10">
        <f>IFERROR(VLOOKUP(B10,[1]Sheet1!$A$366:$AE$412,18,FALSE),0)</f>
        <v>0</v>
      </c>
      <c r="S10" s="3">
        <f t="shared" si="8"/>
        <v>0</v>
      </c>
      <c r="T10" s="10">
        <f t="shared" si="9"/>
        <v>40</v>
      </c>
      <c r="U10" s="3">
        <f t="shared" si="10"/>
        <v>1.5015015015015015E-2</v>
      </c>
      <c r="V10" s="10">
        <f t="shared" si="11"/>
        <v>107</v>
      </c>
      <c r="W10" s="3">
        <f t="shared" si="12"/>
        <v>1.5127951364343277E-2</v>
      </c>
    </row>
    <row r="11" spans="2:23" ht="22.15" customHeight="1" x14ac:dyDescent="0.25">
      <c r="B11" s="64" t="s">
        <v>78</v>
      </c>
      <c r="C11" s="10">
        <f>IFERROR(VLOOKUP(B11,[1]Sheet1!$A$366:$AE$412,2,FALSE),0)</f>
        <v>17</v>
      </c>
      <c r="D11" s="3">
        <f t="shared" si="0"/>
        <v>1.2435991221653255E-2</v>
      </c>
      <c r="E11" s="10">
        <f>IFERROR(VLOOKUP(B11,[1]Sheet1!$A$366:$AE$412,4,FALSE),0)</f>
        <v>60</v>
      </c>
      <c r="F11" s="3">
        <f t="shared" si="1"/>
        <v>2.09351011863224E-2</v>
      </c>
      <c r="G11" s="10">
        <f>IFERROR(VLOOKUP(B11,[1]Sheet1!$A$366:$AE$412,6,FALSE),0)</f>
        <v>4</v>
      </c>
      <c r="H11" s="3">
        <f t="shared" si="2"/>
        <v>2.3121387283236993E-2</v>
      </c>
      <c r="I11" s="12">
        <f>IFERROR(VLOOKUP(B11,[1]Sheet1!$A$366:$AE$412,8,FALSE),0)</f>
        <v>0</v>
      </c>
      <c r="J11" s="10">
        <f t="shared" si="3"/>
        <v>81</v>
      </c>
      <c r="K11" s="3">
        <f t="shared" si="4"/>
        <v>1.8371512814697209E-2</v>
      </c>
      <c r="L11" s="10">
        <f>IFERROR(VLOOKUP(B11,[1]Sheet1!$A$366:$AE$412,12,FALSE),0)</f>
        <v>9</v>
      </c>
      <c r="M11" s="3">
        <f t="shared" si="5"/>
        <v>1.3803680981595092E-2</v>
      </c>
      <c r="N11" s="10">
        <f>IFERROR(VLOOKUP(B11,[1]Sheet1!$A$366:$AE$412,14,FALSE),0)</f>
        <v>49</v>
      </c>
      <c r="O11" s="3">
        <f t="shared" si="6"/>
        <v>2.59946949602122E-2</v>
      </c>
      <c r="P11" s="10">
        <f>IFERROR(VLOOKUP(B11,[1]Sheet1!$A$366:$AE$412,16,FALSE),0)</f>
        <v>2</v>
      </c>
      <c r="Q11" s="3">
        <f t="shared" si="7"/>
        <v>1.6129032258064516E-2</v>
      </c>
      <c r="R11" s="10">
        <f>IFERROR(VLOOKUP(B11,[1]Sheet1!$A$366:$AE$412,18,FALSE),0)</f>
        <v>0</v>
      </c>
      <c r="S11" s="3">
        <f t="shared" si="8"/>
        <v>0</v>
      </c>
      <c r="T11" s="10">
        <f t="shared" si="9"/>
        <v>60</v>
      </c>
      <c r="U11" s="3">
        <f t="shared" si="10"/>
        <v>2.2522522522522521E-2</v>
      </c>
      <c r="V11" s="10">
        <f t="shared" si="11"/>
        <v>141</v>
      </c>
      <c r="W11" s="3">
        <f t="shared" si="12"/>
        <v>1.9934963947405626E-2</v>
      </c>
    </row>
    <row r="12" spans="2:23" ht="22.15" customHeight="1" x14ac:dyDescent="0.25">
      <c r="B12" s="64" t="s">
        <v>79</v>
      </c>
      <c r="C12" s="10">
        <f>IFERROR(VLOOKUP(B12,[1]Sheet1!$A$366:$AE$412,2,FALSE),0)</f>
        <v>24</v>
      </c>
      <c r="D12" s="3">
        <f t="shared" si="0"/>
        <v>1.755669348939283E-2</v>
      </c>
      <c r="E12" s="10">
        <f>IFERROR(VLOOKUP(B12,[1]Sheet1!$A$366:$AE$412,4,FALSE),0)</f>
        <v>76</v>
      </c>
      <c r="F12" s="3">
        <f t="shared" si="1"/>
        <v>2.6517794836008374E-2</v>
      </c>
      <c r="G12" s="10">
        <f>IFERROR(VLOOKUP(B12,[1]Sheet1!$A$366:$AE$412,6,FALSE),0)</f>
        <v>7</v>
      </c>
      <c r="H12" s="3">
        <f t="shared" si="2"/>
        <v>4.046242774566474E-2</v>
      </c>
      <c r="I12" s="12">
        <f>IFERROR(VLOOKUP(B12,[1]Sheet1!$A$366:$AE$412,8,FALSE),0)</f>
        <v>1</v>
      </c>
      <c r="J12" s="10">
        <f t="shared" si="3"/>
        <v>108</v>
      </c>
      <c r="K12" s="3">
        <f t="shared" si="4"/>
        <v>2.449535041959628E-2</v>
      </c>
      <c r="L12" s="10">
        <f>IFERROR(VLOOKUP(B12,[1]Sheet1!$A$366:$AE$412,12,FALSE),0)</f>
        <v>14</v>
      </c>
      <c r="M12" s="3">
        <f t="shared" si="5"/>
        <v>2.1472392638036811E-2</v>
      </c>
      <c r="N12" s="10">
        <f>IFERROR(VLOOKUP(B12,[1]Sheet1!$A$366:$AE$412,14,FALSE),0)</f>
        <v>57</v>
      </c>
      <c r="O12" s="3">
        <f t="shared" si="6"/>
        <v>3.0238726790450927E-2</v>
      </c>
      <c r="P12" s="10">
        <f>IFERROR(VLOOKUP(B12,[1]Sheet1!$A$366:$AE$412,16,FALSE),0)</f>
        <v>4</v>
      </c>
      <c r="Q12" s="3">
        <f t="shared" si="7"/>
        <v>3.2258064516129031E-2</v>
      </c>
      <c r="R12" s="10">
        <f>IFERROR(VLOOKUP(B12,[1]Sheet1!$A$366:$AE$412,18,FALSE),0)</f>
        <v>0</v>
      </c>
      <c r="S12" s="3">
        <f t="shared" si="8"/>
        <v>0</v>
      </c>
      <c r="T12" s="10">
        <f t="shared" si="9"/>
        <v>75</v>
      </c>
      <c r="U12" s="3">
        <f t="shared" si="10"/>
        <v>2.8153153153153154E-2</v>
      </c>
      <c r="V12" s="10">
        <f t="shared" si="11"/>
        <v>183</v>
      </c>
      <c r="W12" s="3">
        <f t="shared" si="12"/>
        <v>2.587303831471794E-2</v>
      </c>
    </row>
    <row r="13" spans="2:23" ht="22.15" customHeight="1" x14ac:dyDescent="0.25">
      <c r="B13" s="64" t="s">
        <v>80</v>
      </c>
      <c r="C13" s="10">
        <f>IFERROR(VLOOKUP(B13,[1]Sheet1!$A$366:$AE$412,2,FALSE),0)</f>
        <v>5</v>
      </c>
      <c r="D13" s="3">
        <f t="shared" si="0"/>
        <v>3.6576444769568397E-3</v>
      </c>
      <c r="E13" s="10">
        <f>IFERROR(VLOOKUP(B13,[1]Sheet1!$A$366:$AE$412,4,FALSE),0)</f>
        <v>17</v>
      </c>
      <c r="F13" s="3">
        <f t="shared" si="1"/>
        <v>5.9316120027913472E-3</v>
      </c>
      <c r="G13" s="10">
        <f>IFERROR(VLOOKUP(B13,[1]Sheet1!$A$366:$AE$412,6,FALSE),0)</f>
        <v>0</v>
      </c>
      <c r="H13" s="3">
        <f t="shared" si="2"/>
        <v>0</v>
      </c>
      <c r="I13" s="12">
        <f>IFERROR(VLOOKUP(B13,[1]Sheet1!$A$366:$AE$412,8,FALSE),0)</f>
        <v>0</v>
      </c>
      <c r="J13" s="10">
        <f t="shared" si="3"/>
        <v>22</v>
      </c>
      <c r="K13" s="3">
        <f t="shared" si="4"/>
        <v>4.989793603991835E-3</v>
      </c>
      <c r="L13" s="10">
        <f>IFERROR(VLOOKUP(B13,[1]Sheet1!$A$366:$AE$412,12,FALSE),0)</f>
        <v>5</v>
      </c>
      <c r="M13" s="3">
        <f t="shared" si="5"/>
        <v>7.6687116564417178E-3</v>
      </c>
      <c r="N13" s="10">
        <f>IFERROR(VLOOKUP(B13,[1]Sheet1!$A$366:$AE$412,14,FALSE),0)</f>
        <v>15</v>
      </c>
      <c r="O13" s="3">
        <f t="shared" si="6"/>
        <v>7.9575596816976128E-3</v>
      </c>
      <c r="P13" s="10">
        <f>IFERROR(VLOOKUP(B13,[1]Sheet1!$A$366:$AE$412,16,FALSE),0)</f>
        <v>1</v>
      </c>
      <c r="Q13" s="3">
        <f t="shared" si="7"/>
        <v>8.0645161290322578E-3</v>
      </c>
      <c r="R13" s="10">
        <f>IFERROR(VLOOKUP(B13,[1]Sheet1!$A$366:$AE$412,18,FALSE),0)</f>
        <v>0</v>
      </c>
      <c r="S13" s="3">
        <f t="shared" si="8"/>
        <v>0</v>
      </c>
      <c r="T13" s="10">
        <f t="shared" si="9"/>
        <v>21</v>
      </c>
      <c r="U13" s="3">
        <f t="shared" si="10"/>
        <v>7.8828828828828822E-3</v>
      </c>
      <c r="V13" s="10">
        <f t="shared" si="11"/>
        <v>43</v>
      </c>
      <c r="W13" s="3">
        <f t="shared" si="12"/>
        <v>6.0794570903435598E-3</v>
      </c>
    </row>
    <row r="14" spans="2:23" ht="22.15" customHeight="1" x14ac:dyDescent="0.25">
      <c r="B14" s="64" t="s">
        <v>81</v>
      </c>
      <c r="C14" s="10">
        <f>IFERROR(VLOOKUP(B14,[1]Sheet1!$A$366:$AE$412,2,FALSE),0)</f>
        <v>4</v>
      </c>
      <c r="D14" s="3">
        <f t="shared" si="0"/>
        <v>2.926115581565472E-3</v>
      </c>
      <c r="E14" s="10">
        <f>IFERROR(VLOOKUP(B14,[1]Sheet1!$A$366:$AE$412,4,FALSE),0)</f>
        <v>15</v>
      </c>
      <c r="F14" s="3">
        <f t="shared" si="1"/>
        <v>5.2337752965805999E-3</v>
      </c>
      <c r="G14" s="10">
        <f>IFERROR(VLOOKUP(B14,[1]Sheet1!$A$366:$AE$412,6,FALSE),0)</f>
        <v>0</v>
      </c>
      <c r="H14" s="3">
        <f t="shared" si="2"/>
        <v>0</v>
      </c>
      <c r="I14" s="12">
        <f>IFERROR(VLOOKUP(B14,[1]Sheet1!$A$366:$AE$412,8,FALSE),0)</f>
        <v>0</v>
      </c>
      <c r="J14" s="10">
        <f t="shared" si="3"/>
        <v>19</v>
      </c>
      <c r="K14" s="3">
        <f t="shared" si="4"/>
        <v>4.3093672034474938E-3</v>
      </c>
      <c r="L14" s="10">
        <f>IFERROR(VLOOKUP(B14,[1]Sheet1!$A$366:$AE$412,12,FALSE),0)</f>
        <v>5</v>
      </c>
      <c r="M14" s="3">
        <f t="shared" si="5"/>
        <v>7.6687116564417178E-3</v>
      </c>
      <c r="N14" s="10">
        <f>IFERROR(VLOOKUP(B14,[1]Sheet1!$A$366:$AE$412,14,FALSE),0)</f>
        <v>14</v>
      </c>
      <c r="O14" s="3">
        <f t="shared" si="6"/>
        <v>7.4270557029177718E-3</v>
      </c>
      <c r="P14" s="10">
        <f>IFERROR(VLOOKUP(B14,[1]Sheet1!$A$366:$AE$412,16,FALSE),0)</f>
        <v>0</v>
      </c>
      <c r="Q14" s="3">
        <f t="shared" si="7"/>
        <v>0</v>
      </c>
      <c r="R14" s="10">
        <f>IFERROR(VLOOKUP(B14,[1]Sheet1!$A$366:$AE$412,18,FALSE),0)</f>
        <v>0</v>
      </c>
      <c r="S14" s="3">
        <f t="shared" si="8"/>
        <v>0</v>
      </c>
      <c r="T14" s="10">
        <f t="shared" si="9"/>
        <v>19</v>
      </c>
      <c r="U14" s="3">
        <f t="shared" si="10"/>
        <v>7.1321321321321319E-3</v>
      </c>
      <c r="V14" s="10">
        <f t="shared" si="11"/>
        <v>38</v>
      </c>
      <c r="W14" s="3">
        <f t="shared" si="12"/>
        <v>5.3725434751873318E-3</v>
      </c>
    </row>
    <row r="15" spans="2:23" ht="22.15" customHeight="1" x14ac:dyDescent="0.25">
      <c r="B15" s="64" t="s">
        <v>82</v>
      </c>
      <c r="C15" s="10">
        <f>IFERROR(VLOOKUP(B15,[1]Sheet1!$A$366:$AE$412,2,FALSE),0)</f>
        <v>11</v>
      </c>
      <c r="D15" s="3">
        <f t="shared" si="0"/>
        <v>8.0468178493050477E-3</v>
      </c>
      <c r="E15" s="10">
        <f>IFERROR(VLOOKUP(B15,[1]Sheet1!$A$366:$AE$412,4,FALSE),0)</f>
        <v>44</v>
      </c>
      <c r="F15" s="3">
        <f t="shared" si="1"/>
        <v>1.5352407536636426E-2</v>
      </c>
      <c r="G15" s="10">
        <f>IFERROR(VLOOKUP(B15,[1]Sheet1!$A$366:$AE$412,6,FALSE),0)</f>
        <v>1</v>
      </c>
      <c r="H15" s="3">
        <f t="shared" si="2"/>
        <v>5.7803468208092483E-3</v>
      </c>
      <c r="I15" s="12">
        <f>IFERROR(VLOOKUP(B15,[1]Sheet1!$A$366:$AE$412,8,FALSE),0)</f>
        <v>1</v>
      </c>
      <c r="J15" s="10">
        <f t="shared" si="3"/>
        <v>57</v>
      </c>
      <c r="K15" s="3">
        <f t="shared" si="4"/>
        <v>1.2928101610342481E-2</v>
      </c>
      <c r="L15" s="10">
        <f>IFERROR(VLOOKUP(B15,[1]Sheet1!$A$366:$AE$412,12,FALSE),0)</f>
        <v>10</v>
      </c>
      <c r="M15" s="3">
        <f t="shared" si="5"/>
        <v>1.5337423312883436E-2</v>
      </c>
      <c r="N15" s="10">
        <f>IFERROR(VLOOKUP(B15,[1]Sheet1!$A$366:$AE$412,14,FALSE),0)</f>
        <v>32</v>
      </c>
      <c r="O15" s="3">
        <f t="shared" si="6"/>
        <v>1.6976127320954906E-2</v>
      </c>
      <c r="P15" s="10">
        <f>IFERROR(VLOOKUP(B15,[1]Sheet1!$A$366:$AE$412,16,FALSE),0)</f>
        <v>1</v>
      </c>
      <c r="Q15" s="3">
        <f t="shared" si="7"/>
        <v>8.0645161290322578E-3</v>
      </c>
      <c r="R15" s="10">
        <f>IFERROR(VLOOKUP(B15,[1]Sheet1!$A$366:$AE$412,18,FALSE),0)</f>
        <v>0</v>
      </c>
      <c r="S15" s="3">
        <f t="shared" si="8"/>
        <v>0</v>
      </c>
      <c r="T15" s="10">
        <f t="shared" si="9"/>
        <v>43</v>
      </c>
      <c r="U15" s="3">
        <f t="shared" si="10"/>
        <v>1.6141141141141142E-2</v>
      </c>
      <c r="V15" s="10">
        <f t="shared" si="11"/>
        <v>100</v>
      </c>
      <c r="W15" s="3">
        <f t="shared" si="12"/>
        <v>1.4138272303124559E-2</v>
      </c>
    </row>
    <row r="16" spans="2:23" ht="22.15" customHeight="1" x14ac:dyDescent="0.25">
      <c r="B16" s="64" t="s">
        <v>83</v>
      </c>
      <c r="C16" s="10">
        <f>IFERROR(VLOOKUP(B16,[1]Sheet1!$A$366:$AE$412,2,FALSE),0)</f>
        <v>6</v>
      </c>
      <c r="D16" s="3">
        <f t="shared" si="0"/>
        <v>4.3891733723482075E-3</v>
      </c>
      <c r="E16" s="10">
        <f>IFERROR(VLOOKUP(B16,[1]Sheet1!$A$366:$AE$412,4,FALSE),0)</f>
        <v>28</v>
      </c>
      <c r="F16" s="3">
        <f t="shared" si="1"/>
        <v>9.7697138869504534E-3</v>
      </c>
      <c r="G16" s="10">
        <f>IFERROR(VLOOKUP(B16,[1]Sheet1!$A$366:$AE$412,6,FALSE),0)</f>
        <v>0</v>
      </c>
      <c r="H16" s="3">
        <f t="shared" si="2"/>
        <v>0</v>
      </c>
      <c r="I16" s="12">
        <f>IFERROR(VLOOKUP(B16,[1]Sheet1!$A$366:$AE$412,8,FALSE),0)</f>
        <v>0</v>
      </c>
      <c r="J16" s="10">
        <f t="shared" si="3"/>
        <v>34</v>
      </c>
      <c r="K16" s="3">
        <f t="shared" si="4"/>
        <v>7.711499206169199E-3</v>
      </c>
      <c r="L16" s="10">
        <f>IFERROR(VLOOKUP(B16,[1]Sheet1!$A$366:$AE$412,12,FALSE),0)</f>
        <v>7</v>
      </c>
      <c r="M16" s="3">
        <f t="shared" si="5"/>
        <v>1.0736196319018405E-2</v>
      </c>
      <c r="N16" s="10">
        <f>IFERROR(VLOOKUP(B16,[1]Sheet1!$A$366:$AE$412,14,FALSE),0)</f>
        <v>25</v>
      </c>
      <c r="O16" s="3">
        <f t="shared" si="6"/>
        <v>1.3262599469496022E-2</v>
      </c>
      <c r="P16" s="10">
        <f>IFERROR(VLOOKUP(B16,[1]Sheet1!$A$366:$AE$412,16,FALSE),0)</f>
        <v>1</v>
      </c>
      <c r="Q16" s="3">
        <f t="shared" si="7"/>
        <v>8.0645161290322578E-3</v>
      </c>
      <c r="R16" s="10">
        <f>IFERROR(VLOOKUP(B16,[1]Sheet1!$A$366:$AE$412,18,FALSE),0)</f>
        <v>0</v>
      </c>
      <c r="S16" s="3">
        <f t="shared" si="8"/>
        <v>0</v>
      </c>
      <c r="T16" s="10">
        <f t="shared" si="9"/>
        <v>33</v>
      </c>
      <c r="U16" s="3">
        <f t="shared" si="10"/>
        <v>1.2387387387387387E-2</v>
      </c>
      <c r="V16" s="10">
        <f t="shared" si="11"/>
        <v>67</v>
      </c>
      <c r="W16" s="3">
        <f t="shared" si="12"/>
        <v>9.4726424430934542E-3</v>
      </c>
    </row>
    <row r="17" spans="2:23" ht="22.15" customHeight="1" x14ac:dyDescent="0.25">
      <c r="B17" s="64" t="s">
        <v>84</v>
      </c>
      <c r="C17" s="10">
        <f>IFERROR(VLOOKUP(B17,[1]Sheet1!$A$366:$AE$412,2,FALSE),0)</f>
        <v>4</v>
      </c>
      <c r="D17" s="3">
        <f t="shared" si="0"/>
        <v>2.926115581565472E-3</v>
      </c>
      <c r="E17" s="10">
        <f>IFERROR(VLOOKUP(B17,[1]Sheet1!$A$366:$AE$412,4,FALSE),0)</f>
        <v>9</v>
      </c>
      <c r="F17" s="3">
        <f t="shared" si="1"/>
        <v>3.1402651779483602E-3</v>
      </c>
      <c r="G17" s="10">
        <f>IFERROR(VLOOKUP(B17,[1]Sheet1!$A$366:$AE$412,6,FALSE),0)</f>
        <v>1</v>
      </c>
      <c r="H17" s="3">
        <f t="shared" si="2"/>
        <v>5.7803468208092483E-3</v>
      </c>
      <c r="I17" s="12">
        <f>IFERROR(VLOOKUP(B17,[1]Sheet1!$A$366:$AE$412,8,FALSE),0)</f>
        <v>0</v>
      </c>
      <c r="J17" s="10">
        <f t="shared" si="3"/>
        <v>14</v>
      </c>
      <c r="K17" s="3">
        <f t="shared" si="4"/>
        <v>3.1753232025402587E-3</v>
      </c>
      <c r="L17" s="10">
        <f>IFERROR(VLOOKUP(B17,[1]Sheet1!$A$366:$AE$412,12,FALSE),0)</f>
        <v>3</v>
      </c>
      <c r="M17" s="3">
        <f t="shared" si="5"/>
        <v>4.601226993865031E-3</v>
      </c>
      <c r="N17" s="10">
        <f>IFERROR(VLOOKUP(B17,[1]Sheet1!$A$366:$AE$412,14,FALSE),0)</f>
        <v>9</v>
      </c>
      <c r="O17" s="3">
        <f t="shared" si="6"/>
        <v>4.7745358090185673E-3</v>
      </c>
      <c r="P17" s="10">
        <f>IFERROR(VLOOKUP(B17,[1]Sheet1!$A$366:$AE$412,16,FALSE),0)</f>
        <v>0</v>
      </c>
      <c r="Q17" s="3">
        <f t="shared" si="7"/>
        <v>0</v>
      </c>
      <c r="R17" s="10">
        <f>IFERROR(VLOOKUP(B17,[1]Sheet1!$A$366:$AE$412,18,FALSE),0)</f>
        <v>0</v>
      </c>
      <c r="S17" s="3">
        <f t="shared" si="8"/>
        <v>0</v>
      </c>
      <c r="T17" s="10">
        <f t="shared" si="9"/>
        <v>12</v>
      </c>
      <c r="U17" s="3">
        <f t="shared" si="10"/>
        <v>4.5045045045045045E-3</v>
      </c>
      <c r="V17" s="10">
        <f t="shared" si="11"/>
        <v>26</v>
      </c>
      <c r="W17" s="3">
        <f t="shared" si="12"/>
        <v>3.675950798812385E-3</v>
      </c>
    </row>
    <row r="18" spans="2:23" ht="22.15" customHeight="1" x14ac:dyDescent="0.25">
      <c r="B18" s="64" t="s">
        <v>85</v>
      </c>
      <c r="C18" s="10">
        <f>IFERROR(VLOOKUP(B18,[1]Sheet1!$A$366:$AE$412,2,FALSE),0)</f>
        <v>52</v>
      </c>
      <c r="D18" s="3">
        <f t="shared" si="0"/>
        <v>3.8039502560351136E-2</v>
      </c>
      <c r="E18" s="10">
        <f>IFERROR(VLOOKUP(B18,[1]Sheet1!$A$366:$AE$412,4,FALSE),0)</f>
        <v>126</v>
      </c>
      <c r="F18" s="3">
        <f t="shared" si="1"/>
        <v>4.3963712491277042E-2</v>
      </c>
      <c r="G18" s="10">
        <f>IFERROR(VLOOKUP(B18,[1]Sheet1!$A$366:$AE$412,6,FALSE),0)</f>
        <v>7</v>
      </c>
      <c r="H18" s="3">
        <f t="shared" si="2"/>
        <v>4.046242774566474E-2</v>
      </c>
      <c r="I18" s="12">
        <f>IFERROR(VLOOKUP(B18,[1]Sheet1!$A$366:$AE$412,8,FALSE),0)</f>
        <v>0</v>
      </c>
      <c r="J18" s="10">
        <f t="shared" si="3"/>
        <v>185</v>
      </c>
      <c r="K18" s="3">
        <f t="shared" si="4"/>
        <v>4.1959628033567703E-2</v>
      </c>
      <c r="L18" s="10">
        <f>IFERROR(VLOOKUP(B18,[1]Sheet1!$A$366:$AE$412,12,FALSE),0)</f>
        <v>29</v>
      </c>
      <c r="M18" s="3">
        <f t="shared" si="5"/>
        <v>4.4478527607361963E-2</v>
      </c>
      <c r="N18" s="10">
        <f>IFERROR(VLOOKUP(B18,[1]Sheet1!$A$366:$AE$412,14,FALSE),0)</f>
        <v>123</v>
      </c>
      <c r="O18" s="3">
        <f t="shared" si="6"/>
        <v>6.5251989389920426E-2</v>
      </c>
      <c r="P18" s="10">
        <f>IFERROR(VLOOKUP(B18,[1]Sheet1!$A$366:$AE$412,16,FALSE),0)</f>
        <v>7</v>
      </c>
      <c r="Q18" s="3">
        <f t="shared" si="7"/>
        <v>5.6451612903225805E-2</v>
      </c>
      <c r="R18" s="10">
        <f>IFERROR(VLOOKUP(B18,[1]Sheet1!$A$366:$AE$412,18,FALSE),0)</f>
        <v>0</v>
      </c>
      <c r="S18" s="3">
        <f t="shared" si="8"/>
        <v>0</v>
      </c>
      <c r="T18" s="10">
        <f t="shared" si="9"/>
        <v>159</v>
      </c>
      <c r="U18" s="3">
        <f t="shared" si="10"/>
        <v>5.9684684684684686E-2</v>
      </c>
      <c r="V18" s="10">
        <f t="shared" si="11"/>
        <v>344</v>
      </c>
      <c r="W18" s="3">
        <f t="shared" si="12"/>
        <v>4.8635656722748478E-2</v>
      </c>
    </row>
    <row r="19" spans="2:23" ht="22.15" customHeight="1" x14ac:dyDescent="0.25">
      <c r="B19" s="64" t="s">
        <v>86</v>
      </c>
      <c r="C19" s="10">
        <f>IFERROR(VLOOKUP(B19,[1]Sheet1!$A$366:$AE$412,2,FALSE),0)</f>
        <v>7</v>
      </c>
      <c r="D19" s="3">
        <f t="shared" si="0"/>
        <v>5.1207022677395757E-3</v>
      </c>
      <c r="E19" s="10">
        <f>IFERROR(VLOOKUP(B19,[1]Sheet1!$A$366:$AE$412,4,FALSE),0)</f>
        <v>17</v>
      </c>
      <c r="F19" s="3">
        <f t="shared" si="1"/>
        <v>5.9316120027913472E-3</v>
      </c>
      <c r="G19" s="10">
        <f>IFERROR(VLOOKUP(B19,[1]Sheet1!$A$366:$AE$412,6,FALSE),0)</f>
        <v>0</v>
      </c>
      <c r="H19" s="3">
        <f t="shared" si="2"/>
        <v>0</v>
      </c>
      <c r="I19" s="12">
        <f>IFERROR(VLOOKUP(B19,[1]Sheet1!$A$366:$AE$412,8,FALSE),0)</f>
        <v>0</v>
      </c>
      <c r="J19" s="10">
        <f t="shared" si="3"/>
        <v>24</v>
      </c>
      <c r="K19" s="3">
        <f t="shared" si="4"/>
        <v>5.4434112043547289E-3</v>
      </c>
      <c r="L19" s="10">
        <f>IFERROR(VLOOKUP(B19,[1]Sheet1!$A$366:$AE$412,12,FALSE),0)</f>
        <v>3</v>
      </c>
      <c r="M19" s="3">
        <f t="shared" si="5"/>
        <v>4.601226993865031E-3</v>
      </c>
      <c r="N19" s="10">
        <f>IFERROR(VLOOKUP(B19,[1]Sheet1!$A$366:$AE$412,14,FALSE),0)</f>
        <v>9</v>
      </c>
      <c r="O19" s="3">
        <f t="shared" si="6"/>
        <v>4.7745358090185673E-3</v>
      </c>
      <c r="P19" s="10">
        <f>IFERROR(VLOOKUP(B19,[1]Sheet1!$A$366:$AE$412,16,FALSE),0)</f>
        <v>2</v>
      </c>
      <c r="Q19" s="3">
        <f t="shared" si="7"/>
        <v>1.6129032258064516E-2</v>
      </c>
      <c r="R19" s="10">
        <f>IFERROR(VLOOKUP(B19,[1]Sheet1!$A$366:$AE$412,18,FALSE),0)</f>
        <v>0</v>
      </c>
      <c r="S19" s="3">
        <f t="shared" si="8"/>
        <v>0</v>
      </c>
      <c r="T19" s="10">
        <f t="shared" si="9"/>
        <v>14</v>
      </c>
      <c r="U19" s="3">
        <f t="shared" si="10"/>
        <v>5.2552552552552556E-3</v>
      </c>
      <c r="V19" s="10">
        <f t="shared" si="11"/>
        <v>38</v>
      </c>
      <c r="W19" s="3">
        <f t="shared" si="12"/>
        <v>5.3725434751873318E-3</v>
      </c>
    </row>
    <row r="20" spans="2:23" ht="22.15" customHeight="1" x14ac:dyDescent="0.25">
      <c r="B20" s="64" t="s">
        <v>87</v>
      </c>
      <c r="C20" s="10">
        <f>IFERROR(VLOOKUP(B20,[1]Sheet1!$A$366:$AE$412,2,FALSE),0)</f>
        <v>21</v>
      </c>
      <c r="D20" s="3">
        <f t="shared" si="0"/>
        <v>1.5362106803218726E-2</v>
      </c>
      <c r="E20" s="10">
        <f>IFERROR(VLOOKUP(B20,[1]Sheet1!$A$366:$AE$412,4,FALSE),0)</f>
        <v>47</v>
      </c>
      <c r="F20" s="3">
        <f t="shared" si="1"/>
        <v>1.6399162595952546E-2</v>
      </c>
      <c r="G20" s="10">
        <f>IFERROR(VLOOKUP(B20,[1]Sheet1!$A$366:$AE$412,6,FALSE),0)</f>
        <v>4</v>
      </c>
      <c r="H20" s="3">
        <f t="shared" si="2"/>
        <v>2.3121387283236993E-2</v>
      </c>
      <c r="I20" s="12">
        <f>IFERROR(VLOOKUP(B20,[1]Sheet1!$A$366:$AE$412,8,FALSE),0)</f>
        <v>0</v>
      </c>
      <c r="J20" s="10">
        <f t="shared" si="3"/>
        <v>72</v>
      </c>
      <c r="K20" s="3">
        <f t="shared" si="4"/>
        <v>1.6330233613064186E-2</v>
      </c>
      <c r="L20" s="10">
        <f>IFERROR(VLOOKUP(B20,[1]Sheet1!$A$366:$AE$412,12,FALSE),0)</f>
        <v>6</v>
      </c>
      <c r="M20" s="3">
        <f t="shared" si="5"/>
        <v>9.202453987730062E-3</v>
      </c>
      <c r="N20" s="10">
        <f>IFERROR(VLOOKUP(B20,[1]Sheet1!$A$366:$AE$412,14,FALSE),0)</f>
        <v>26</v>
      </c>
      <c r="O20" s="3">
        <f t="shared" si="6"/>
        <v>1.3793103448275862E-2</v>
      </c>
      <c r="P20" s="10">
        <f>IFERROR(VLOOKUP(B20,[1]Sheet1!$A$366:$AE$412,16,FALSE),0)</f>
        <v>0</v>
      </c>
      <c r="Q20" s="3">
        <f t="shared" si="7"/>
        <v>0</v>
      </c>
      <c r="R20" s="10">
        <f>IFERROR(VLOOKUP(B20,[1]Sheet1!$A$366:$AE$412,18,FALSE),0)</f>
        <v>0</v>
      </c>
      <c r="S20" s="3">
        <f t="shared" si="8"/>
        <v>0</v>
      </c>
      <c r="T20" s="10">
        <f t="shared" si="9"/>
        <v>32</v>
      </c>
      <c r="U20" s="3">
        <f t="shared" si="10"/>
        <v>1.2012012012012012E-2</v>
      </c>
      <c r="V20" s="10">
        <f t="shared" si="11"/>
        <v>104</v>
      </c>
      <c r="W20" s="3">
        <f t="shared" si="12"/>
        <v>1.470380319524954E-2</v>
      </c>
    </row>
    <row r="21" spans="2:23" ht="22.15" customHeight="1" x14ac:dyDescent="0.25">
      <c r="B21" s="64" t="s">
        <v>88</v>
      </c>
      <c r="C21" s="10">
        <f>IFERROR(VLOOKUP(B21,[1]Sheet1!$A$366:$AE$412,2,FALSE),0)</f>
        <v>40</v>
      </c>
      <c r="D21" s="3">
        <f t="shared" si="0"/>
        <v>2.9261155815654718E-2</v>
      </c>
      <c r="E21" s="10">
        <f>IFERROR(VLOOKUP(B21,[1]Sheet1!$A$366:$AE$412,4,FALSE),0)</f>
        <v>95</v>
      </c>
      <c r="F21" s="3">
        <f t="shared" si="1"/>
        <v>3.3147243545010467E-2</v>
      </c>
      <c r="G21" s="10">
        <f>IFERROR(VLOOKUP(B21,[1]Sheet1!$A$366:$AE$412,6,FALSE),0)</f>
        <v>11</v>
      </c>
      <c r="H21" s="3">
        <f t="shared" si="2"/>
        <v>6.358381502890173E-2</v>
      </c>
      <c r="I21" s="12">
        <f>IFERROR(VLOOKUP(B21,[1]Sheet1!$A$366:$AE$412,8,FALSE),0)</f>
        <v>0</v>
      </c>
      <c r="J21" s="10">
        <f t="shared" si="3"/>
        <v>146</v>
      </c>
      <c r="K21" s="3">
        <f t="shared" si="4"/>
        <v>3.3114084826491266E-2</v>
      </c>
      <c r="L21" s="10">
        <f>IFERROR(VLOOKUP(B21,[1]Sheet1!$A$366:$AE$412,12,FALSE),0)</f>
        <v>16</v>
      </c>
      <c r="M21" s="3">
        <f t="shared" si="5"/>
        <v>2.4539877300613498E-2</v>
      </c>
      <c r="N21" s="10">
        <f>IFERROR(VLOOKUP(B21,[1]Sheet1!$A$366:$AE$412,14,FALSE),0)</f>
        <v>83</v>
      </c>
      <c r="O21" s="3">
        <f t="shared" si="6"/>
        <v>4.4031830238726789E-2</v>
      </c>
      <c r="P21" s="10">
        <f>IFERROR(VLOOKUP(B21,[1]Sheet1!$A$366:$AE$412,16,FALSE),0)</f>
        <v>6</v>
      </c>
      <c r="Q21" s="3">
        <f t="shared" si="7"/>
        <v>4.8387096774193547E-2</v>
      </c>
      <c r="R21" s="10">
        <f>IFERROR(VLOOKUP(B21,[1]Sheet1!$A$366:$AE$412,18,FALSE),0)</f>
        <v>1</v>
      </c>
      <c r="S21" s="3">
        <f t="shared" si="8"/>
        <v>0.33333333333333331</v>
      </c>
      <c r="T21" s="10">
        <f t="shared" si="9"/>
        <v>106</v>
      </c>
      <c r="U21" s="3">
        <f t="shared" si="10"/>
        <v>3.9789789789789788E-2</v>
      </c>
      <c r="V21" s="10">
        <f t="shared" si="11"/>
        <v>252</v>
      </c>
      <c r="W21" s="3">
        <f t="shared" si="12"/>
        <v>3.5628446203873884E-2</v>
      </c>
    </row>
    <row r="22" spans="2:23" ht="22.15" customHeight="1" x14ac:dyDescent="0.25">
      <c r="B22" s="64" t="s">
        <v>89</v>
      </c>
      <c r="C22" s="10">
        <f>IFERROR(VLOOKUP(B22,[1]Sheet1!$A$366:$AE$412,2,FALSE),0)</f>
        <v>21</v>
      </c>
      <c r="D22" s="3">
        <f t="shared" si="0"/>
        <v>1.5362106803218726E-2</v>
      </c>
      <c r="E22" s="10">
        <f>IFERROR(VLOOKUP(B22,[1]Sheet1!$A$366:$AE$412,4,FALSE),0)</f>
        <v>63</v>
      </c>
      <c r="F22" s="3">
        <f t="shared" si="1"/>
        <v>2.1981856245638521E-2</v>
      </c>
      <c r="G22" s="10">
        <f>IFERROR(VLOOKUP(B22,[1]Sheet1!$A$366:$AE$412,6,FALSE),0)</f>
        <v>1</v>
      </c>
      <c r="H22" s="3">
        <f t="shared" si="2"/>
        <v>5.7803468208092483E-3</v>
      </c>
      <c r="I22" s="12">
        <f>IFERROR(VLOOKUP(B22,[1]Sheet1!$A$366:$AE$412,8,FALSE),0)</f>
        <v>0</v>
      </c>
      <c r="J22" s="10">
        <f t="shared" si="3"/>
        <v>85</v>
      </c>
      <c r="K22" s="3">
        <f t="shared" si="4"/>
        <v>1.9278748015422998E-2</v>
      </c>
      <c r="L22" s="10">
        <f>IFERROR(VLOOKUP(B22,[1]Sheet1!$A$366:$AE$412,12,FALSE),0)</f>
        <v>15</v>
      </c>
      <c r="M22" s="3">
        <f t="shared" si="5"/>
        <v>2.3006134969325152E-2</v>
      </c>
      <c r="N22" s="10">
        <f>IFERROR(VLOOKUP(B22,[1]Sheet1!$A$366:$AE$412,14,FALSE),0)</f>
        <v>51</v>
      </c>
      <c r="O22" s="3">
        <f t="shared" si="6"/>
        <v>2.7055702917771884E-2</v>
      </c>
      <c r="P22" s="10">
        <f>IFERROR(VLOOKUP(B22,[1]Sheet1!$A$366:$AE$412,16,FALSE),0)</f>
        <v>0</v>
      </c>
      <c r="Q22" s="3">
        <f t="shared" si="7"/>
        <v>0</v>
      </c>
      <c r="R22" s="10">
        <f>IFERROR(VLOOKUP(B22,[1]Sheet1!$A$366:$AE$412,18,FALSE),0)</f>
        <v>0</v>
      </c>
      <c r="S22" s="3">
        <f t="shared" si="8"/>
        <v>0</v>
      </c>
      <c r="T22" s="10">
        <f t="shared" si="9"/>
        <v>66</v>
      </c>
      <c r="U22" s="3">
        <f t="shared" si="10"/>
        <v>2.4774774774774775E-2</v>
      </c>
      <c r="V22" s="10">
        <f t="shared" si="11"/>
        <v>151</v>
      </c>
      <c r="W22" s="3">
        <f t="shared" si="12"/>
        <v>2.1348791177718082E-2</v>
      </c>
    </row>
    <row r="23" spans="2:23" ht="22.15" customHeight="1" x14ac:dyDescent="0.25">
      <c r="B23" s="64" t="s">
        <v>90</v>
      </c>
      <c r="C23" s="10">
        <f>IFERROR(VLOOKUP(B23,[1]Sheet1!$A$366:$AE$412,2,FALSE),0)</f>
        <v>20</v>
      </c>
      <c r="D23" s="3">
        <f t="shared" si="0"/>
        <v>1.4630577907827359E-2</v>
      </c>
      <c r="E23" s="10">
        <f>IFERROR(VLOOKUP(B23,[1]Sheet1!$A$366:$AE$412,4,FALSE),0)</f>
        <v>52</v>
      </c>
      <c r="F23" s="3">
        <f t="shared" si="1"/>
        <v>1.8143754361479414E-2</v>
      </c>
      <c r="G23" s="10">
        <f>IFERROR(VLOOKUP(B23,[1]Sheet1!$A$366:$AE$412,6,FALSE),0)</f>
        <v>2</v>
      </c>
      <c r="H23" s="3">
        <f t="shared" si="2"/>
        <v>1.1560693641618497E-2</v>
      </c>
      <c r="I23" s="12">
        <f>IFERROR(VLOOKUP(B23,[1]Sheet1!$A$366:$AE$412,8,FALSE),0)</f>
        <v>0</v>
      </c>
      <c r="J23" s="10">
        <f t="shared" si="3"/>
        <v>74</v>
      </c>
      <c r="K23" s="3">
        <f t="shared" si="4"/>
        <v>1.6783851213427081E-2</v>
      </c>
      <c r="L23" s="10">
        <f>IFERROR(VLOOKUP(B23,[1]Sheet1!$A$366:$AE$412,12,FALSE),0)</f>
        <v>18</v>
      </c>
      <c r="M23" s="3">
        <f t="shared" si="5"/>
        <v>2.7607361963190184E-2</v>
      </c>
      <c r="N23" s="10">
        <f>IFERROR(VLOOKUP(B23,[1]Sheet1!$A$366:$AE$412,14,FALSE),0)</f>
        <v>51</v>
      </c>
      <c r="O23" s="3">
        <f t="shared" si="6"/>
        <v>2.7055702917771884E-2</v>
      </c>
      <c r="P23" s="10">
        <f>IFERROR(VLOOKUP(B23,[1]Sheet1!$A$366:$AE$412,16,FALSE),0)</f>
        <v>1</v>
      </c>
      <c r="Q23" s="3">
        <f t="shared" si="7"/>
        <v>8.0645161290322578E-3</v>
      </c>
      <c r="R23" s="10">
        <f>IFERROR(VLOOKUP(B23,[1]Sheet1!$A$366:$AE$412,18,FALSE),0)</f>
        <v>0</v>
      </c>
      <c r="S23" s="3">
        <f t="shared" si="8"/>
        <v>0</v>
      </c>
      <c r="T23" s="10">
        <f t="shared" si="9"/>
        <v>70</v>
      </c>
      <c r="U23" s="3">
        <f t="shared" si="10"/>
        <v>2.6276276276276277E-2</v>
      </c>
      <c r="V23" s="10">
        <f t="shared" si="11"/>
        <v>144</v>
      </c>
      <c r="W23" s="3">
        <f t="shared" si="12"/>
        <v>2.0359112116499364E-2</v>
      </c>
    </row>
    <row r="24" spans="2:23" ht="22.15" customHeight="1" x14ac:dyDescent="0.25">
      <c r="B24" s="64" t="s">
        <v>91</v>
      </c>
      <c r="C24" s="10">
        <f>IFERROR(VLOOKUP(B24,[1]Sheet1!$A$366:$AE$412,2,FALSE),0)</f>
        <v>2</v>
      </c>
      <c r="D24" s="3">
        <f t="shared" si="0"/>
        <v>1.463057790782736E-3</v>
      </c>
      <c r="E24" s="10">
        <f>IFERROR(VLOOKUP(B24,[1]Sheet1!$A$366:$AE$412,4,FALSE),0)</f>
        <v>4</v>
      </c>
      <c r="F24" s="3">
        <f t="shared" si="1"/>
        <v>1.3956734124214933E-3</v>
      </c>
      <c r="G24" s="10">
        <f>IFERROR(VLOOKUP(B24,[1]Sheet1!$A$366:$AE$412,6,FALSE),0)</f>
        <v>0</v>
      </c>
      <c r="H24" s="3">
        <f t="shared" si="2"/>
        <v>0</v>
      </c>
      <c r="I24" s="12">
        <f>IFERROR(VLOOKUP(B24,[1]Sheet1!$A$366:$AE$412,8,FALSE),0)</f>
        <v>0</v>
      </c>
      <c r="J24" s="10">
        <f t="shared" si="3"/>
        <v>6</v>
      </c>
      <c r="K24" s="3">
        <f t="shared" si="4"/>
        <v>1.3608528010886822E-3</v>
      </c>
      <c r="L24" s="10">
        <f>IFERROR(VLOOKUP(B24,[1]Sheet1!$A$366:$AE$412,12,FALSE),0)</f>
        <v>1</v>
      </c>
      <c r="M24" s="3">
        <f t="shared" si="5"/>
        <v>1.5337423312883436E-3</v>
      </c>
      <c r="N24" s="10">
        <f>IFERROR(VLOOKUP(B24,[1]Sheet1!$A$366:$AE$412,14,FALSE),0)</f>
        <v>3</v>
      </c>
      <c r="O24" s="3">
        <f t="shared" si="6"/>
        <v>1.5915119363395225E-3</v>
      </c>
      <c r="P24" s="10">
        <f>IFERROR(VLOOKUP(B24,[1]Sheet1!$A$366:$AE$412,16,FALSE),0)</f>
        <v>0</v>
      </c>
      <c r="Q24" s="3">
        <f t="shared" si="7"/>
        <v>0</v>
      </c>
      <c r="R24" s="10">
        <f>IFERROR(VLOOKUP(B24,[1]Sheet1!$A$366:$AE$412,18,FALSE),0)</f>
        <v>0</v>
      </c>
      <c r="S24" s="3">
        <f t="shared" si="8"/>
        <v>0</v>
      </c>
      <c r="T24" s="10">
        <f t="shared" si="9"/>
        <v>4</v>
      </c>
      <c r="U24" s="3">
        <f t="shared" si="10"/>
        <v>1.5015015015015015E-3</v>
      </c>
      <c r="V24" s="10">
        <f t="shared" si="11"/>
        <v>10</v>
      </c>
      <c r="W24" s="3">
        <f t="shared" si="12"/>
        <v>1.4138272303124558E-3</v>
      </c>
    </row>
    <row r="25" spans="2:23" ht="22.15" customHeight="1" x14ac:dyDescent="0.25">
      <c r="B25" s="64" t="s">
        <v>92</v>
      </c>
      <c r="C25" s="10">
        <f>IFERROR(VLOOKUP(B25,[1]Sheet1!$A$366:$AE$412,2,FALSE),0)</f>
        <v>3</v>
      </c>
      <c r="D25" s="3">
        <f t="shared" si="0"/>
        <v>2.1945866861741038E-3</v>
      </c>
      <c r="E25" s="10">
        <f>IFERROR(VLOOKUP(B25,[1]Sheet1!$A$366:$AE$412,4,FALSE),0)</f>
        <v>15</v>
      </c>
      <c r="F25" s="3">
        <f t="shared" si="1"/>
        <v>5.2337752965805999E-3</v>
      </c>
      <c r="G25" s="10">
        <f>IFERROR(VLOOKUP(B25,[1]Sheet1!$A$366:$AE$412,6,FALSE),0)</f>
        <v>0</v>
      </c>
      <c r="H25" s="3">
        <f t="shared" si="2"/>
        <v>0</v>
      </c>
      <c r="I25" s="12">
        <f>IFERROR(VLOOKUP(B25,[1]Sheet1!$A$366:$AE$412,8,FALSE),0)</f>
        <v>0</v>
      </c>
      <c r="J25" s="10">
        <f t="shared" si="3"/>
        <v>18</v>
      </c>
      <c r="K25" s="3">
        <f t="shared" si="4"/>
        <v>4.0825584032660464E-3</v>
      </c>
      <c r="L25" s="10">
        <f>IFERROR(VLOOKUP(B25,[1]Sheet1!$A$366:$AE$412,12,FALSE),0)</f>
        <v>3</v>
      </c>
      <c r="M25" s="3">
        <f t="shared" si="5"/>
        <v>4.601226993865031E-3</v>
      </c>
      <c r="N25" s="10">
        <f>IFERROR(VLOOKUP(B25,[1]Sheet1!$A$366:$AE$412,14,FALSE),0)</f>
        <v>5</v>
      </c>
      <c r="O25" s="3">
        <f t="shared" si="6"/>
        <v>2.6525198938992041E-3</v>
      </c>
      <c r="P25" s="10">
        <f>IFERROR(VLOOKUP(B25,[1]Sheet1!$A$366:$AE$412,16,FALSE),0)</f>
        <v>0</v>
      </c>
      <c r="Q25" s="3">
        <f t="shared" si="7"/>
        <v>0</v>
      </c>
      <c r="R25" s="10">
        <f>IFERROR(VLOOKUP(B25,[1]Sheet1!$A$366:$AE$412,18,FALSE),0)</f>
        <v>0</v>
      </c>
      <c r="S25" s="3">
        <f t="shared" si="8"/>
        <v>0</v>
      </c>
      <c r="T25" s="10">
        <f t="shared" si="9"/>
        <v>8</v>
      </c>
      <c r="U25" s="3">
        <f t="shared" si="10"/>
        <v>3.003003003003003E-3</v>
      </c>
      <c r="V25" s="10">
        <f t="shared" si="11"/>
        <v>26</v>
      </c>
      <c r="W25" s="3">
        <f t="shared" si="12"/>
        <v>3.675950798812385E-3</v>
      </c>
    </row>
    <row r="26" spans="2:23" ht="22.15" customHeight="1" x14ac:dyDescent="0.25">
      <c r="B26" s="64" t="s">
        <v>93</v>
      </c>
      <c r="C26" s="10">
        <f>IFERROR(VLOOKUP(B26,[1]Sheet1!$A$366:$AE$412,2,FALSE),0)</f>
        <v>16</v>
      </c>
      <c r="D26" s="3">
        <f t="shared" si="0"/>
        <v>1.1704462326261888E-2</v>
      </c>
      <c r="E26" s="10">
        <f>IFERROR(VLOOKUP(B26,[1]Sheet1!$A$366:$AE$412,4,FALSE),0)</f>
        <v>35</v>
      </c>
      <c r="F26" s="3">
        <f t="shared" si="1"/>
        <v>1.2212142358688068E-2</v>
      </c>
      <c r="G26" s="10">
        <f>IFERROR(VLOOKUP(B26,[1]Sheet1!$A$366:$AE$412,6,FALSE),0)</f>
        <v>0</v>
      </c>
      <c r="H26" s="3">
        <f t="shared" si="2"/>
        <v>0</v>
      </c>
      <c r="I26" s="12">
        <f>IFERROR(VLOOKUP(B26,[1]Sheet1!$A$366:$AE$412,8,FALSE),0)</f>
        <v>0</v>
      </c>
      <c r="J26" s="10">
        <f t="shared" si="3"/>
        <v>51</v>
      </c>
      <c r="K26" s="3">
        <f t="shared" si="4"/>
        <v>1.15672488092538E-2</v>
      </c>
      <c r="L26" s="10">
        <f>IFERROR(VLOOKUP(B26,[1]Sheet1!$A$366:$AE$412,12,FALSE),0)</f>
        <v>8</v>
      </c>
      <c r="M26" s="3">
        <f t="shared" si="5"/>
        <v>1.2269938650306749E-2</v>
      </c>
      <c r="N26" s="10">
        <f>IFERROR(VLOOKUP(B26,[1]Sheet1!$A$366:$AE$412,14,FALSE),0)</f>
        <v>29</v>
      </c>
      <c r="O26" s="3">
        <f t="shared" si="6"/>
        <v>1.5384615384615385E-2</v>
      </c>
      <c r="P26" s="10">
        <f>IFERROR(VLOOKUP(B26,[1]Sheet1!$A$366:$AE$412,16,FALSE),0)</f>
        <v>0</v>
      </c>
      <c r="Q26" s="3">
        <f t="shared" si="7"/>
        <v>0</v>
      </c>
      <c r="R26" s="10">
        <f>IFERROR(VLOOKUP(B26,[1]Sheet1!$A$366:$AE$412,18,FALSE),0)</f>
        <v>0</v>
      </c>
      <c r="S26" s="3">
        <f t="shared" si="8"/>
        <v>0</v>
      </c>
      <c r="T26" s="10">
        <f t="shared" si="9"/>
        <v>37</v>
      </c>
      <c r="U26" s="3">
        <f t="shared" si="10"/>
        <v>1.3888888888888888E-2</v>
      </c>
      <c r="V26" s="10">
        <f t="shared" si="11"/>
        <v>88</v>
      </c>
      <c r="W26" s="3">
        <f t="shared" si="12"/>
        <v>1.2441679626749611E-2</v>
      </c>
    </row>
    <row r="27" spans="2:23" ht="22.15" customHeight="1" x14ac:dyDescent="0.25">
      <c r="B27" s="64" t="s">
        <v>94</v>
      </c>
      <c r="C27" s="10">
        <f>IFERROR(VLOOKUP(B27,[1]Sheet1!$A$366:$AE$412,2,FALSE),0)</f>
        <v>11</v>
      </c>
      <c r="D27" s="3">
        <f t="shared" si="0"/>
        <v>8.0468178493050477E-3</v>
      </c>
      <c r="E27" s="10">
        <f>IFERROR(VLOOKUP(B27,[1]Sheet1!$A$366:$AE$412,4,FALSE),0)</f>
        <v>23</v>
      </c>
      <c r="F27" s="3">
        <f t="shared" si="1"/>
        <v>8.0251221214235873E-3</v>
      </c>
      <c r="G27" s="10">
        <f>IFERROR(VLOOKUP(B27,[1]Sheet1!$A$366:$AE$412,6,FALSE),0)</f>
        <v>0</v>
      </c>
      <c r="H27" s="3">
        <f t="shared" si="2"/>
        <v>0</v>
      </c>
      <c r="I27" s="12">
        <f>IFERROR(VLOOKUP(B27,[1]Sheet1!$A$366:$AE$412,8,FALSE),0)</f>
        <v>0</v>
      </c>
      <c r="J27" s="10">
        <f t="shared" si="3"/>
        <v>34</v>
      </c>
      <c r="K27" s="3">
        <f t="shared" si="4"/>
        <v>7.711499206169199E-3</v>
      </c>
      <c r="L27" s="10">
        <f>IFERROR(VLOOKUP(B27,[1]Sheet1!$A$366:$AE$412,12,FALSE),0)</f>
        <v>10</v>
      </c>
      <c r="M27" s="3">
        <f t="shared" si="5"/>
        <v>1.5337423312883436E-2</v>
      </c>
      <c r="N27" s="10">
        <f>IFERROR(VLOOKUP(B27,[1]Sheet1!$A$366:$AE$412,14,FALSE),0)</f>
        <v>34</v>
      </c>
      <c r="O27" s="3">
        <f t="shared" si="6"/>
        <v>1.8037135278514589E-2</v>
      </c>
      <c r="P27" s="10">
        <f>IFERROR(VLOOKUP(B27,[1]Sheet1!$A$366:$AE$412,16,FALSE),0)</f>
        <v>0</v>
      </c>
      <c r="Q27" s="3">
        <f t="shared" si="7"/>
        <v>0</v>
      </c>
      <c r="R27" s="10">
        <f>IFERROR(VLOOKUP(B27,[1]Sheet1!$A$366:$AE$412,18,FALSE),0)</f>
        <v>0</v>
      </c>
      <c r="S27" s="3">
        <f t="shared" si="8"/>
        <v>0</v>
      </c>
      <c r="T27" s="10">
        <f t="shared" si="9"/>
        <v>44</v>
      </c>
      <c r="U27" s="3">
        <f t="shared" si="10"/>
        <v>1.6516516516516516E-2</v>
      </c>
      <c r="V27" s="10">
        <f t="shared" si="11"/>
        <v>78</v>
      </c>
      <c r="W27" s="3">
        <f t="shared" si="12"/>
        <v>1.1027852396437155E-2</v>
      </c>
    </row>
    <row r="28" spans="2:23" ht="22.15" customHeight="1" x14ac:dyDescent="0.25">
      <c r="B28" s="64" t="s">
        <v>95</v>
      </c>
      <c r="C28" s="10">
        <f>IFERROR(VLOOKUP(B28,[1]Sheet1!$A$366:$AE$412,2,FALSE),0)</f>
        <v>8</v>
      </c>
      <c r="D28" s="3">
        <f t="shared" si="0"/>
        <v>5.8522311631309439E-3</v>
      </c>
      <c r="E28" s="10">
        <f>IFERROR(VLOOKUP(B28,[1]Sheet1!$A$366:$AE$412,4,FALSE),0)</f>
        <v>19</v>
      </c>
      <c r="F28" s="3">
        <f t="shared" si="1"/>
        <v>6.6294487090020936E-3</v>
      </c>
      <c r="G28" s="10">
        <f>IFERROR(VLOOKUP(B28,[1]Sheet1!$A$366:$AE$412,6,FALSE),0)</f>
        <v>0</v>
      </c>
      <c r="H28" s="3">
        <f t="shared" si="2"/>
        <v>0</v>
      </c>
      <c r="I28" s="12">
        <f>IFERROR(VLOOKUP(B28,[1]Sheet1!$A$366:$AE$412,8,FALSE),0)</f>
        <v>0</v>
      </c>
      <c r="J28" s="10">
        <f t="shared" si="3"/>
        <v>27</v>
      </c>
      <c r="K28" s="3">
        <f t="shared" si="4"/>
        <v>6.1238376048990701E-3</v>
      </c>
      <c r="L28" s="10">
        <f>IFERROR(VLOOKUP(B28,[1]Sheet1!$A$366:$AE$412,12,FALSE),0)</f>
        <v>7</v>
      </c>
      <c r="M28" s="3">
        <f t="shared" si="5"/>
        <v>1.0736196319018405E-2</v>
      </c>
      <c r="N28" s="10">
        <f>IFERROR(VLOOKUP(B28,[1]Sheet1!$A$366:$AE$412,14,FALSE),0)</f>
        <v>11</v>
      </c>
      <c r="O28" s="3">
        <f t="shared" si="6"/>
        <v>5.8355437665782491E-3</v>
      </c>
      <c r="P28" s="10">
        <f>IFERROR(VLOOKUP(B28,[1]Sheet1!$A$366:$AE$412,16,FALSE),0)</f>
        <v>1</v>
      </c>
      <c r="Q28" s="3">
        <f t="shared" si="7"/>
        <v>8.0645161290322578E-3</v>
      </c>
      <c r="R28" s="10">
        <f>IFERROR(VLOOKUP(B28,[1]Sheet1!$A$366:$AE$412,18,FALSE),0)</f>
        <v>0</v>
      </c>
      <c r="S28" s="3">
        <f t="shared" si="8"/>
        <v>0</v>
      </c>
      <c r="T28" s="10">
        <f t="shared" si="9"/>
        <v>19</v>
      </c>
      <c r="U28" s="3">
        <f t="shared" si="10"/>
        <v>7.1321321321321319E-3</v>
      </c>
      <c r="V28" s="10">
        <f t="shared" si="11"/>
        <v>46</v>
      </c>
      <c r="W28" s="3">
        <f t="shared" si="12"/>
        <v>6.5036052594372971E-3</v>
      </c>
    </row>
    <row r="29" spans="2:23" ht="22.15" customHeight="1" x14ac:dyDescent="0.25">
      <c r="B29" s="64" t="s">
        <v>96</v>
      </c>
      <c r="C29" s="10">
        <f>IFERROR(VLOOKUP(B29,[1]Sheet1!$A$366:$AE$412,2,FALSE),0)</f>
        <v>1</v>
      </c>
      <c r="D29" s="3">
        <f t="shared" si="0"/>
        <v>7.3152889539136799E-4</v>
      </c>
      <c r="E29" s="10">
        <f>IFERROR(VLOOKUP(B29,[1]Sheet1!$A$366:$AE$412,4,FALSE),0)</f>
        <v>5</v>
      </c>
      <c r="F29" s="3">
        <f t="shared" si="1"/>
        <v>1.7445917655268667E-3</v>
      </c>
      <c r="G29" s="10">
        <f>IFERROR(VLOOKUP(B29,[1]Sheet1!$A$366:$AE$412,6,FALSE),0)</f>
        <v>0</v>
      </c>
      <c r="H29" s="3">
        <f t="shared" si="2"/>
        <v>0</v>
      </c>
      <c r="I29" s="12">
        <f>IFERROR(VLOOKUP(B29,[1]Sheet1!$A$366:$AE$412,8,FALSE),0)</f>
        <v>0</v>
      </c>
      <c r="J29" s="10">
        <f t="shared" si="3"/>
        <v>6</v>
      </c>
      <c r="K29" s="3">
        <f t="shared" si="4"/>
        <v>1.3608528010886822E-3</v>
      </c>
      <c r="L29" s="10">
        <f>IFERROR(VLOOKUP(B29,[1]Sheet1!$A$366:$AE$412,12,FALSE),0)</f>
        <v>3</v>
      </c>
      <c r="M29" s="3">
        <f t="shared" si="5"/>
        <v>4.601226993865031E-3</v>
      </c>
      <c r="N29" s="10">
        <f>IFERROR(VLOOKUP(B29,[1]Sheet1!$A$366:$AE$412,14,FALSE),0)</f>
        <v>7</v>
      </c>
      <c r="O29" s="3">
        <f t="shared" si="6"/>
        <v>3.7135278514588859E-3</v>
      </c>
      <c r="P29" s="10">
        <f>IFERROR(VLOOKUP(B29,[1]Sheet1!$A$366:$AE$412,16,FALSE),0)</f>
        <v>0</v>
      </c>
      <c r="Q29" s="3">
        <f t="shared" si="7"/>
        <v>0</v>
      </c>
      <c r="R29" s="10">
        <f>IFERROR(VLOOKUP(B29,[1]Sheet1!$A$366:$AE$412,18,FALSE),0)</f>
        <v>0</v>
      </c>
      <c r="S29" s="3">
        <f t="shared" si="8"/>
        <v>0</v>
      </c>
      <c r="T29" s="10">
        <f t="shared" si="9"/>
        <v>10</v>
      </c>
      <c r="U29" s="3">
        <f t="shared" si="10"/>
        <v>3.7537537537537537E-3</v>
      </c>
      <c r="V29" s="10">
        <f t="shared" si="11"/>
        <v>16</v>
      </c>
      <c r="W29" s="3">
        <f t="shared" si="12"/>
        <v>2.2621235684999294E-3</v>
      </c>
    </row>
    <row r="30" spans="2:23" ht="22.15" customHeight="1" x14ac:dyDescent="0.25">
      <c r="B30" s="64" t="s">
        <v>97</v>
      </c>
      <c r="C30" s="10">
        <f>IFERROR(VLOOKUP(B30,[1]Sheet1!$A$366:$AE$412,2,FALSE),0)</f>
        <v>4</v>
      </c>
      <c r="D30" s="3">
        <f t="shared" si="0"/>
        <v>2.926115581565472E-3</v>
      </c>
      <c r="E30" s="10">
        <f>IFERROR(VLOOKUP(B30,[1]Sheet1!$A$366:$AE$412,4,FALSE),0)</f>
        <v>7</v>
      </c>
      <c r="F30" s="3">
        <f t="shared" si="1"/>
        <v>2.4424284717376133E-3</v>
      </c>
      <c r="G30" s="10">
        <f>IFERROR(VLOOKUP(B30,[1]Sheet1!$A$366:$AE$412,6,FALSE),0)</f>
        <v>1</v>
      </c>
      <c r="H30" s="3">
        <f t="shared" si="2"/>
        <v>5.7803468208092483E-3</v>
      </c>
      <c r="I30" s="12">
        <f>IFERROR(VLOOKUP(B30,[1]Sheet1!$A$366:$AE$412,8,FALSE),0)</f>
        <v>0</v>
      </c>
      <c r="J30" s="10">
        <f t="shared" si="3"/>
        <v>12</v>
      </c>
      <c r="K30" s="3">
        <f t="shared" si="4"/>
        <v>2.7217056021773644E-3</v>
      </c>
      <c r="L30" s="10">
        <f>IFERROR(VLOOKUP(B30,[1]Sheet1!$A$366:$AE$412,12,FALSE),0)</f>
        <v>3</v>
      </c>
      <c r="M30" s="3">
        <f t="shared" si="5"/>
        <v>4.601226993865031E-3</v>
      </c>
      <c r="N30" s="10">
        <f>IFERROR(VLOOKUP(B30,[1]Sheet1!$A$366:$AE$412,14,FALSE),0)</f>
        <v>13</v>
      </c>
      <c r="O30" s="3">
        <f t="shared" si="6"/>
        <v>6.8965517241379309E-3</v>
      </c>
      <c r="P30" s="10">
        <f>IFERROR(VLOOKUP(B30,[1]Sheet1!$A$366:$AE$412,16,FALSE),0)</f>
        <v>0</v>
      </c>
      <c r="Q30" s="3">
        <f t="shared" si="7"/>
        <v>0</v>
      </c>
      <c r="R30" s="10">
        <f>IFERROR(VLOOKUP(B30,[1]Sheet1!$A$366:$AE$412,18,FALSE),0)</f>
        <v>0</v>
      </c>
      <c r="S30" s="3">
        <f t="shared" si="8"/>
        <v>0</v>
      </c>
      <c r="T30" s="10">
        <f t="shared" si="9"/>
        <v>16</v>
      </c>
      <c r="U30" s="3">
        <f t="shared" si="10"/>
        <v>6.006006006006006E-3</v>
      </c>
      <c r="V30" s="10">
        <f t="shared" si="11"/>
        <v>28</v>
      </c>
      <c r="W30" s="3">
        <f t="shared" si="12"/>
        <v>3.9587162448748766E-3</v>
      </c>
    </row>
    <row r="31" spans="2:23" ht="22.15" customHeight="1" x14ac:dyDescent="0.25">
      <c r="B31" s="64" t="s">
        <v>98</v>
      </c>
      <c r="C31" s="10">
        <f>IFERROR(VLOOKUP(B31,[1]Sheet1!$A$366:$AE$412,2,FALSE),0)</f>
        <v>16</v>
      </c>
      <c r="D31" s="3">
        <f t="shared" si="0"/>
        <v>1.1704462326261888E-2</v>
      </c>
      <c r="E31" s="10">
        <f>IFERROR(VLOOKUP(B31,[1]Sheet1!$A$366:$AE$412,4,FALSE),0)</f>
        <v>46</v>
      </c>
      <c r="F31" s="3">
        <f t="shared" si="1"/>
        <v>1.6050244242847175E-2</v>
      </c>
      <c r="G31" s="10">
        <f>IFERROR(VLOOKUP(B31,[1]Sheet1!$A$366:$AE$412,6,FALSE),0)</f>
        <v>2</v>
      </c>
      <c r="H31" s="3">
        <f t="shared" si="2"/>
        <v>1.1560693641618497E-2</v>
      </c>
      <c r="I31" s="12">
        <f>IFERROR(VLOOKUP(B31,[1]Sheet1!$A$366:$AE$412,8,FALSE),0)</f>
        <v>0</v>
      </c>
      <c r="J31" s="10">
        <f t="shared" si="3"/>
        <v>64</v>
      </c>
      <c r="K31" s="3">
        <f t="shared" si="4"/>
        <v>1.451576321161261E-2</v>
      </c>
      <c r="L31" s="10">
        <f>IFERROR(VLOOKUP(B31,[1]Sheet1!$A$366:$AE$412,12,FALSE),0)</f>
        <v>4</v>
      </c>
      <c r="M31" s="3">
        <f t="shared" si="5"/>
        <v>6.1349693251533744E-3</v>
      </c>
      <c r="N31" s="10">
        <f>IFERROR(VLOOKUP(B31,[1]Sheet1!$A$366:$AE$412,14,FALSE),0)</f>
        <v>24</v>
      </c>
      <c r="O31" s="3">
        <f t="shared" si="6"/>
        <v>1.273209549071618E-2</v>
      </c>
      <c r="P31" s="10">
        <f>IFERROR(VLOOKUP(B31,[1]Sheet1!$A$366:$AE$412,16,FALSE),0)</f>
        <v>1</v>
      </c>
      <c r="Q31" s="3">
        <f t="shared" si="7"/>
        <v>8.0645161290322578E-3</v>
      </c>
      <c r="R31" s="10">
        <f>IFERROR(VLOOKUP(B31,[1]Sheet1!$A$366:$AE$412,18,FALSE),0)</f>
        <v>0</v>
      </c>
      <c r="S31" s="3">
        <f t="shared" si="8"/>
        <v>0</v>
      </c>
      <c r="T31" s="10">
        <f t="shared" si="9"/>
        <v>29</v>
      </c>
      <c r="U31" s="3">
        <f t="shared" si="10"/>
        <v>1.0885885885885885E-2</v>
      </c>
      <c r="V31" s="10">
        <f t="shared" si="11"/>
        <v>93</v>
      </c>
      <c r="W31" s="3">
        <f t="shared" si="12"/>
        <v>1.3148593241905839E-2</v>
      </c>
    </row>
    <row r="32" spans="2:23" ht="22.15" customHeight="1" x14ac:dyDescent="0.25">
      <c r="B32" s="64" t="s">
        <v>99</v>
      </c>
      <c r="C32" s="10">
        <f>IFERROR(VLOOKUP(B32,[1]Sheet1!$A$366:$AE$412,2,FALSE),0)</f>
        <v>7</v>
      </c>
      <c r="D32" s="3">
        <f t="shared" si="0"/>
        <v>5.1207022677395757E-3</v>
      </c>
      <c r="E32" s="10">
        <f>IFERROR(VLOOKUP(B32,[1]Sheet1!$A$366:$AE$412,4,FALSE),0)</f>
        <v>17</v>
      </c>
      <c r="F32" s="3">
        <f t="shared" si="1"/>
        <v>5.9316120027913472E-3</v>
      </c>
      <c r="G32" s="10">
        <f>IFERROR(VLOOKUP(B32,[1]Sheet1!$A$366:$AE$412,6,FALSE),0)</f>
        <v>1</v>
      </c>
      <c r="H32" s="3">
        <f t="shared" si="2"/>
        <v>5.7803468208092483E-3</v>
      </c>
      <c r="I32" s="12">
        <f>IFERROR(VLOOKUP(B32,[1]Sheet1!$A$366:$AE$412,8,FALSE),0)</f>
        <v>0</v>
      </c>
      <c r="J32" s="10">
        <f t="shared" si="3"/>
        <v>25</v>
      </c>
      <c r="K32" s="3">
        <f t="shared" si="4"/>
        <v>5.6702200045361762E-3</v>
      </c>
      <c r="L32" s="10">
        <f>IFERROR(VLOOKUP(B32,[1]Sheet1!$A$366:$AE$412,12,FALSE),0)</f>
        <v>1</v>
      </c>
      <c r="M32" s="3">
        <f t="shared" si="5"/>
        <v>1.5337423312883436E-3</v>
      </c>
      <c r="N32" s="10">
        <f>IFERROR(VLOOKUP(B32,[1]Sheet1!$A$366:$AE$412,14,FALSE),0)</f>
        <v>17</v>
      </c>
      <c r="O32" s="3">
        <f t="shared" si="6"/>
        <v>9.0185676392572946E-3</v>
      </c>
      <c r="P32" s="10">
        <f>IFERROR(VLOOKUP(B32,[1]Sheet1!$A$366:$AE$412,16,FALSE),0)</f>
        <v>2</v>
      </c>
      <c r="Q32" s="3">
        <f t="shared" si="7"/>
        <v>1.6129032258064516E-2</v>
      </c>
      <c r="R32" s="10">
        <f>IFERROR(VLOOKUP(B32,[1]Sheet1!$A$366:$AE$412,18,FALSE),0)</f>
        <v>0</v>
      </c>
      <c r="S32" s="3">
        <f t="shared" si="8"/>
        <v>0</v>
      </c>
      <c r="T32" s="10">
        <f t="shared" si="9"/>
        <v>20</v>
      </c>
      <c r="U32" s="3">
        <f t="shared" si="10"/>
        <v>7.5075075075075074E-3</v>
      </c>
      <c r="V32" s="10">
        <f t="shared" si="11"/>
        <v>45</v>
      </c>
      <c r="W32" s="3">
        <f t="shared" si="12"/>
        <v>6.3622225364060514E-3</v>
      </c>
    </row>
    <row r="33" spans="2:23" ht="22.15" customHeight="1" x14ac:dyDescent="0.25">
      <c r="B33" s="64" t="s">
        <v>100</v>
      </c>
      <c r="C33" s="10">
        <f>IFERROR(VLOOKUP(B33,[1]Sheet1!$A$366:$AE$412,2,FALSE),0)</f>
        <v>22</v>
      </c>
      <c r="D33" s="3">
        <f t="shared" si="0"/>
        <v>1.6093635698610095E-2</v>
      </c>
      <c r="E33" s="10">
        <f>IFERROR(VLOOKUP(B33,[1]Sheet1!$A$366:$AE$412,4,FALSE),0)</f>
        <v>90</v>
      </c>
      <c r="F33" s="3">
        <f t="shared" si="1"/>
        <v>3.1402651779483599E-2</v>
      </c>
      <c r="G33" s="10">
        <f>IFERROR(VLOOKUP(B33,[1]Sheet1!$A$366:$AE$412,6,FALSE),0)</f>
        <v>8</v>
      </c>
      <c r="H33" s="3">
        <f t="shared" si="2"/>
        <v>4.6242774566473986E-2</v>
      </c>
      <c r="I33" s="12">
        <f>IFERROR(VLOOKUP(B33,[1]Sheet1!$A$366:$AE$412,8,FALSE),0)</f>
        <v>0</v>
      </c>
      <c r="J33" s="10">
        <f t="shared" si="3"/>
        <v>120</v>
      </c>
      <c r="K33" s="3">
        <f t="shared" si="4"/>
        <v>2.7217056021773645E-2</v>
      </c>
      <c r="L33" s="10">
        <f>IFERROR(VLOOKUP(B33,[1]Sheet1!$A$366:$AE$412,12,FALSE),0)</f>
        <v>13</v>
      </c>
      <c r="M33" s="3">
        <f t="shared" si="5"/>
        <v>1.9938650306748466E-2</v>
      </c>
      <c r="N33" s="10">
        <f>IFERROR(VLOOKUP(B33,[1]Sheet1!$A$366:$AE$412,14,FALSE),0)</f>
        <v>40</v>
      </c>
      <c r="O33" s="3">
        <f t="shared" si="6"/>
        <v>2.1220159151193633E-2</v>
      </c>
      <c r="P33" s="10">
        <f>IFERROR(VLOOKUP(B33,[1]Sheet1!$A$366:$AE$412,16,FALSE),0)</f>
        <v>8</v>
      </c>
      <c r="Q33" s="3">
        <f t="shared" si="7"/>
        <v>6.4516129032258063E-2</v>
      </c>
      <c r="R33" s="10">
        <f>IFERROR(VLOOKUP(B33,[1]Sheet1!$A$366:$AE$412,18,FALSE),0)</f>
        <v>0</v>
      </c>
      <c r="S33" s="3">
        <f t="shared" si="8"/>
        <v>0</v>
      </c>
      <c r="T33" s="10">
        <f t="shared" si="9"/>
        <v>61</v>
      </c>
      <c r="U33" s="3">
        <f t="shared" si="10"/>
        <v>2.2897897897897899E-2</v>
      </c>
      <c r="V33" s="10">
        <f t="shared" si="11"/>
        <v>181</v>
      </c>
      <c r="W33" s="3">
        <f t="shared" si="12"/>
        <v>2.559027286865545E-2</v>
      </c>
    </row>
    <row r="34" spans="2:23" ht="22.15" customHeight="1" x14ac:dyDescent="0.25">
      <c r="B34" s="64" t="s">
        <v>101</v>
      </c>
      <c r="C34" s="10">
        <f>IFERROR(VLOOKUP(B34,[1]Sheet1!$A$366:$AE$412,2,FALSE),0)</f>
        <v>9</v>
      </c>
      <c r="D34" s="3">
        <f t="shared" si="0"/>
        <v>6.5837600585223113E-3</v>
      </c>
      <c r="E34" s="10">
        <f>IFERROR(VLOOKUP(B34,[1]Sheet1!$A$366:$AE$412,4,FALSE),0)</f>
        <v>42</v>
      </c>
      <c r="F34" s="3">
        <f t="shared" si="1"/>
        <v>1.465457083042568E-2</v>
      </c>
      <c r="G34" s="10">
        <f>IFERROR(VLOOKUP(B34,[1]Sheet1!$A$366:$AE$412,6,FALSE),0)</f>
        <v>8</v>
      </c>
      <c r="H34" s="3">
        <f t="shared" si="2"/>
        <v>4.6242774566473986E-2</v>
      </c>
      <c r="I34" s="12">
        <f>IFERROR(VLOOKUP(B34,[1]Sheet1!$A$366:$AE$412,8,FALSE),0)</f>
        <v>0</v>
      </c>
      <c r="J34" s="10">
        <f t="shared" si="3"/>
        <v>59</v>
      </c>
      <c r="K34" s="3">
        <f t="shared" si="4"/>
        <v>1.3381719210705375E-2</v>
      </c>
      <c r="L34" s="10">
        <f>IFERROR(VLOOKUP(B34,[1]Sheet1!$A$366:$AE$412,12,FALSE),0)</f>
        <v>1</v>
      </c>
      <c r="M34" s="3">
        <f t="shared" si="5"/>
        <v>1.5337423312883436E-3</v>
      </c>
      <c r="N34" s="10">
        <f>IFERROR(VLOOKUP(B34,[1]Sheet1!$A$366:$AE$412,14,FALSE),0)</f>
        <v>28</v>
      </c>
      <c r="O34" s="3">
        <f t="shared" si="6"/>
        <v>1.4854111405835544E-2</v>
      </c>
      <c r="P34" s="10">
        <f>IFERROR(VLOOKUP(B34,[1]Sheet1!$A$366:$AE$412,16,FALSE),0)</f>
        <v>6</v>
      </c>
      <c r="Q34" s="3">
        <f t="shared" si="7"/>
        <v>4.8387096774193547E-2</v>
      </c>
      <c r="R34" s="10">
        <f>IFERROR(VLOOKUP(B34,[1]Sheet1!$A$366:$AE$412,18,FALSE),0)</f>
        <v>0</v>
      </c>
      <c r="S34" s="3">
        <f t="shared" si="8"/>
        <v>0</v>
      </c>
      <c r="T34" s="10">
        <f t="shared" si="9"/>
        <v>35</v>
      </c>
      <c r="U34" s="3">
        <f t="shared" si="10"/>
        <v>1.3138138138138139E-2</v>
      </c>
      <c r="V34" s="10">
        <f t="shared" si="11"/>
        <v>94</v>
      </c>
      <c r="W34" s="3">
        <f t="shared" si="12"/>
        <v>1.3289975964937084E-2</v>
      </c>
    </row>
    <row r="35" spans="2:23" ht="22.15" customHeight="1" x14ac:dyDescent="0.25">
      <c r="B35" s="64" t="s">
        <v>123</v>
      </c>
      <c r="C35" s="10">
        <f>IFERROR(VLOOKUP(B35,[1]Sheet1!$A$366:$AE$412,2,FALSE),0)</f>
        <v>4</v>
      </c>
      <c r="D35" s="3">
        <f t="shared" si="0"/>
        <v>2.926115581565472E-3</v>
      </c>
      <c r="E35" s="10">
        <f>IFERROR(VLOOKUP(B35,[1]Sheet1!$A$366:$AE$412,4,FALSE),0)</f>
        <v>13</v>
      </c>
      <c r="F35" s="3">
        <f t="shared" si="1"/>
        <v>4.5359385903698535E-3</v>
      </c>
      <c r="G35" s="10">
        <f>IFERROR(VLOOKUP(B35,[1]Sheet1!$A$366:$AE$412,6,FALSE),0)</f>
        <v>0</v>
      </c>
      <c r="H35" s="3">
        <f t="shared" si="2"/>
        <v>0</v>
      </c>
      <c r="I35" s="12">
        <f>IFERROR(VLOOKUP(B35,[1]Sheet1!$A$366:$AE$412,8,FALSE),0)</f>
        <v>0</v>
      </c>
      <c r="J35" s="10">
        <f t="shared" si="3"/>
        <v>17</v>
      </c>
      <c r="K35" s="3">
        <f t="shared" si="4"/>
        <v>3.8557496030845995E-3</v>
      </c>
      <c r="L35" s="10">
        <f>IFERROR(VLOOKUP(B35,[1]Sheet1!$A$366:$AE$412,12,FALSE),0)</f>
        <v>4</v>
      </c>
      <c r="M35" s="3">
        <f t="shared" si="5"/>
        <v>6.1349693251533744E-3</v>
      </c>
      <c r="N35" s="10">
        <f>IFERROR(VLOOKUP(B35,[1]Sheet1!$A$366:$AE$412,14,FALSE),0)</f>
        <v>12</v>
      </c>
      <c r="O35" s="3">
        <f t="shared" si="6"/>
        <v>6.36604774535809E-3</v>
      </c>
      <c r="P35" s="10">
        <f>IFERROR(VLOOKUP(B35,[1]Sheet1!$A$366:$AE$412,16,FALSE),0)</f>
        <v>1</v>
      </c>
      <c r="Q35" s="3">
        <f t="shared" si="7"/>
        <v>8.0645161290322578E-3</v>
      </c>
      <c r="R35" s="10">
        <f>IFERROR(VLOOKUP(B35,[1]Sheet1!$A$366:$AE$412,18,FALSE),0)</f>
        <v>0</v>
      </c>
      <c r="S35" s="3">
        <f t="shared" si="8"/>
        <v>0</v>
      </c>
      <c r="T35" s="10">
        <f t="shared" si="9"/>
        <v>17</v>
      </c>
      <c r="U35" s="3">
        <f t="shared" si="10"/>
        <v>6.3813813813813815E-3</v>
      </c>
      <c r="V35" s="10">
        <f t="shared" si="11"/>
        <v>34</v>
      </c>
      <c r="W35" s="3">
        <f t="shared" si="12"/>
        <v>4.8070125830623495E-3</v>
      </c>
    </row>
    <row r="36" spans="2:23" ht="22.15" customHeight="1" x14ac:dyDescent="0.25">
      <c r="B36" s="64" t="s">
        <v>103</v>
      </c>
      <c r="C36" s="10">
        <f>IFERROR(VLOOKUP(B36,[1]Sheet1!$A$366:$AE$412,2,FALSE),0)</f>
        <v>3</v>
      </c>
      <c r="D36" s="3">
        <f t="shared" si="0"/>
        <v>2.1945866861741038E-3</v>
      </c>
      <c r="E36" s="10">
        <f>IFERROR(VLOOKUP(B36,[1]Sheet1!$A$366:$AE$412,4,FALSE),0)</f>
        <v>14</v>
      </c>
      <c r="F36" s="3">
        <f t="shared" si="1"/>
        <v>4.8848569434752267E-3</v>
      </c>
      <c r="G36" s="10">
        <f>IFERROR(VLOOKUP(B36,[1]Sheet1!$A$366:$AE$412,6,FALSE),0)</f>
        <v>1</v>
      </c>
      <c r="H36" s="3">
        <f t="shared" si="2"/>
        <v>5.7803468208092483E-3</v>
      </c>
      <c r="I36" s="12">
        <f>IFERROR(VLOOKUP(B36,[1]Sheet1!$A$366:$AE$412,8,FALSE),0)</f>
        <v>0</v>
      </c>
      <c r="J36" s="10">
        <f t="shared" si="3"/>
        <v>18</v>
      </c>
      <c r="K36" s="3">
        <f t="shared" si="4"/>
        <v>4.0825584032660464E-3</v>
      </c>
      <c r="L36" s="10">
        <f>IFERROR(VLOOKUP(B36,[1]Sheet1!$A$366:$AE$412,12,FALSE),0)</f>
        <v>1</v>
      </c>
      <c r="M36" s="3">
        <f t="shared" si="5"/>
        <v>1.5337423312883436E-3</v>
      </c>
      <c r="N36" s="10">
        <f>IFERROR(VLOOKUP(B36,[1]Sheet1!$A$366:$AE$412,14,FALSE),0)</f>
        <v>12</v>
      </c>
      <c r="O36" s="3">
        <f t="shared" si="6"/>
        <v>6.36604774535809E-3</v>
      </c>
      <c r="P36" s="10">
        <f>IFERROR(VLOOKUP(B36,[1]Sheet1!$A$366:$AE$412,16,FALSE),0)</f>
        <v>1</v>
      </c>
      <c r="Q36" s="3">
        <f t="shared" si="7"/>
        <v>8.0645161290322578E-3</v>
      </c>
      <c r="R36" s="10">
        <f>IFERROR(VLOOKUP(B36,[1]Sheet1!$A$366:$AE$412,18,FALSE),0)</f>
        <v>0</v>
      </c>
      <c r="S36" s="3">
        <f t="shared" si="8"/>
        <v>0</v>
      </c>
      <c r="T36" s="10">
        <f t="shared" si="9"/>
        <v>14</v>
      </c>
      <c r="U36" s="3">
        <f t="shared" si="10"/>
        <v>5.2552552552552556E-3</v>
      </c>
      <c r="V36" s="10">
        <f t="shared" si="11"/>
        <v>32</v>
      </c>
      <c r="W36" s="3">
        <f t="shared" si="12"/>
        <v>4.5242471369998588E-3</v>
      </c>
    </row>
    <row r="37" spans="2:23" ht="22.15" customHeight="1" x14ac:dyDescent="0.25">
      <c r="B37" s="64" t="s">
        <v>104</v>
      </c>
      <c r="C37" s="10">
        <f>IFERROR(VLOOKUP(B37,[1]Sheet1!$A$366:$AE$412,2,FALSE),0)</f>
        <v>9</v>
      </c>
      <c r="D37" s="3">
        <f t="shared" si="0"/>
        <v>6.5837600585223113E-3</v>
      </c>
      <c r="E37" s="10">
        <f>IFERROR(VLOOKUP(B37,[1]Sheet1!$A$366:$AE$412,4,FALSE),0)</f>
        <v>28</v>
      </c>
      <c r="F37" s="3">
        <f t="shared" si="1"/>
        <v>9.7697138869504534E-3</v>
      </c>
      <c r="G37" s="10">
        <f>IFERROR(VLOOKUP(B37,[1]Sheet1!$A$366:$AE$412,6,FALSE),0)</f>
        <v>2</v>
      </c>
      <c r="H37" s="3">
        <f t="shared" si="2"/>
        <v>1.1560693641618497E-2</v>
      </c>
      <c r="I37" s="12">
        <f>IFERROR(VLOOKUP(B37,[1]Sheet1!$A$366:$AE$412,8,FALSE),0)</f>
        <v>0</v>
      </c>
      <c r="J37" s="10">
        <f t="shared" si="3"/>
        <v>39</v>
      </c>
      <c r="K37" s="3">
        <f t="shared" si="4"/>
        <v>8.845543207076435E-3</v>
      </c>
      <c r="L37" s="10">
        <f>IFERROR(VLOOKUP(B37,[1]Sheet1!$A$366:$AE$412,12,FALSE),0)</f>
        <v>3</v>
      </c>
      <c r="M37" s="3">
        <f t="shared" si="5"/>
        <v>4.601226993865031E-3</v>
      </c>
      <c r="N37" s="10">
        <f>IFERROR(VLOOKUP(B37,[1]Sheet1!$A$366:$AE$412,14,FALSE),0)</f>
        <v>12</v>
      </c>
      <c r="O37" s="3">
        <f t="shared" si="6"/>
        <v>6.36604774535809E-3</v>
      </c>
      <c r="P37" s="10">
        <f>IFERROR(VLOOKUP(B37,[1]Sheet1!$A$366:$AE$412,16,FALSE),0)</f>
        <v>0</v>
      </c>
      <c r="Q37" s="3">
        <f t="shared" si="7"/>
        <v>0</v>
      </c>
      <c r="R37" s="10">
        <f>IFERROR(VLOOKUP(B37,[1]Sheet1!$A$366:$AE$412,18,FALSE),0)</f>
        <v>1</v>
      </c>
      <c r="S37" s="3">
        <f t="shared" si="8"/>
        <v>0.33333333333333331</v>
      </c>
      <c r="T37" s="10">
        <f t="shared" si="9"/>
        <v>16</v>
      </c>
      <c r="U37" s="3">
        <f t="shared" si="10"/>
        <v>6.006006006006006E-3</v>
      </c>
      <c r="V37" s="10">
        <f t="shared" si="11"/>
        <v>55</v>
      </c>
      <c r="W37" s="3">
        <f t="shared" si="12"/>
        <v>7.7760497667185074E-3</v>
      </c>
    </row>
    <row r="38" spans="2:23" ht="22.15" customHeight="1" x14ac:dyDescent="0.25">
      <c r="B38" s="64" t="s">
        <v>124</v>
      </c>
      <c r="C38" s="10">
        <f>IFERROR(VLOOKUP(B38,[1]Sheet1!$A$366:$AE$412,2,FALSE),0)</f>
        <v>7</v>
      </c>
      <c r="D38" s="3">
        <f t="shared" si="0"/>
        <v>5.1207022677395757E-3</v>
      </c>
      <c r="E38" s="10">
        <f>IFERROR(VLOOKUP(B38,[1]Sheet1!$A$366:$AE$412,4,FALSE),0)</f>
        <v>30</v>
      </c>
      <c r="F38" s="3">
        <f t="shared" si="1"/>
        <v>1.04675505931612E-2</v>
      </c>
      <c r="G38" s="10">
        <f>IFERROR(VLOOKUP(B38,[1]Sheet1!$A$366:$AE$412,6,FALSE),0)</f>
        <v>2</v>
      </c>
      <c r="H38" s="3">
        <f t="shared" si="2"/>
        <v>1.1560693641618497E-2</v>
      </c>
      <c r="I38" s="12">
        <f>IFERROR(VLOOKUP(B38,[1]Sheet1!$A$366:$AE$412,8,FALSE),0)</f>
        <v>0</v>
      </c>
      <c r="J38" s="10">
        <f t="shared" si="3"/>
        <v>39</v>
      </c>
      <c r="K38" s="3">
        <f t="shared" si="4"/>
        <v>8.845543207076435E-3</v>
      </c>
      <c r="L38" s="10">
        <f>IFERROR(VLOOKUP(B38,[1]Sheet1!$A$366:$AE$412,12,FALSE),0)</f>
        <v>8</v>
      </c>
      <c r="M38" s="3">
        <f t="shared" si="5"/>
        <v>1.2269938650306749E-2</v>
      </c>
      <c r="N38" s="10">
        <f>IFERROR(VLOOKUP(B38,[1]Sheet1!$A$366:$AE$412,14,FALSE),0)</f>
        <v>18</v>
      </c>
      <c r="O38" s="3">
        <f t="shared" si="6"/>
        <v>9.5490716180371346E-3</v>
      </c>
      <c r="P38" s="10">
        <f>IFERROR(VLOOKUP(B38,[1]Sheet1!$A$366:$AE$412,16,FALSE),0)</f>
        <v>2</v>
      </c>
      <c r="Q38" s="3">
        <f t="shared" si="7"/>
        <v>1.6129032258064516E-2</v>
      </c>
      <c r="R38" s="10">
        <f>IFERROR(VLOOKUP(B38,[1]Sheet1!$A$366:$AE$412,18,FALSE),0)</f>
        <v>0</v>
      </c>
      <c r="S38" s="3">
        <f t="shared" si="8"/>
        <v>0</v>
      </c>
      <c r="T38" s="10">
        <f t="shared" si="9"/>
        <v>28</v>
      </c>
      <c r="U38" s="3">
        <f t="shared" si="10"/>
        <v>1.0510510510510511E-2</v>
      </c>
      <c r="V38" s="10">
        <f t="shared" si="11"/>
        <v>67</v>
      </c>
      <c r="W38" s="3">
        <f t="shared" si="12"/>
        <v>9.4726424430934542E-3</v>
      </c>
    </row>
    <row r="39" spans="2:23" ht="22.15" customHeight="1" x14ac:dyDescent="0.25">
      <c r="B39" s="64" t="s">
        <v>105</v>
      </c>
      <c r="C39" s="10">
        <f>IFERROR(VLOOKUP(B39,[1]Sheet1!$A$366:$AE$412,2,FALSE),0)</f>
        <v>2</v>
      </c>
      <c r="D39" s="3">
        <f t="shared" si="0"/>
        <v>1.463057790782736E-3</v>
      </c>
      <c r="E39" s="10">
        <f>IFERROR(VLOOKUP(B39,[1]Sheet1!$A$366:$AE$412,4,FALSE),0)</f>
        <v>12</v>
      </c>
      <c r="F39" s="3">
        <f t="shared" si="1"/>
        <v>4.1870202372644803E-3</v>
      </c>
      <c r="G39" s="10">
        <f>IFERROR(VLOOKUP(B39,[1]Sheet1!$A$366:$AE$412,6,FALSE),0)</f>
        <v>0</v>
      </c>
      <c r="H39" s="3">
        <f t="shared" si="2"/>
        <v>0</v>
      </c>
      <c r="I39" s="12">
        <f>IFERROR(VLOOKUP(B39,[1]Sheet1!$A$366:$AE$412,8,FALSE),0)</f>
        <v>0</v>
      </c>
      <c r="J39" s="10">
        <f t="shared" si="3"/>
        <v>14</v>
      </c>
      <c r="K39" s="3">
        <f t="shared" si="4"/>
        <v>3.1753232025402587E-3</v>
      </c>
      <c r="L39" s="10">
        <f>IFERROR(VLOOKUP(B39,[1]Sheet1!$A$366:$AE$412,12,FALSE),0)</f>
        <v>2</v>
      </c>
      <c r="M39" s="3">
        <f t="shared" si="5"/>
        <v>3.0674846625766872E-3</v>
      </c>
      <c r="N39" s="10">
        <f>IFERROR(VLOOKUP(B39,[1]Sheet1!$A$366:$AE$412,14,FALSE),0)</f>
        <v>13</v>
      </c>
      <c r="O39" s="3">
        <f t="shared" si="6"/>
        <v>6.8965517241379309E-3</v>
      </c>
      <c r="P39" s="10">
        <f>IFERROR(VLOOKUP(B39,[1]Sheet1!$A$366:$AE$412,16,FALSE),0)</f>
        <v>0</v>
      </c>
      <c r="Q39" s="3">
        <f t="shared" si="7"/>
        <v>0</v>
      </c>
      <c r="R39" s="10">
        <f>IFERROR(VLOOKUP(B39,[1]Sheet1!$A$366:$AE$412,18,FALSE),0)</f>
        <v>0</v>
      </c>
      <c r="S39" s="3">
        <f t="shared" si="8"/>
        <v>0</v>
      </c>
      <c r="T39" s="10">
        <f t="shared" si="9"/>
        <v>15</v>
      </c>
      <c r="U39" s="3">
        <f t="shared" si="10"/>
        <v>5.6306306306306304E-3</v>
      </c>
      <c r="V39" s="10">
        <f t="shared" si="11"/>
        <v>29</v>
      </c>
      <c r="W39" s="3">
        <f t="shared" si="12"/>
        <v>4.1000989679061215E-3</v>
      </c>
    </row>
    <row r="40" spans="2:23" ht="22.15" customHeight="1" x14ac:dyDescent="0.25">
      <c r="B40" s="64" t="s">
        <v>106</v>
      </c>
      <c r="C40" s="10">
        <f>IFERROR(VLOOKUP(B40,[1]Sheet1!$A$366:$AE$412,2,FALSE),0)</f>
        <v>42</v>
      </c>
      <c r="D40" s="3">
        <f t="shared" si="0"/>
        <v>3.0724213606437453E-2</v>
      </c>
      <c r="E40" s="10">
        <f>IFERROR(VLOOKUP(B40,[1]Sheet1!$A$366:$AE$412,4,FALSE),0)</f>
        <v>158</v>
      </c>
      <c r="F40" s="3">
        <f t="shared" si="1"/>
        <v>5.5129099790648992E-2</v>
      </c>
      <c r="G40" s="10">
        <f>IFERROR(VLOOKUP(B40,[1]Sheet1!$A$366:$AE$412,6,FALSE),0)</f>
        <v>12</v>
      </c>
      <c r="H40" s="3">
        <f t="shared" si="2"/>
        <v>6.9364161849710976E-2</v>
      </c>
      <c r="I40" s="12">
        <f>IFERROR(VLOOKUP(B40,[1]Sheet1!$A$366:$AE$412,8,FALSE),0)</f>
        <v>0</v>
      </c>
      <c r="J40" s="10">
        <f t="shared" si="3"/>
        <v>212</v>
      </c>
      <c r="K40" s="3">
        <f t="shared" si="4"/>
        <v>4.8083465638466771E-2</v>
      </c>
      <c r="L40" s="10">
        <f>IFERROR(VLOOKUP(B40,[1]Sheet1!$A$366:$AE$412,12,FALSE),0)</f>
        <v>17</v>
      </c>
      <c r="M40" s="3">
        <f t="shared" si="5"/>
        <v>2.6073619631901839E-2</v>
      </c>
      <c r="N40" s="10">
        <f>IFERROR(VLOOKUP(B40,[1]Sheet1!$A$366:$AE$412,14,FALSE),0)</f>
        <v>90</v>
      </c>
      <c r="O40" s="3">
        <f t="shared" si="6"/>
        <v>4.7745358090185673E-2</v>
      </c>
      <c r="P40" s="10">
        <f>IFERROR(VLOOKUP(B40,[1]Sheet1!$A$366:$AE$412,16,FALSE),0)</f>
        <v>10</v>
      </c>
      <c r="Q40" s="3">
        <f t="shared" si="7"/>
        <v>8.0645161290322578E-2</v>
      </c>
      <c r="R40" s="10">
        <f>IFERROR(VLOOKUP(B40,[1]Sheet1!$A$366:$AE$412,18,FALSE),0)</f>
        <v>0</v>
      </c>
      <c r="S40" s="3">
        <f t="shared" si="8"/>
        <v>0</v>
      </c>
      <c r="T40" s="10">
        <f t="shared" si="9"/>
        <v>117</v>
      </c>
      <c r="U40" s="3">
        <f t="shared" si="10"/>
        <v>4.3918918918918921E-2</v>
      </c>
      <c r="V40" s="10">
        <f t="shared" si="11"/>
        <v>329</v>
      </c>
      <c r="W40" s="3">
        <f t="shared" si="12"/>
        <v>4.6514915877279794E-2</v>
      </c>
    </row>
    <row r="41" spans="2:23" ht="22.15" customHeight="1" x14ac:dyDescent="0.25">
      <c r="B41" s="64" t="s">
        <v>107</v>
      </c>
      <c r="C41" s="10">
        <f>IFERROR(VLOOKUP(B41,[1]Sheet1!$A$366:$AE$412,2,FALSE),0)</f>
        <v>4</v>
      </c>
      <c r="D41" s="3">
        <f t="shared" si="0"/>
        <v>2.926115581565472E-3</v>
      </c>
      <c r="E41" s="10">
        <f>IFERROR(VLOOKUP(B41,[1]Sheet1!$A$366:$AE$412,4,FALSE),0)</f>
        <v>12</v>
      </c>
      <c r="F41" s="3">
        <f t="shared" si="1"/>
        <v>4.1870202372644803E-3</v>
      </c>
      <c r="G41" s="10">
        <f>IFERROR(VLOOKUP(B41,[1]Sheet1!$A$366:$AE$412,6,FALSE),0)</f>
        <v>1</v>
      </c>
      <c r="H41" s="3">
        <f t="shared" si="2"/>
        <v>5.7803468208092483E-3</v>
      </c>
      <c r="I41" s="12">
        <f>IFERROR(VLOOKUP(B41,[1]Sheet1!$A$366:$AE$412,8,FALSE),0)</f>
        <v>0</v>
      </c>
      <c r="J41" s="10">
        <f t="shared" si="3"/>
        <v>17</v>
      </c>
      <c r="K41" s="3">
        <f t="shared" si="4"/>
        <v>3.8557496030845995E-3</v>
      </c>
      <c r="L41" s="10">
        <f>IFERROR(VLOOKUP(B41,[1]Sheet1!$A$366:$AE$412,12,FALSE),0)</f>
        <v>1</v>
      </c>
      <c r="M41" s="3">
        <f t="shared" si="5"/>
        <v>1.5337423312883436E-3</v>
      </c>
      <c r="N41" s="10">
        <f>IFERROR(VLOOKUP(B41,[1]Sheet1!$A$366:$AE$412,14,FALSE),0)</f>
        <v>7</v>
      </c>
      <c r="O41" s="3">
        <f t="shared" si="6"/>
        <v>3.7135278514588859E-3</v>
      </c>
      <c r="P41" s="10">
        <f>IFERROR(VLOOKUP(B41,[1]Sheet1!$A$366:$AE$412,16,FALSE),0)</f>
        <v>1</v>
      </c>
      <c r="Q41" s="3">
        <f t="shared" si="7"/>
        <v>8.0645161290322578E-3</v>
      </c>
      <c r="R41" s="10">
        <f>IFERROR(VLOOKUP(B41,[1]Sheet1!$A$366:$AE$412,18,FALSE),0)</f>
        <v>0</v>
      </c>
      <c r="S41" s="3">
        <f t="shared" si="8"/>
        <v>0</v>
      </c>
      <c r="T41" s="10">
        <f t="shared" si="9"/>
        <v>9</v>
      </c>
      <c r="U41" s="3">
        <f t="shared" si="10"/>
        <v>3.3783783783783786E-3</v>
      </c>
      <c r="V41" s="10">
        <f t="shared" si="11"/>
        <v>26</v>
      </c>
      <c r="W41" s="3">
        <f t="shared" si="12"/>
        <v>3.675950798812385E-3</v>
      </c>
    </row>
    <row r="42" spans="2:23" ht="22.15" customHeight="1" x14ac:dyDescent="0.25">
      <c r="B42" s="64" t="s">
        <v>108</v>
      </c>
      <c r="C42" s="10">
        <f>IFERROR(VLOOKUP(B42,[1]Sheet1!$A$366:$AE$412,2,FALSE),0)</f>
        <v>10</v>
      </c>
      <c r="D42" s="3">
        <f t="shared" si="0"/>
        <v>7.3152889539136795E-3</v>
      </c>
      <c r="E42" s="10">
        <f>IFERROR(VLOOKUP(B42,[1]Sheet1!$A$366:$AE$412,4,FALSE),0)</f>
        <v>39</v>
      </c>
      <c r="F42" s="3">
        <f t="shared" si="1"/>
        <v>1.360781577110956E-2</v>
      </c>
      <c r="G42" s="10">
        <f>IFERROR(VLOOKUP(B42,[1]Sheet1!$A$366:$AE$412,6,FALSE),0)</f>
        <v>1</v>
      </c>
      <c r="H42" s="3">
        <f t="shared" si="2"/>
        <v>5.7803468208092483E-3</v>
      </c>
      <c r="I42" s="12">
        <f>IFERROR(VLOOKUP(B42,[1]Sheet1!$A$366:$AE$412,8,FALSE),0)</f>
        <v>0</v>
      </c>
      <c r="J42" s="10">
        <f t="shared" si="3"/>
        <v>50</v>
      </c>
      <c r="K42" s="3">
        <f t="shared" si="4"/>
        <v>1.1340440009072352E-2</v>
      </c>
      <c r="L42" s="10">
        <f>IFERROR(VLOOKUP(B42,[1]Sheet1!$A$366:$AE$412,12,FALSE),0)</f>
        <v>6</v>
      </c>
      <c r="M42" s="3">
        <f t="shared" si="5"/>
        <v>9.202453987730062E-3</v>
      </c>
      <c r="N42" s="10">
        <f>IFERROR(VLOOKUP(B42,[1]Sheet1!$A$366:$AE$412,14,FALSE),0)</f>
        <v>22</v>
      </c>
      <c r="O42" s="3">
        <f t="shared" si="6"/>
        <v>1.1671087533156498E-2</v>
      </c>
      <c r="P42" s="10">
        <f>IFERROR(VLOOKUP(B42,[1]Sheet1!$A$366:$AE$412,16,FALSE),0)</f>
        <v>1</v>
      </c>
      <c r="Q42" s="3">
        <f t="shared" si="7"/>
        <v>8.0645161290322578E-3</v>
      </c>
      <c r="R42" s="10">
        <f>IFERROR(VLOOKUP(B42,[1]Sheet1!$A$366:$AE$412,18,FALSE),0)</f>
        <v>0</v>
      </c>
      <c r="S42" s="3">
        <f t="shared" si="8"/>
        <v>0</v>
      </c>
      <c r="T42" s="10">
        <f t="shared" si="9"/>
        <v>29</v>
      </c>
      <c r="U42" s="3">
        <f t="shared" si="10"/>
        <v>1.0885885885885885E-2</v>
      </c>
      <c r="V42" s="10">
        <f t="shared" si="11"/>
        <v>79</v>
      </c>
      <c r="W42" s="3">
        <f t="shared" si="12"/>
        <v>1.1169235119468402E-2</v>
      </c>
    </row>
    <row r="43" spans="2:23" ht="22.15" customHeight="1" x14ac:dyDescent="0.25">
      <c r="B43" s="64" t="s">
        <v>109</v>
      </c>
      <c r="C43" s="10">
        <f>IFERROR(VLOOKUP(B43,[1]Sheet1!$A$366:$AE$412,2,FALSE),0)</f>
        <v>2</v>
      </c>
      <c r="D43" s="3">
        <f t="shared" si="0"/>
        <v>1.463057790782736E-3</v>
      </c>
      <c r="E43" s="10">
        <f>IFERROR(VLOOKUP(B43,[1]Sheet1!$A$366:$AE$412,4,FALSE),0)</f>
        <v>11</v>
      </c>
      <c r="F43" s="3">
        <f t="shared" si="1"/>
        <v>3.8381018841591066E-3</v>
      </c>
      <c r="G43" s="10">
        <f>IFERROR(VLOOKUP(B43,[1]Sheet1!$A$366:$AE$412,6,FALSE),0)</f>
        <v>0</v>
      </c>
      <c r="H43" s="3">
        <f t="shared" si="2"/>
        <v>0</v>
      </c>
      <c r="I43" s="12">
        <f>IFERROR(VLOOKUP(B43,[1]Sheet1!$A$366:$AE$412,8,FALSE),0)</f>
        <v>0</v>
      </c>
      <c r="J43" s="10">
        <f t="shared" si="3"/>
        <v>13</v>
      </c>
      <c r="K43" s="3">
        <f t="shared" si="4"/>
        <v>2.9485144023588114E-3</v>
      </c>
      <c r="L43" s="10">
        <f>IFERROR(VLOOKUP(B43,[1]Sheet1!$A$366:$AE$412,12,FALSE),0)</f>
        <v>0</v>
      </c>
      <c r="M43" s="3">
        <f t="shared" si="5"/>
        <v>0</v>
      </c>
      <c r="N43" s="10">
        <f>IFERROR(VLOOKUP(B43,[1]Sheet1!$A$366:$AE$412,14,FALSE),0)</f>
        <v>3</v>
      </c>
      <c r="O43" s="3">
        <f t="shared" si="6"/>
        <v>1.5915119363395225E-3</v>
      </c>
      <c r="P43" s="10">
        <f>IFERROR(VLOOKUP(B43,[1]Sheet1!$A$366:$AE$412,16,FALSE),0)</f>
        <v>0</v>
      </c>
      <c r="Q43" s="3">
        <f t="shared" si="7"/>
        <v>0</v>
      </c>
      <c r="R43" s="10">
        <f>IFERROR(VLOOKUP(B43,[1]Sheet1!$A$366:$AE$412,18,FALSE),0)</f>
        <v>0</v>
      </c>
      <c r="S43" s="3">
        <f t="shared" si="8"/>
        <v>0</v>
      </c>
      <c r="T43" s="10">
        <f t="shared" si="9"/>
        <v>3</v>
      </c>
      <c r="U43" s="3">
        <f t="shared" si="10"/>
        <v>1.1261261261261261E-3</v>
      </c>
      <c r="V43" s="10">
        <f t="shared" si="11"/>
        <v>16</v>
      </c>
      <c r="W43" s="3">
        <f t="shared" si="12"/>
        <v>2.2621235684999294E-3</v>
      </c>
    </row>
    <row r="44" spans="2:23" ht="22.15" customHeight="1" x14ac:dyDescent="0.25">
      <c r="B44" s="64" t="s">
        <v>110</v>
      </c>
      <c r="C44" s="10">
        <f>IFERROR(VLOOKUP(B44,[1]Sheet1!$A$366:$AE$412,2,FALSE),0)</f>
        <v>2</v>
      </c>
      <c r="D44" s="3">
        <f t="shared" si="0"/>
        <v>1.463057790782736E-3</v>
      </c>
      <c r="E44" s="10">
        <f>IFERROR(VLOOKUP(B44,[1]Sheet1!$A$366:$AE$412,4,FALSE),0)</f>
        <v>7</v>
      </c>
      <c r="F44" s="3">
        <f t="shared" si="1"/>
        <v>2.4424284717376133E-3</v>
      </c>
      <c r="G44" s="10">
        <f>IFERROR(VLOOKUP(B44,[1]Sheet1!$A$366:$AE$412,6,FALSE),0)</f>
        <v>1</v>
      </c>
      <c r="H44" s="3">
        <f t="shared" si="2"/>
        <v>5.7803468208092483E-3</v>
      </c>
      <c r="I44" s="12">
        <f>IFERROR(VLOOKUP(B44,[1]Sheet1!$A$366:$AE$412,8,FALSE),0)</f>
        <v>0</v>
      </c>
      <c r="J44" s="10">
        <f t="shared" si="3"/>
        <v>10</v>
      </c>
      <c r="K44" s="3">
        <f t="shared" si="4"/>
        <v>2.2680880018144706E-3</v>
      </c>
      <c r="L44" s="10">
        <f>IFERROR(VLOOKUP(B44,[1]Sheet1!$A$366:$AE$412,12,FALSE),0)</f>
        <v>3</v>
      </c>
      <c r="M44" s="3">
        <f t="shared" si="5"/>
        <v>4.601226993865031E-3</v>
      </c>
      <c r="N44" s="10">
        <f>IFERROR(VLOOKUP(B44,[1]Sheet1!$A$366:$AE$412,14,FALSE),0)</f>
        <v>7</v>
      </c>
      <c r="O44" s="3">
        <f t="shared" si="6"/>
        <v>3.7135278514588859E-3</v>
      </c>
      <c r="P44" s="10">
        <f>IFERROR(VLOOKUP(B44,[1]Sheet1!$A$366:$AE$412,16,FALSE),0)</f>
        <v>1</v>
      </c>
      <c r="Q44" s="3">
        <f t="shared" si="7"/>
        <v>8.0645161290322578E-3</v>
      </c>
      <c r="R44" s="10">
        <f>IFERROR(VLOOKUP(B44,[1]Sheet1!$A$366:$AE$412,18,FALSE),0)</f>
        <v>0</v>
      </c>
      <c r="S44" s="3">
        <f t="shared" si="8"/>
        <v>0</v>
      </c>
      <c r="T44" s="10">
        <f t="shared" si="9"/>
        <v>11</v>
      </c>
      <c r="U44" s="3">
        <f t="shared" si="10"/>
        <v>4.1291291291291289E-3</v>
      </c>
      <c r="V44" s="10">
        <f t="shared" si="11"/>
        <v>21</v>
      </c>
      <c r="W44" s="3">
        <f t="shared" si="12"/>
        <v>2.969037183656157E-3</v>
      </c>
    </row>
    <row r="45" spans="2:23" ht="22.15" customHeight="1" x14ac:dyDescent="0.25">
      <c r="B45" s="64" t="s">
        <v>111</v>
      </c>
      <c r="C45" s="10">
        <f>IFERROR(VLOOKUP(B45,[1]Sheet1!$A$366:$AE$412,2,FALSE),0)</f>
        <v>2</v>
      </c>
      <c r="D45" s="3">
        <f t="shared" si="0"/>
        <v>1.463057790782736E-3</v>
      </c>
      <c r="E45" s="10">
        <f>IFERROR(VLOOKUP(B45,[1]Sheet1!$A$366:$AE$412,4,FALSE),0)</f>
        <v>2</v>
      </c>
      <c r="F45" s="3">
        <f t="shared" si="1"/>
        <v>6.9783670621074664E-4</v>
      </c>
      <c r="G45" s="10">
        <f>IFERROR(VLOOKUP(B45,[1]Sheet1!$A$366:$AE$412,6,FALSE),0)</f>
        <v>1</v>
      </c>
      <c r="H45" s="3">
        <f t="shared" si="2"/>
        <v>5.7803468208092483E-3</v>
      </c>
      <c r="I45" s="12">
        <f>IFERROR(VLOOKUP(B45,[1]Sheet1!$A$366:$AE$412,8,FALSE),0)</f>
        <v>0</v>
      </c>
      <c r="J45" s="10">
        <f t="shared" si="3"/>
        <v>5</v>
      </c>
      <c r="K45" s="3">
        <f t="shared" si="4"/>
        <v>1.1340440009072353E-3</v>
      </c>
      <c r="L45" s="10">
        <f>IFERROR(VLOOKUP(B45,[1]Sheet1!$A$366:$AE$412,12,FALSE),0)</f>
        <v>1</v>
      </c>
      <c r="M45" s="3">
        <f t="shared" si="5"/>
        <v>1.5337423312883436E-3</v>
      </c>
      <c r="N45" s="10">
        <f>IFERROR(VLOOKUP(B45,[1]Sheet1!$A$366:$AE$412,14,FALSE),0)</f>
        <v>2</v>
      </c>
      <c r="O45" s="3">
        <f t="shared" si="6"/>
        <v>1.0610079575596816E-3</v>
      </c>
      <c r="P45" s="10">
        <f>IFERROR(VLOOKUP(B45,[1]Sheet1!$A$366:$AE$412,16,FALSE),0)</f>
        <v>1</v>
      </c>
      <c r="Q45" s="3">
        <f t="shared" si="7"/>
        <v>8.0645161290322578E-3</v>
      </c>
      <c r="R45" s="10">
        <f>IFERROR(VLOOKUP(B45,[1]Sheet1!$A$366:$AE$412,18,FALSE),0)</f>
        <v>0</v>
      </c>
      <c r="S45" s="3">
        <f t="shared" si="8"/>
        <v>0</v>
      </c>
      <c r="T45" s="10">
        <f t="shared" si="9"/>
        <v>4</v>
      </c>
      <c r="U45" s="3">
        <f t="shared" si="10"/>
        <v>1.5015015015015015E-3</v>
      </c>
      <c r="V45" s="10">
        <f t="shared" si="11"/>
        <v>9</v>
      </c>
      <c r="W45" s="3">
        <f t="shared" si="12"/>
        <v>1.2724445072812103E-3</v>
      </c>
    </row>
    <row r="46" spans="2:23" ht="22.15" customHeight="1" x14ac:dyDescent="0.25">
      <c r="B46" s="64" t="s">
        <v>112</v>
      </c>
      <c r="C46" s="10">
        <f>IFERROR(VLOOKUP(B46,[1]Sheet1!$A$366:$AE$412,2,FALSE),0)</f>
        <v>1</v>
      </c>
      <c r="D46" s="3">
        <f t="shared" si="0"/>
        <v>7.3152889539136799E-4</v>
      </c>
      <c r="E46" s="10">
        <f>IFERROR(VLOOKUP(B46,[1]Sheet1!$A$366:$AE$412,4,FALSE),0)</f>
        <v>10</v>
      </c>
      <c r="F46" s="3">
        <f t="shared" si="1"/>
        <v>3.4891835310537334E-3</v>
      </c>
      <c r="G46" s="10">
        <f>IFERROR(VLOOKUP(B46,[1]Sheet1!$A$366:$AE$412,6,FALSE),0)</f>
        <v>1</v>
      </c>
      <c r="H46" s="3">
        <f t="shared" si="2"/>
        <v>5.7803468208092483E-3</v>
      </c>
      <c r="I46" s="12">
        <f>IFERROR(VLOOKUP(B46,[1]Sheet1!$A$366:$AE$412,8,FALSE),0)</f>
        <v>0</v>
      </c>
      <c r="J46" s="10">
        <f t="shared" si="3"/>
        <v>12</v>
      </c>
      <c r="K46" s="3">
        <f t="shared" si="4"/>
        <v>2.7217056021773644E-3</v>
      </c>
      <c r="L46" s="10">
        <f>IFERROR(VLOOKUP(B46,[1]Sheet1!$A$366:$AE$412,12,FALSE),0)</f>
        <v>0</v>
      </c>
      <c r="M46" s="3">
        <f t="shared" si="5"/>
        <v>0</v>
      </c>
      <c r="N46" s="10">
        <f>IFERROR(VLOOKUP(B46,[1]Sheet1!$A$366:$AE$412,14,FALSE),0)</f>
        <v>1</v>
      </c>
      <c r="O46" s="3">
        <f t="shared" si="6"/>
        <v>5.305039787798408E-4</v>
      </c>
      <c r="P46" s="10">
        <f>IFERROR(VLOOKUP(B46,[1]Sheet1!$A$366:$AE$412,16,FALSE),0)</f>
        <v>2</v>
      </c>
      <c r="Q46" s="3">
        <f t="shared" si="7"/>
        <v>1.6129032258064516E-2</v>
      </c>
      <c r="R46" s="10">
        <f>IFERROR(VLOOKUP(B46,[1]Sheet1!$A$366:$AE$412,18,FALSE),0)</f>
        <v>0</v>
      </c>
      <c r="S46" s="3">
        <f t="shared" si="8"/>
        <v>0</v>
      </c>
      <c r="T46" s="10">
        <f t="shared" si="9"/>
        <v>3</v>
      </c>
      <c r="U46" s="3">
        <f t="shared" si="10"/>
        <v>1.1261261261261261E-3</v>
      </c>
      <c r="V46" s="10">
        <f t="shared" si="11"/>
        <v>15</v>
      </c>
      <c r="W46" s="3">
        <f t="shared" si="12"/>
        <v>2.1207408454686836E-3</v>
      </c>
    </row>
    <row r="47" spans="2:23" ht="22.15" customHeight="1" x14ac:dyDescent="0.25">
      <c r="B47" s="64" t="s">
        <v>113</v>
      </c>
      <c r="C47" s="10">
        <f>IFERROR(VLOOKUP(B47,[1]Sheet1!$A$366:$AE$412,2,FALSE),0)</f>
        <v>4</v>
      </c>
      <c r="D47" s="3">
        <f t="shared" si="0"/>
        <v>2.926115581565472E-3</v>
      </c>
      <c r="E47" s="10">
        <f>IFERROR(VLOOKUP(B47,[1]Sheet1!$A$366:$AE$412,4,FALSE),0)</f>
        <v>9</v>
      </c>
      <c r="F47" s="3">
        <f t="shared" si="1"/>
        <v>3.1402651779483602E-3</v>
      </c>
      <c r="G47" s="10">
        <f>IFERROR(VLOOKUP(B47,[1]Sheet1!$A$366:$AE$412,6,FALSE),0)</f>
        <v>3</v>
      </c>
      <c r="H47" s="3">
        <f t="shared" si="2"/>
        <v>1.7341040462427744E-2</v>
      </c>
      <c r="I47" s="12">
        <f>IFERROR(VLOOKUP(B47,[1]Sheet1!$A$366:$AE$412,8,FALSE),0)</f>
        <v>0</v>
      </c>
      <c r="J47" s="10">
        <f t="shared" si="3"/>
        <v>16</v>
      </c>
      <c r="K47" s="3">
        <f t="shared" si="4"/>
        <v>3.6289408029031526E-3</v>
      </c>
      <c r="L47" s="10">
        <f>IFERROR(VLOOKUP(B47,[1]Sheet1!$A$366:$AE$412,12,FALSE),0)</f>
        <v>0</v>
      </c>
      <c r="M47" s="3">
        <f t="shared" si="5"/>
        <v>0</v>
      </c>
      <c r="N47" s="10">
        <f>IFERROR(VLOOKUP(B47,[1]Sheet1!$A$366:$AE$412,14,FALSE),0)</f>
        <v>6</v>
      </c>
      <c r="O47" s="3">
        <f t="shared" si="6"/>
        <v>3.183023872679045E-3</v>
      </c>
      <c r="P47" s="10">
        <f>IFERROR(VLOOKUP(B47,[1]Sheet1!$A$366:$AE$412,16,FALSE),0)</f>
        <v>1</v>
      </c>
      <c r="Q47" s="3">
        <f t="shared" si="7"/>
        <v>8.0645161290322578E-3</v>
      </c>
      <c r="R47" s="10">
        <f>IFERROR(VLOOKUP(B47,[1]Sheet1!$A$366:$AE$412,18,FALSE),0)</f>
        <v>0</v>
      </c>
      <c r="S47" s="3">
        <f t="shared" si="8"/>
        <v>0</v>
      </c>
      <c r="T47" s="10">
        <f t="shared" si="9"/>
        <v>7</v>
      </c>
      <c r="U47" s="3">
        <f t="shared" si="10"/>
        <v>2.6276276276276278E-3</v>
      </c>
      <c r="V47" s="10">
        <f t="shared" si="11"/>
        <v>23</v>
      </c>
      <c r="W47" s="3">
        <f t="shared" si="12"/>
        <v>3.2518026297186486E-3</v>
      </c>
    </row>
    <row r="48" spans="2:23" ht="22.15" customHeight="1" x14ac:dyDescent="0.25">
      <c r="B48" s="64" t="s">
        <v>114</v>
      </c>
      <c r="C48" s="10">
        <f>IFERROR(VLOOKUP(B48,[1]Sheet1!$A$366:$AE$412,2,FALSE),0)</f>
        <v>4</v>
      </c>
      <c r="D48" s="3">
        <f t="shared" si="0"/>
        <v>2.926115581565472E-3</v>
      </c>
      <c r="E48" s="10">
        <f>IFERROR(VLOOKUP(B48,[1]Sheet1!$A$366:$AE$412,4,FALSE),0)</f>
        <v>5</v>
      </c>
      <c r="F48" s="3">
        <f t="shared" si="1"/>
        <v>1.7445917655268667E-3</v>
      </c>
      <c r="G48" s="10">
        <f>IFERROR(VLOOKUP(B48,[1]Sheet1!$A$366:$AE$412,6,FALSE),0)</f>
        <v>0</v>
      </c>
      <c r="H48" s="3">
        <f t="shared" si="2"/>
        <v>0</v>
      </c>
      <c r="I48" s="12">
        <f>IFERROR(VLOOKUP(B48,[1]Sheet1!$A$366:$AE$412,8,FALSE),0)</f>
        <v>0</v>
      </c>
      <c r="J48" s="10">
        <f t="shared" si="3"/>
        <v>9</v>
      </c>
      <c r="K48" s="3">
        <f t="shared" si="4"/>
        <v>2.0412792016330232E-3</v>
      </c>
      <c r="L48" s="10">
        <f>IFERROR(VLOOKUP(B48,[1]Sheet1!$A$366:$AE$412,12,FALSE),0)</f>
        <v>0</v>
      </c>
      <c r="M48" s="3">
        <f t="shared" si="5"/>
        <v>0</v>
      </c>
      <c r="N48" s="10">
        <f>IFERROR(VLOOKUP(B48,[1]Sheet1!$A$366:$AE$412,14,FALSE),0)</f>
        <v>1</v>
      </c>
      <c r="O48" s="3">
        <f t="shared" si="6"/>
        <v>5.305039787798408E-4</v>
      </c>
      <c r="P48" s="10">
        <f>IFERROR(VLOOKUP(B48,[1]Sheet1!$A$366:$AE$412,16,FALSE),0)</f>
        <v>0</v>
      </c>
      <c r="Q48" s="3">
        <f t="shared" si="7"/>
        <v>0</v>
      </c>
      <c r="R48" s="10">
        <f>IFERROR(VLOOKUP(B48,[1]Sheet1!$A$366:$AE$412,18,FALSE),0)</f>
        <v>0</v>
      </c>
      <c r="S48" s="3">
        <f t="shared" si="8"/>
        <v>0</v>
      </c>
      <c r="T48" s="10">
        <f t="shared" si="9"/>
        <v>1</v>
      </c>
      <c r="U48" s="3">
        <f t="shared" si="10"/>
        <v>3.7537537537537537E-4</v>
      </c>
      <c r="V48" s="10">
        <f t="shared" si="11"/>
        <v>10</v>
      </c>
      <c r="W48" s="3">
        <f t="shared" si="12"/>
        <v>1.4138272303124558E-3</v>
      </c>
    </row>
    <row r="49" spans="2:24" ht="22.15" customHeight="1" x14ac:dyDescent="0.25">
      <c r="B49" s="64" t="s">
        <v>115</v>
      </c>
      <c r="C49" s="10">
        <f>IFERROR(VLOOKUP(B49,[1]Sheet1!$A$366:$AE$412,2,FALSE),0)</f>
        <v>2</v>
      </c>
      <c r="D49" s="3">
        <f t="shared" si="0"/>
        <v>1.463057790782736E-3</v>
      </c>
      <c r="E49" s="10">
        <f>IFERROR(VLOOKUP(B49,[1]Sheet1!$A$366:$AE$412,4,FALSE),0)</f>
        <v>9</v>
      </c>
      <c r="F49" s="3">
        <f t="shared" si="1"/>
        <v>3.1402651779483602E-3</v>
      </c>
      <c r="G49" s="10">
        <f>IFERROR(VLOOKUP(B49,[1]Sheet1!$A$366:$AE$412,6,FALSE),0)</f>
        <v>0</v>
      </c>
      <c r="H49" s="3">
        <f t="shared" si="2"/>
        <v>0</v>
      </c>
      <c r="I49" s="12">
        <f>IFERROR(VLOOKUP(B49,[1]Sheet1!$A$366:$AE$412,8,FALSE),0)</f>
        <v>0</v>
      </c>
      <c r="J49" s="10">
        <f t="shared" si="3"/>
        <v>11</v>
      </c>
      <c r="K49" s="3">
        <f t="shared" si="4"/>
        <v>2.4948968019959175E-3</v>
      </c>
      <c r="L49" s="10">
        <f>IFERROR(VLOOKUP(B49,[1]Sheet1!$A$366:$AE$412,12,FALSE),0)</f>
        <v>2</v>
      </c>
      <c r="M49" s="3">
        <f t="shared" si="5"/>
        <v>3.0674846625766872E-3</v>
      </c>
      <c r="N49" s="10">
        <f>IFERROR(VLOOKUP(B49,[1]Sheet1!$A$366:$AE$412,14,FALSE),0)</f>
        <v>11</v>
      </c>
      <c r="O49" s="3">
        <f t="shared" si="6"/>
        <v>5.8355437665782491E-3</v>
      </c>
      <c r="P49" s="10">
        <f>IFERROR(VLOOKUP(B49,[1]Sheet1!$A$366:$AE$412,16,FALSE),0)</f>
        <v>1</v>
      </c>
      <c r="Q49" s="3">
        <f t="shared" si="7"/>
        <v>8.0645161290322578E-3</v>
      </c>
      <c r="R49" s="10">
        <f>IFERROR(VLOOKUP(B49,[1]Sheet1!$A$366:$AE$412,18,FALSE),0)</f>
        <v>0</v>
      </c>
      <c r="S49" s="3">
        <f t="shared" si="8"/>
        <v>0</v>
      </c>
      <c r="T49" s="10">
        <f t="shared" si="9"/>
        <v>14</v>
      </c>
      <c r="U49" s="3">
        <f t="shared" si="10"/>
        <v>5.2552552552552556E-3</v>
      </c>
      <c r="V49" s="10">
        <f t="shared" si="11"/>
        <v>25</v>
      </c>
      <c r="W49" s="3">
        <f t="shared" si="12"/>
        <v>3.5345680757811397E-3</v>
      </c>
    </row>
    <row r="50" spans="2:24" ht="22.15" customHeight="1" x14ac:dyDescent="0.25">
      <c r="B50" s="64" t="s">
        <v>116</v>
      </c>
      <c r="C50" s="10">
        <f>IFERROR(VLOOKUP(B50,[1]Sheet1!$A$366:$AE$412,2,FALSE),0)</f>
        <v>22</v>
      </c>
      <c r="D50" s="3">
        <f t="shared" si="0"/>
        <v>1.6093635698610095E-2</v>
      </c>
      <c r="E50" s="10">
        <f>IFERROR(VLOOKUP(B50,[1]Sheet1!$A$366:$AE$412,4,FALSE),0)</f>
        <v>66</v>
      </c>
      <c r="F50" s="3">
        <f t="shared" si="1"/>
        <v>2.3028611304954642E-2</v>
      </c>
      <c r="G50" s="10">
        <f>IFERROR(VLOOKUP(B50,[1]Sheet1!$A$366:$AE$412,6,FALSE),0)</f>
        <v>1</v>
      </c>
      <c r="H50" s="3">
        <f t="shared" si="2"/>
        <v>5.7803468208092483E-3</v>
      </c>
      <c r="I50" s="12">
        <f>IFERROR(VLOOKUP(B50,[1]Sheet1!$A$366:$AE$412,8,FALSE),0)</f>
        <v>0</v>
      </c>
      <c r="J50" s="10">
        <f t="shared" si="3"/>
        <v>89</v>
      </c>
      <c r="K50" s="3">
        <f t="shared" si="4"/>
        <v>2.0185983216148787E-2</v>
      </c>
      <c r="L50" s="10">
        <f>IFERROR(VLOOKUP(B50,[1]Sheet1!$A$366:$AE$412,12,FALSE),0)</f>
        <v>9</v>
      </c>
      <c r="M50" s="3">
        <f t="shared" si="5"/>
        <v>1.3803680981595092E-2</v>
      </c>
      <c r="N50" s="10">
        <f>IFERROR(VLOOKUP(B50,[1]Sheet1!$A$366:$AE$412,14,FALSE),0)</f>
        <v>41</v>
      </c>
      <c r="O50" s="3">
        <f t="shared" si="6"/>
        <v>2.1750663129973476E-2</v>
      </c>
      <c r="P50" s="10">
        <f>IFERROR(VLOOKUP(B50,[1]Sheet1!$A$366:$AE$412,16,FALSE),0)</f>
        <v>5</v>
      </c>
      <c r="Q50" s="3">
        <f t="shared" si="7"/>
        <v>4.0322580645161289E-2</v>
      </c>
      <c r="R50" s="10">
        <f>IFERROR(VLOOKUP(B50,[1]Sheet1!$A$366:$AE$412,18,FALSE),0)</f>
        <v>0</v>
      </c>
      <c r="S50" s="3">
        <f t="shared" si="8"/>
        <v>0</v>
      </c>
      <c r="T50" s="10">
        <f t="shared" si="9"/>
        <v>55</v>
      </c>
      <c r="U50" s="3">
        <f t="shared" si="10"/>
        <v>2.0645645645645645E-2</v>
      </c>
      <c r="V50" s="10">
        <f t="shared" si="11"/>
        <v>144</v>
      </c>
      <c r="W50" s="3">
        <f t="shared" si="12"/>
        <v>2.0359112116499364E-2</v>
      </c>
    </row>
    <row r="51" spans="2:24" ht="22.15" customHeight="1" x14ac:dyDescent="0.25">
      <c r="B51" s="64" t="s">
        <v>117</v>
      </c>
      <c r="C51" s="10">
        <f>IFERROR(VLOOKUP(B51,[1]Sheet1!$A$366:$AE$412,2,FALSE),0)</f>
        <v>1</v>
      </c>
      <c r="D51" s="3">
        <f t="shared" si="0"/>
        <v>7.3152889539136799E-4</v>
      </c>
      <c r="E51" s="10">
        <f>IFERROR(VLOOKUP(B51,[1]Sheet1!$A$366:$AE$412,4,FALSE),0)</f>
        <v>10</v>
      </c>
      <c r="F51" s="3">
        <f t="shared" si="1"/>
        <v>3.4891835310537334E-3</v>
      </c>
      <c r="G51" s="10">
        <f>IFERROR(VLOOKUP(B51,[1]Sheet1!$A$366:$AE$412,6,FALSE),0)</f>
        <v>0</v>
      </c>
      <c r="H51" s="3">
        <f t="shared" si="2"/>
        <v>0</v>
      </c>
      <c r="I51" s="12">
        <f>IFERROR(VLOOKUP(B51,[1]Sheet1!$A$366:$AE$412,8,FALSE),0)</f>
        <v>0</v>
      </c>
      <c r="J51" s="10">
        <f t="shared" si="3"/>
        <v>11</v>
      </c>
      <c r="K51" s="3">
        <f t="shared" si="4"/>
        <v>2.4948968019959175E-3</v>
      </c>
      <c r="L51" s="10">
        <f>IFERROR(VLOOKUP(B51,[1]Sheet1!$A$366:$AE$412,12,FALSE),0)</f>
        <v>0</v>
      </c>
      <c r="M51" s="3">
        <f t="shared" si="5"/>
        <v>0</v>
      </c>
      <c r="N51" s="10">
        <f>IFERROR(VLOOKUP(B51,[1]Sheet1!$A$366:$AE$412,14,FALSE),0)</f>
        <v>3</v>
      </c>
      <c r="O51" s="3">
        <f t="shared" si="6"/>
        <v>1.5915119363395225E-3</v>
      </c>
      <c r="P51" s="10">
        <f>IFERROR(VLOOKUP(B51,[1]Sheet1!$A$366:$AE$412,16,FALSE),0)</f>
        <v>0</v>
      </c>
      <c r="Q51" s="3">
        <f t="shared" si="7"/>
        <v>0</v>
      </c>
      <c r="R51" s="10">
        <f>IFERROR(VLOOKUP(B51,[1]Sheet1!$A$366:$AE$412,18,FALSE),0)</f>
        <v>0</v>
      </c>
      <c r="S51" s="3">
        <f t="shared" si="8"/>
        <v>0</v>
      </c>
      <c r="T51" s="10">
        <f t="shared" si="9"/>
        <v>3</v>
      </c>
      <c r="U51" s="3">
        <f t="shared" si="10"/>
        <v>1.1261261261261261E-3</v>
      </c>
      <c r="V51" s="10">
        <f t="shared" si="11"/>
        <v>14</v>
      </c>
      <c r="W51" s="3">
        <f t="shared" si="12"/>
        <v>1.9793581224374383E-3</v>
      </c>
    </row>
    <row r="52" spans="2:24" ht="22.15" customHeight="1" x14ac:dyDescent="0.25">
      <c r="B52" s="64" t="s">
        <v>118</v>
      </c>
      <c r="C52" s="10">
        <f>IFERROR(VLOOKUP(B52,[1]Sheet1!$A$366:$AE$412,2,FALSE),0)</f>
        <v>0</v>
      </c>
      <c r="D52" s="3">
        <f t="shared" si="0"/>
        <v>0</v>
      </c>
      <c r="E52" s="10">
        <f>IFERROR(VLOOKUP(B52,[1]Sheet1!$A$366:$AE$412,4,FALSE),0)</f>
        <v>6</v>
      </c>
      <c r="F52" s="3">
        <f t="shared" si="1"/>
        <v>2.0935101186322401E-3</v>
      </c>
      <c r="G52" s="10">
        <f>IFERROR(VLOOKUP(B52,[1]Sheet1!$A$366:$AE$412,6,FALSE),0)</f>
        <v>0</v>
      </c>
      <c r="H52" s="3">
        <f t="shared" si="2"/>
        <v>0</v>
      </c>
      <c r="I52" s="12">
        <f>IFERROR(VLOOKUP(B52,[1]Sheet1!$A$366:$AE$412,8,FALSE),0)</f>
        <v>0</v>
      </c>
      <c r="J52" s="10">
        <f t="shared" si="3"/>
        <v>6</v>
      </c>
      <c r="K52" s="3">
        <f t="shared" si="4"/>
        <v>1.3608528010886822E-3</v>
      </c>
      <c r="L52" s="10">
        <f>IFERROR(VLOOKUP(B52,[1]Sheet1!$A$366:$AE$412,12,FALSE),0)</f>
        <v>0</v>
      </c>
      <c r="M52" s="3">
        <f t="shared" si="5"/>
        <v>0</v>
      </c>
      <c r="N52" s="10">
        <f>IFERROR(VLOOKUP(B52,[1]Sheet1!$A$366:$AE$412,14,FALSE),0)</f>
        <v>0</v>
      </c>
      <c r="O52" s="3">
        <f t="shared" si="6"/>
        <v>0</v>
      </c>
      <c r="P52" s="10">
        <f>IFERROR(VLOOKUP(B52,[1]Sheet1!$A$366:$AE$412,16,FALSE),0)</f>
        <v>0</v>
      </c>
      <c r="Q52" s="3">
        <f t="shared" si="7"/>
        <v>0</v>
      </c>
      <c r="R52" s="10">
        <f>IFERROR(VLOOKUP(B52,[1]Sheet1!$A$366:$AE$412,18,FALSE),0)</f>
        <v>0</v>
      </c>
      <c r="S52" s="3">
        <f t="shared" si="8"/>
        <v>0</v>
      </c>
      <c r="T52" s="10">
        <f t="shared" si="9"/>
        <v>0</v>
      </c>
      <c r="U52" s="3">
        <f t="shared" si="10"/>
        <v>0</v>
      </c>
      <c r="V52" s="10">
        <f t="shared" si="11"/>
        <v>6</v>
      </c>
      <c r="W52" s="3">
        <f t="shared" si="12"/>
        <v>8.4829633818747348E-4</v>
      </c>
    </row>
    <row r="53" spans="2:24" s="42" customFormat="1" ht="22.15" customHeight="1" thickBot="1" x14ac:dyDescent="0.3">
      <c r="B53" s="64" t="s">
        <v>56</v>
      </c>
      <c r="C53" s="11">
        <f>C55+C56</f>
        <v>706</v>
      </c>
      <c r="D53" s="5">
        <f t="shared" si="0"/>
        <v>0.51645940014630576</v>
      </c>
      <c r="E53" s="11">
        <f>E55+E56</f>
        <v>849</v>
      </c>
      <c r="F53" s="5">
        <f t="shared" si="1"/>
        <v>0.29623168178646198</v>
      </c>
      <c r="G53" s="11">
        <f>G55+G56</f>
        <v>54</v>
      </c>
      <c r="H53" s="5">
        <f t="shared" si="2"/>
        <v>0.31213872832369943</v>
      </c>
      <c r="I53" s="14">
        <f>I55+I56</f>
        <v>1</v>
      </c>
      <c r="J53" s="11">
        <f>J55+J56</f>
        <v>1610</v>
      </c>
      <c r="K53" s="5">
        <f t="shared" si="4"/>
        <v>0.36516216829212972</v>
      </c>
      <c r="L53" s="11">
        <f>L55+L56</f>
        <v>260</v>
      </c>
      <c r="M53" s="5">
        <f t="shared" si="5"/>
        <v>0.3987730061349693</v>
      </c>
      <c r="N53" s="11">
        <f>N55+N56</f>
        <v>344</v>
      </c>
      <c r="O53" s="5">
        <f t="shared" si="6"/>
        <v>0.18249336870026525</v>
      </c>
      <c r="P53" s="11">
        <f>P55+P56</f>
        <v>13</v>
      </c>
      <c r="Q53" s="5">
        <f t="shared" si="7"/>
        <v>0.10483870967741936</v>
      </c>
      <c r="R53" s="11">
        <f>R55+R56</f>
        <v>0</v>
      </c>
      <c r="S53" s="5">
        <f t="shared" si="8"/>
        <v>0</v>
      </c>
      <c r="T53" s="11">
        <f t="shared" si="9"/>
        <v>617</v>
      </c>
      <c r="U53" s="5">
        <f t="shared" si="10"/>
        <v>0.23160660660660662</v>
      </c>
      <c r="V53" s="11">
        <f t="shared" si="11"/>
        <v>2227</v>
      </c>
      <c r="W53" s="5">
        <f t="shared" si="12"/>
        <v>0.31485932419058393</v>
      </c>
    </row>
    <row r="54" spans="2:24" s="42" customFormat="1" ht="22.15" customHeight="1" thickTop="1" thickBot="1" x14ac:dyDescent="0.3">
      <c r="B54" s="46" t="s">
        <v>48</v>
      </c>
      <c r="C54" s="6">
        <f t="shared" ref="C54:W54" si="13">SUM(C8:C53)</f>
        <v>1367</v>
      </c>
      <c r="D54" s="7">
        <f t="shared" si="13"/>
        <v>1</v>
      </c>
      <c r="E54" s="6">
        <f t="shared" si="13"/>
        <v>2866</v>
      </c>
      <c r="F54" s="7">
        <f t="shared" si="13"/>
        <v>1</v>
      </c>
      <c r="G54" s="6">
        <f t="shared" si="13"/>
        <v>173</v>
      </c>
      <c r="H54" s="7">
        <f t="shared" si="13"/>
        <v>1.0000000000000002</v>
      </c>
      <c r="I54" s="6">
        <f t="shared" si="13"/>
        <v>3</v>
      </c>
      <c r="J54" s="6">
        <f t="shared" si="13"/>
        <v>4409</v>
      </c>
      <c r="K54" s="7">
        <f t="shared" si="13"/>
        <v>0.99999999999999956</v>
      </c>
      <c r="L54" s="6">
        <f t="shared" si="13"/>
        <v>652</v>
      </c>
      <c r="M54" s="7">
        <f t="shared" si="13"/>
        <v>0.99999999999999978</v>
      </c>
      <c r="N54" s="6">
        <f t="shared" si="13"/>
        <v>1885</v>
      </c>
      <c r="O54" s="7">
        <f t="shared" si="13"/>
        <v>1.0000000000000002</v>
      </c>
      <c r="P54" s="6">
        <f t="shared" si="13"/>
        <v>124</v>
      </c>
      <c r="Q54" s="7">
        <f t="shared" si="13"/>
        <v>0.99999999999999978</v>
      </c>
      <c r="R54" s="6">
        <f t="shared" si="13"/>
        <v>3</v>
      </c>
      <c r="S54" s="7">
        <f t="shared" si="13"/>
        <v>1</v>
      </c>
      <c r="T54" s="6">
        <f t="shared" si="13"/>
        <v>2664</v>
      </c>
      <c r="U54" s="7">
        <f t="shared" si="13"/>
        <v>1.0000000000000002</v>
      </c>
      <c r="V54" s="6">
        <f t="shared" si="13"/>
        <v>7073</v>
      </c>
      <c r="W54" s="7">
        <f t="shared" si="13"/>
        <v>1.0000000000000002</v>
      </c>
    </row>
    <row r="55" spans="2:24" s="42" customFormat="1" ht="15.75" thickTop="1" x14ac:dyDescent="0.25">
      <c r="B55" s="65" t="s">
        <v>130</v>
      </c>
      <c r="C55" s="65">
        <f>IFERROR(VLOOKUP(B55,[1]Sheet1!$A$366:$AE$412,2,FALSE),0)</f>
        <v>705</v>
      </c>
      <c r="D55" s="65">
        <f t="shared" ref="D55:D56" si="14">C55/$C$54</f>
        <v>0.51572787125091446</v>
      </c>
      <c r="E55" s="65">
        <f>IFERROR(VLOOKUP(B55,[1]Sheet1!$A$366:$AE$412,4,FALSE),0)</f>
        <v>847</v>
      </c>
      <c r="F55" s="65">
        <f t="shared" ref="F55:F56" si="15">E55/$E$54</f>
        <v>0.29553384508025121</v>
      </c>
      <c r="G55" s="65">
        <f>IFERROR(VLOOKUP(B55,[1]Sheet1!$A$366:$AE$412,6,FALSE),0)</f>
        <v>54</v>
      </c>
      <c r="H55" s="65">
        <f t="shared" ref="H55:H56" si="16">G55/$G$54</f>
        <v>0.31213872832369943</v>
      </c>
      <c r="I55" s="65">
        <f>IFERROR(VLOOKUP(B55,[1]Sheet1!$A$366:$AE$412,8,FALSE),0)</f>
        <v>1</v>
      </c>
      <c r="J55" s="65">
        <f t="shared" ref="J55:J56" si="17">C55+E55+G55+I55</f>
        <v>1607</v>
      </c>
      <c r="K55" s="65">
        <f t="shared" ref="K55:K56" si="18">J55/$J$54</f>
        <v>0.36448174189158539</v>
      </c>
      <c r="L55" s="65">
        <f>IFERROR(VLOOKUP(B55,[1]Sheet1!$A$366:$AE$412,12,FALSE),0)</f>
        <v>260</v>
      </c>
      <c r="M55" s="65">
        <f t="shared" ref="M55:M56" si="19">L55/$L$54</f>
        <v>0.3987730061349693</v>
      </c>
      <c r="N55" s="65">
        <f>IFERROR(VLOOKUP(B55,[1]Sheet1!$A$366:$AE$412,14,FALSE),0)</f>
        <v>341</v>
      </c>
      <c r="O55" s="65">
        <f t="shared" ref="O55:O56" si="20">N55/$N$54</f>
        <v>0.18090185676392573</v>
      </c>
      <c r="P55" s="65">
        <f>IFERROR(VLOOKUP(B55,[1]Sheet1!$A$366:$AE$412,16,FALSE),0)</f>
        <v>13</v>
      </c>
      <c r="Q55" s="65">
        <f t="shared" ref="Q55:Q56" si="21">P55/$P$54</f>
        <v>0.10483870967741936</v>
      </c>
      <c r="R55" s="65">
        <f>IFERROR(VLOOKUP(B55,[1]Sheet1!$A$366:$AE$412,18,FALSE),0)</f>
        <v>0</v>
      </c>
      <c r="S55" s="65">
        <f t="shared" ref="S55:S56" si="22">R55/$R$54</f>
        <v>0</v>
      </c>
      <c r="T55" s="65">
        <f t="shared" ref="T55:T56" si="23">L55+N55+P55+R55</f>
        <v>614</v>
      </c>
      <c r="U55" s="65">
        <f t="shared" ref="U55:U56" si="24">T55/$T$54</f>
        <v>0.23048048048048048</v>
      </c>
      <c r="V55" s="65">
        <f t="shared" ref="V55:V56" si="25">J55+T55</f>
        <v>2221</v>
      </c>
      <c r="W55" s="65">
        <f t="shared" ref="W55:W56" si="26">V55/$V$54</f>
        <v>0.31401102785239643</v>
      </c>
      <c r="X55" s="65"/>
    </row>
    <row r="56" spans="2:24" s="42" customFormat="1" x14ac:dyDescent="0.25">
      <c r="B56" s="65" t="s">
        <v>56</v>
      </c>
      <c r="C56" s="65">
        <f>IFERROR(VLOOKUP(B56,[1]Sheet1!$A$366:$AE$412,2,FALSE),0)</f>
        <v>1</v>
      </c>
      <c r="D56" s="65">
        <f t="shared" si="14"/>
        <v>7.3152889539136799E-4</v>
      </c>
      <c r="E56" s="65">
        <f>IFERROR(VLOOKUP(B56,[1]Sheet1!$A$366:$AE$412,4,FALSE),0)</f>
        <v>2</v>
      </c>
      <c r="F56" s="65">
        <f t="shared" si="15"/>
        <v>6.9783670621074664E-4</v>
      </c>
      <c r="G56" s="65">
        <f>IFERROR(VLOOKUP(B56,[1]Sheet1!$A$366:$AE$412,6,FALSE),0)</f>
        <v>0</v>
      </c>
      <c r="H56" s="65">
        <f t="shared" si="16"/>
        <v>0</v>
      </c>
      <c r="I56" s="65">
        <f>IFERROR(VLOOKUP(B56,[1]Sheet1!$A$366:$AE$412,8,FALSE),0)</f>
        <v>0</v>
      </c>
      <c r="J56" s="65">
        <f t="shared" si="17"/>
        <v>3</v>
      </c>
      <c r="K56" s="65">
        <f t="shared" si="18"/>
        <v>6.8042640054434111E-4</v>
      </c>
      <c r="L56" s="65">
        <f>IFERROR(VLOOKUP(B56,[1]Sheet1!$A$366:$AE$412,12,FALSE),0)</f>
        <v>0</v>
      </c>
      <c r="M56" s="65">
        <f t="shared" si="19"/>
        <v>0</v>
      </c>
      <c r="N56" s="65">
        <f>IFERROR(VLOOKUP(B56,[1]Sheet1!$A$366:$AE$412,14,FALSE),0)</f>
        <v>3</v>
      </c>
      <c r="O56" s="65">
        <f t="shared" si="20"/>
        <v>1.5915119363395225E-3</v>
      </c>
      <c r="P56" s="65">
        <f>IFERROR(VLOOKUP(B56,[1]Sheet1!$A$366:$AE$412,16,FALSE),0)</f>
        <v>0</v>
      </c>
      <c r="Q56" s="65">
        <f t="shared" si="21"/>
        <v>0</v>
      </c>
      <c r="R56" s="65">
        <f>IFERROR(VLOOKUP(B56,[1]Sheet1!$A$366:$AE$412,18,FALSE),0)</f>
        <v>0</v>
      </c>
      <c r="S56" s="65">
        <f t="shared" si="22"/>
        <v>0</v>
      </c>
      <c r="T56" s="65">
        <f t="shared" si="23"/>
        <v>3</v>
      </c>
      <c r="U56" s="65">
        <f t="shared" si="24"/>
        <v>1.1261261261261261E-3</v>
      </c>
      <c r="V56" s="65">
        <f t="shared" si="25"/>
        <v>6</v>
      </c>
      <c r="W56" s="65">
        <f t="shared" si="26"/>
        <v>8.4829633818747348E-4</v>
      </c>
      <c r="X56" s="65"/>
    </row>
    <row r="57" spans="2:24" s="42" customFormat="1" x14ac:dyDescent="0.2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2:24" s="42" customFormat="1" x14ac:dyDescent="0.25"/>
    <row r="59" spans="2:24" s="42" customFormat="1" x14ac:dyDescent="0.25"/>
    <row r="60" spans="2:24" s="42" customFormat="1" x14ac:dyDescent="0.25"/>
    <row r="61" spans="2:24" s="42" customFormat="1" x14ac:dyDescent="0.25"/>
    <row r="62" spans="2:24" s="42" customFormat="1" x14ac:dyDescent="0.25"/>
    <row r="63" spans="2:24" s="42" customFormat="1" x14ac:dyDescent="0.25"/>
    <row r="64" spans="2:2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94" s="42" customFormat="1" x14ac:dyDescent="0.25"/>
    <row r="95" s="42" customFormat="1" x14ac:dyDescent="0.25"/>
    <row r="96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  <row r="173" s="42" customFormat="1" x14ac:dyDescent="0.25"/>
    <row r="174" s="42" customFormat="1" x14ac:dyDescent="0.25"/>
    <row r="175" s="42" customFormat="1" x14ac:dyDescent="0.25"/>
    <row r="176" s="42" customFormat="1" x14ac:dyDescent="0.25"/>
    <row r="177" s="42" customFormat="1" x14ac:dyDescent="0.25"/>
    <row r="178" s="42" customFormat="1" x14ac:dyDescent="0.25"/>
    <row r="179" s="42" customFormat="1" x14ac:dyDescent="0.25"/>
    <row r="180" s="42" customFormat="1" x14ac:dyDescent="0.25"/>
    <row r="181" s="42" customFormat="1" x14ac:dyDescent="0.25"/>
    <row r="182" s="42" customFormat="1" x14ac:dyDescent="0.25"/>
    <row r="183" s="42" customFormat="1" x14ac:dyDescent="0.25"/>
    <row r="184" s="42" customFormat="1" x14ac:dyDescent="0.25"/>
    <row r="185" s="42" customFormat="1" x14ac:dyDescent="0.25"/>
    <row r="186" s="42" customFormat="1" x14ac:dyDescent="0.25"/>
    <row r="187" s="42" customFormat="1" x14ac:dyDescent="0.25"/>
    <row r="188" s="42" customFormat="1" x14ac:dyDescent="0.25"/>
    <row r="189" s="42" customFormat="1" x14ac:dyDescent="0.25"/>
    <row r="190" s="42" customFormat="1" x14ac:dyDescent="0.25"/>
    <row r="191" s="42" customFormat="1" x14ac:dyDescent="0.25"/>
    <row r="192" s="42" customFormat="1" x14ac:dyDescent="0.25"/>
    <row r="193" s="42" customFormat="1" x14ac:dyDescent="0.25"/>
    <row r="194" s="42" customFormat="1" x14ac:dyDescent="0.25"/>
    <row r="195" s="42" customFormat="1" x14ac:dyDescent="0.25"/>
    <row r="196" s="42" customFormat="1" x14ac:dyDescent="0.25"/>
    <row r="197" s="42" customFormat="1" x14ac:dyDescent="0.25"/>
    <row r="198" s="42" customFormat="1" x14ac:dyDescent="0.25"/>
    <row r="199" s="42" customFormat="1" x14ac:dyDescent="0.25"/>
    <row r="200" s="42" customFormat="1" x14ac:dyDescent="0.25"/>
    <row r="201" s="42" customFormat="1" x14ac:dyDescent="0.25"/>
    <row r="202" s="42" customFormat="1" x14ac:dyDescent="0.25"/>
    <row r="203" s="42" customFormat="1" x14ac:dyDescent="0.25"/>
    <row r="204" s="42" customFormat="1" x14ac:dyDescent="0.25"/>
    <row r="205" s="42" customFormat="1" x14ac:dyDescent="0.25"/>
    <row r="206" s="42" customFormat="1" x14ac:dyDescent="0.25"/>
    <row r="207" s="42" customFormat="1" x14ac:dyDescent="0.25"/>
    <row r="208" s="42" customFormat="1" x14ac:dyDescent="0.25"/>
    <row r="209" s="42" customFormat="1" x14ac:dyDescent="0.25"/>
    <row r="210" s="42" customFormat="1" x14ac:dyDescent="0.25"/>
    <row r="211" s="42" customFormat="1" x14ac:dyDescent="0.25"/>
    <row r="212" s="42" customFormat="1" x14ac:dyDescent="0.25"/>
    <row r="213" s="42" customFormat="1" x14ac:dyDescent="0.25"/>
    <row r="214" s="42" customFormat="1" x14ac:dyDescent="0.25"/>
    <row r="215" s="42" customFormat="1" x14ac:dyDescent="0.25"/>
    <row r="216" s="42" customFormat="1" x14ac:dyDescent="0.25"/>
    <row r="217" s="42" customFormat="1" x14ac:dyDescent="0.25"/>
    <row r="218" s="42" customFormat="1" x14ac:dyDescent="0.25"/>
    <row r="219" s="42" customFormat="1" x14ac:dyDescent="0.25"/>
    <row r="220" s="42" customFormat="1" x14ac:dyDescent="0.25"/>
    <row r="221" s="42" customFormat="1" x14ac:dyDescent="0.25"/>
    <row r="222" s="42" customFormat="1" x14ac:dyDescent="0.25"/>
    <row r="223" s="42" customFormat="1" x14ac:dyDescent="0.25"/>
    <row r="224" s="42" customFormat="1" x14ac:dyDescent="0.25"/>
    <row r="225" s="42" customFormat="1" x14ac:dyDescent="0.25"/>
    <row r="226" s="42" customFormat="1" x14ac:dyDescent="0.25"/>
    <row r="227" s="42" customFormat="1" x14ac:dyDescent="0.25"/>
    <row r="228" s="42" customFormat="1" x14ac:dyDescent="0.25"/>
    <row r="229" s="42" customFormat="1" x14ac:dyDescent="0.25"/>
    <row r="230" s="42" customFormat="1" x14ac:dyDescent="0.25"/>
    <row r="231" s="42" customFormat="1" x14ac:dyDescent="0.25"/>
    <row r="232" s="42" customFormat="1" x14ac:dyDescent="0.25"/>
    <row r="233" s="42" customFormat="1" x14ac:dyDescent="0.25"/>
    <row r="234" s="42" customFormat="1" x14ac:dyDescent="0.25"/>
    <row r="235" s="42" customFormat="1" x14ac:dyDescent="0.25"/>
    <row r="236" s="42" customFormat="1" x14ac:dyDescent="0.25"/>
    <row r="237" s="42" customFormat="1" x14ac:dyDescent="0.25"/>
    <row r="238" s="42" customFormat="1" x14ac:dyDescent="0.25"/>
    <row r="239" s="42" customFormat="1" x14ac:dyDescent="0.25"/>
    <row r="240" s="42" customFormat="1" x14ac:dyDescent="0.25"/>
    <row r="241" s="42" customFormat="1" x14ac:dyDescent="0.25"/>
    <row r="242" s="42" customFormat="1" x14ac:dyDescent="0.25"/>
    <row r="243" s="42" customFormat="1" x14ac:dyDescent="0.25"/>
    <row r="244" s="42" customFormat="1" x14ac:dyDescent="0.25"/>
    <row r="245" s="42" customFormat="1" x14ac:dyDescent="0.25"/>
    <row r="246" s="42" customFormat="1" x14ac:dyDescent="0.25"/>
    <row r="247" s="42" customFormat="1" x14ac:dyDescent="0.25"/>
    <row r="248" s="42" customFormat="1" x14ac:dyDescent="0.25"/>
    <row r="249" s="42" customFormat="1" x14ac:dyDescent="0.25"/>
    <row r="250" s="42" customFormat="1" x14ac:dyDescent="0.25"/>
    <row r="251" s="42" customFormat="1" x14ac:dyDescent="0.25"/>
    <row r="252" s="42" customFormat="1" x14ac:dyDescent="0.25"/>
    <row r="253" s="42" customFormat="1" x14ac:dyDescent="0.25"/>
    <row r="254" s="42" customFormat="1" x14ac:dyDescent="0.25"/>
    <row r="255" s="42" customFormat="1" x14ac:dyDescent="0.25"/>
    <row r="256" s="42" customFormat="1" x14ac:dyDescent="0.25"/>
    <row r="257" s="42" customFormat="1" x14ac:dyDescent="0.25"/>
    <row r="258" s="42" customFormat="1" x14ac:dyDescent="0.25"/>
    <row r="259" s="42" customFormat="1" x14ac:dyDescent="0.25"/>
    <row r="260" s="42" customFormat="1" x14ac:dyDescent="0.25"/>
    <row r="261" s="42" customFormat="1" x14ac:dyDescent="0.25"/>
    <row r="262" s="42" customFormat="1" x14ac:dyDescent="0.25"/>
    <row r="263" s="42" customFormat="1" x14ac:dyDescent="0.25"/>
    <row r="264" s="42" customFormat="1" x14ac:dyDescent="0.25"/>
    <row r="265" s="42" customFormat="1" x14ac:dyDescent="0.25"/>
    <row r="266" s="42" customFormat="1" x14ac:dyDescent="0.25"/>
    <row r="267" s="42" customFormat="1" x14ac:dyDescent="0.25"/>
    <row r="268" s="42" customFormat="1" x14ac:dyDescent="0.25"/>
    <row r="269" s="42" customFormat="1" x14ac:dyDescent="0.25"/>
    <row r="270" s="42" customFormat="1" x14ac:dyDescent="0.25"/>
    <row r="271" s="42" customFormat="1" x14ac:dyDescent="0.25"/>
    <row r="272" s="42" customFormat="1" x14ac:dyDescent="0.25"/>
    <row r="273" s="42" customFormat="1" x14ac:dyDescent="0.25"/>
    <row r="274" s="42" customFormat="1" x14ac:dyDescent="0.25"/>
    <row r="275" s="42" customFormat="1" x14ac:dyDescent="0.25"/>
    <row r="276" s="42" customFormat="1" x14ac:dyDescent="0.25"/>
    <row r="277" s="42" customFormat="1" x14ac:dyDescent="0.25"/>
    <row r="278" s="42" customFormat="1" x14ac:dyDescent="0.25"/>
    <row r="279" s="42" customFormat="1" x14ac:dyDescent="0.25"/>
    <row r="280" s="42" customFormat="1" x14ac:dyDescent="0.25"/>
    <row r="281" s="42" customFormat="1" x14ac:dyDescent="0.25"/>
    <row r="282" s="42" customFormat="1" x14ac:dyDescent="0.25"/>
    <row r="283" s="42" customFormat="1" x14ac:dyDescent="0.25"/>
    <row r="284" s="42" customFormat="1" x14ac:dyDescent="0.25"/>
    <row r="285" s="42" customFormat="1" x14ac:dyDescent="0.25"/>
    <row r="286" s="42" customFormat="1" x14ac:dyDescent="0.25"/>
    <row r="287" s="42" customFormat="1" x14ac:dyDescent="0.25"/>
    <row r="288" s="42" customFormat="1" x14ac:dyDescent="0.25"/>
    <row r="289" s="42" customFormat="1" x14ac:dyDescent="0.25"/>
    <row r="290" s="42" customFormat="1" x14ac:dyDescent="0.25"/>
    <row r="291" s="42" customFormat="1" x14ac:dyDescent="0.25"/>
    <row r="292" s="42" customFormat="1" x14ac:dyDescent="0.25"/>
    <row r="293" s="42" customFormat="1" x14ac:dyDescent="0.25"/>
    <row r="294" s="42" customFormat="1" x14ac:dyDescent="0.25"/>
    <row r="295" s="42" customFormat="1" x14ac:dyDescent="0.25"/>
    <row r="296" s="42" customFormat="1" x14ac:dyDescent="0.25"/>
    <row r="297" s="42" customFormat="1" x14ac:dyDescent="0.25"/>
    <row r="298" s="42" customFormat="1" x14ac:dyDescent="0.25"/>
    <row r="299" s="42" customFormat="1" x14ac:dyDescent="0.25"/>
    <row r="300" s="42" customFormat="1" x14ac:dyDescent="0.25"/>
    <row r="301" s="42" customFormat="1" x14ac:dyDescent="0.25"/>
    <row r="302" s="42" customFormat="1" x14ac:dyDescent="0.25"/>
    <row r="303" s="42" customFormat="1" x14ac:dyDescent="0.25"/>
    <row r="304" s="42" customFormat="1" x14ac:dyDescent="0.25"/>
    <row r="305" s="42" customFormat="1" x14ac:dyDescent="0.25"/>
    <row r="306" s="42" customFormat="1" x14ac:dyDescent="0.25"/>
    <row r="307" s="42" customFormat="1" x14ac:dyDescent="0.25"/>
    <row r="308" s="42" customFormat="1" x14ac:dyDescent="0.25"/>
    <row r="309" s="42" customFormat="1" x14ac:dyDescent="0.25"/>
    <row r="310" s="42" customFormat="1" x14ac:dyDescent="0.25"/>
    <row r="311" s="42" customFormat="1" x14ac:dyDescent="0.25"/>
    <row r="312" s="42" customFormat="1" x14ac:dyDescent="0.25"/>
    <row r="313" s="42" customFormat="1" x14ac:dyDescent="0.25"/>
    <row r="314" s="42" customFormat="1" x14ac:dyDescent="0.25"/>
    <row r="315" s="42" customFormat="1" x14ac:dyDescent="0.25"/>
    <row r="316" s="42" customFormat="1" x14ac:dyDescent="0.25"/>
    <row r="317" s="42" customFormat="1" x14ac:dyDescent="0.25"/>
    <row r="318" s="42" customFormat="1" x14ac:dyDescent="0.25"/>
    <row r="319" s="42" customFormat="1" x14ac:dyDescent="0.25"/>
    <row r="320" s="42" customFormat="1" x14ac:dyDescent="0.25"/>
    <row r="321" s="42" customFormat="1" x14ac:dyDescent="0.25"/>
    <row r="322" s="42" customFormat="1" x14ac:dyDescent="0.25"/>
    <row r="323" s="42" customFormat="1" x14ac:dyDescent="0.25"/>
    <row r="324" s="42" customFormat="1" x14ac:dyDescent="0.25"/>
    <row r="325" s="42" customFormat="1" x14ac:dyDescent="0.25"/>
    <row r="326" s="42" customFormat="1" x14ac:dyDescent="0.25"/>
    <row r="327" s="42" customFormat="1" x14ac:dyDescent="0.25"/>
    <row r="328" s="42" customFormat="1" x14ac:dyDescent="0.25"/>
    <row r="329" s="42" customFormat="1" x14ac:dyDescent="0.25"/>
    <row r="330" s="42" customFormat="1" x14ac:dyDescent="0.25"/>
    <row r="331" s="42" customFormat="1" x14ac:dyDescent="0.25"/>
    <row r="332" s="42" customFormat="1" x14ac:dyDescent="0.25"/>
    <row r="333" s="42" customFormat="1" x14ac:dyDescent="0.25"/>
    <row r="334" s="42" customFormat="1" x14ac:dyDescent="0.25"/>
    <row r="335" s="42" customFormat="1" x14ac:dyDescent="0.25"/>
    <row r="336" s="42" customFormat="1" x14ac:dyDescent="0.25"/>
    <row r="337" s="42" customFormat="1" x14ac:dyDescent="0.25"/>
    <row r="338" s="42" customFormat="1" x14ac:dyDescent="0.25"/>
    <row r="339" s="42" customFormat="1" x14ac:dyDescent="0.25"/>
    <row r="340" s="42" customFormat="1" x14ac:dyDescent="0.25"/>
    <row r="341" s="42" customFormat="1" x14ac:dyDescent="0.25"/>
    <row r="342" s="42" customFormat="1" x14ac:dyDescent="0.25"/>
    <row r="343" s="42" customFormat="1" x14ac:dyDescent="0.25"/>
    <row r="344" s="42" customFormat="1" x14ac:dyDescent="0.25"/>
    <row r="345" s="42" customFormat="1" x14ac:dyDescent="0.25"/>
    <row r="346" s="42" customFormat="1" x14ac:dyDescent="0.25"/>
    <row r="347" s="42" customFormat="1" x14ac:dyDescent="0.25"/>
    <row r="348" s="42" customFormat="1" x14ac:dyDescent="0.25"/>
    <row r="349" s="42" customFormat="1" x14ac:dyDescent="0.25"/>
    <row r="350" s="42" customFormat="1" x14ac:dyDescent="0.25"/>
    <row r="351" s="42" customFormat="1" x14ac:dyDescent="0.25"/>
    <row r="352" s="42" customFormat="1" x14ac:dyDescent="0.25"/>
    <row r="353" s="42" customFormat="1" x14ac:dyDescent="0.25"/>
    <row r="354" s="42" customFormat="1" x14ac:dyDescent="0.25"/>
    <row r="355" s="42" customFormat="1" x14ac:dyDescent="0.25"/>
    <row r="356" s="42" customFormat="1" x14ac:dyDescent="0.25"/>
    <row r="357" s="42" customFormat="1" x14ac:dyDescent="0.25"/>
    <row r="358" s="42" customFormat="1" x14ac:dyDescent="0.25"/>
    <row r="359" s="42" customFormat="1" x14ac:dyDescent="0.25"/>
    <row r="360" s="42" customFormat="1" x14ac:dyDescent="0.25"/>
    <row r="361" s="42" customFormat="1" x14ac:dyDescent="0.25"/>
    <row r="362" s="42" customFormat="1" x14ac:dyDescent="0.25"/>
    <row r="363" s="42" customFormat="1" x14ac:dyDescent="0.25"/>
    <row r="364" s="42" customFormat="1" x14ac:dyDescent="0.25"/>
    <row r="365" s="42" customFormat="1" x14ac:dyDescent="0.25"/>
    <row r="366" s="42" customFormat="1" x14ac:dyDescent="0.25"/>
    <row r="367" s="42" customFormat="1" x14ac:dyDescent="0.25"/>
    <row r="368" s="42" customFormat="1" x14ac:dyDescent="0.25"/>
    <row r="369" s="42" customFormat="1" x14ac:dyDescent="0.25"/>
    <row r="370" s="42" customFormat="1" x14ac:dyDescent="0.25"/>
    <row r="371" s="42" customFormat="1" x14ac:dyDescent="0.25"/>
    <row r="372" s="42" customFormat="1" x14ac:dyDescent="0.25"/>
    <row r="373" s="42" customFormat="1" x14ac:dyDescent="0.25"/>
    <row r="374" s="42" customFormat="1" x14ac:dyDescent="0.25"/>
    <row r="375" s="42" customFormat="1" x14ac:dyDescent="0.25"/>
    <row r="376" s="42" customFormat="1" x14ac:dyDescent="0.25"/>
    <row r="377" s="42" customFormat="1" x14ac:dyDescent="0.25"/>
    <row r="378" s="42" customFormat="1" x14ac:dyDescent="0.25"/>
    <row r="379" s="42" customFormat="1" x14ac:dyDescent="0.25"/>
    <row r="380" s="42" customFormat="1" x14ac:dyDescent="0.25"/>
    <row r="381" s="42" customFormat="1" x14ac:dyDescent="0.25"/>
    <row r="382" s="42" customFormat="1" x14ac:dyDescent="0.25"/>
    <row r="383" s="42" customFormat="1" x14ac:dyDescent="0.25"/>
    <row r="384" s="42" customFormat="1" x14ac:dyDescent="0.25"/>
    <row r="385" s="42" customFormat="1" x14ac:dyDescent="0.25"/>
    <row r="386" s="42" customFormat="1" x14ac:dyDescent="0.25"/>
    <row r="387" s="42" customFormat="1" x14ac:dyDescent="0.25"/>
    <row r="388" s="42" customFormat="1" x14ac:dyDescent="0.25"/>
    <row r="389" s="42" customFormat="1" x14ac:dyDescent="0.25"/>
    <row r="390" s="42" customFormat="1" x14ac:dyDescent="0.25"/>
    <row r="391" s="42" customFormat="1" x14ac:dyDescent="0.25"/>
    <row r="392" s="42" customFormat="1" x14ac:dyDescent="0.25"/>
    <row r="393" s="42" customFormat="1" x14ac:dyDescent="0.25"/>
    <row r="394" s="42" customFormat="1" x14ac:dyDescent="0.25"/>
    <row r="395" s="42" customFormat="1" x14ac:dyDescent="0.25"/>
    <row r="396" s="42" customFormat="1" x14ac:dyDescent="0.25"/>
    <row r="397" s="42" customFormat="1" x14ac:dyDescent="0.25"/>
    <row r="398" s="42" customFormat="1" x14ac:dyDescent="0.25"/>
    <row r="399" s="42" customFormat="1" x14ac:dyDescent="0.25"/>
    <row r="400" s="42" customFormat="1" x14ac:dyDescent="0.25"/>
    <row r="401" s="42" customFormat="1" x14ac:dyDescent="0.25"/>
    <row r="402" s="42" customFormat="1" x14ac:dyDescent="0.25"/>
    <row r="403" s="42" customFormat="1" x14ac:dyDescent="0.25"/>
    <row r="404" s="42" customFormat="1" x14ac:dyDescent="0.25"/>
    <row r="405" s="42" customFormat="1" x14ac:dyDescent="0.25"/>
    <row r="406" s="42" customFormat="1" x14ac:dyDescent="0.25"/>
    <row r="407" s="42" customFormat="1" x14ac:dyDescent="0.25"/>
    <row r="408" s="42" customFormat="1" x14ac:dyDescent="0.25"/>
    <row r="409" s="42" customFormat="1" x14ac:dyDescent="0.25"/>
    <row r="410" s="42" customFormat="1" x14ac:dyDescent="0.25"/>
    <row r="411" s="42" customFormat="1" x14ac:dyDescent="0.25"/>
    <row r="412" s="42" customFormat="1" x14ac:dyDescent="0.25"/>
    <row r="413" s="42" customFormat="1" x14ac:dyDescent="0.25"/>
    <row r="414" s="42" customFormat="1" x14ac:dyDescent="0.25"/>
    <row r="415" s="42" customFormat="1" x14ac:dyDescent="0.25"/>
    <row r="416" s="42" customFormat="1" x14ac:dyDescent="0.25"/>
    <row r="417" s="42" customFormat="1" x14ac:dyDescent="0.25"/>
    <row r="418" s="42" customFormat="1" x14ac:dyDescent="0.25"/>
    <row r="419" s="42" customFormat="1" x14ac:dyDescent="0.25"/>
    <row r="420" s="42" customFormat="1" x14ac:dyDescent="0.25"/>
    <row r="421" s="42" customFormat="1" x14ac:dyDescent="0.25"/>
    <row r="422" s="42" customFormat="1" x14ac:dyDescent="0.25"/>
    <row r="423" s="42" customFormat="1" x14ac:dyDescent="0.25"/>
    <row r="424" s="42" customFormat="1" x14ac:dyDescent="0.25"/>
    <row r="425" s="42" customFormat="1" x14ac:dyDescent="0.25"/>
    <row r="426" s="42" customFormat="1" x14ac:dyDescent="0.25"/>
    <row r="427" s="42" customFormat="1" x14ac:dyDescent="0.25"/>
    <row r="428" s="42" customFormat="1" x14ac:dyDescent="0.25"/>
    <row r="429" s="42" customFormat="1" x14ac:dyDescent="0.25"/>
    <row r="430" s="42" customFormat="1" x14ac:dyDescent="0.25"/>
    <row r="431" s="42" customFormat="1" x14ac:dyDescent="0.25"/>
    <row r="432" s="42" customFormat="1" x14ac:dyDescent="0.25"/>
    <row r="433" s="42" customFormat="1" x14ac:dyDescent="0.25"/>
    <row r="434" s="42" customFormat="1" x14ac:dyDescent="0.25"/>
    <row r="435" s="42" customFormat="1" x14ac:dyDescent="0.25"/>
    <row r="436" s="42" customFormat="1" x14ac:dyDescent="0.25"/>
    <row r="437" s="42" customFormat="1" x14ac:dyDescent="0.25"/>
    <row r="438" s="42" customFormat="1" x14ac:dyDescent="0.25"/>
    <row r="439" s="42" customFormat="1" x14ac:dyDescent="0.25"/>
    <row r="440" s="42" customFormat="1" x14ac:dyDescent="0.25"/>
    <row r="441" s="42" customFormat="1" x14ac:dyDescent="0.25"/>
    <row r="442" s="42" customFormat="1" x14ac:dyDescent="0.25"/>
    <row r="443" s="42" customFormat="1" x14ac:dyDescent="0.25"/>
    <row r="444" s="42" customFormat="1" x14ac:dyDescent="0.25"/>
    <row r="445" s="42" customFormat="1" x14ac:dyDescent="0.25"/>
    <row r="446" s="42" customFormat="1" x14ac:dyDescent="0.25"/>
    <row r="447" s="42" customFormat="1" x14ac:dyDescent="0.25"/>
    <row r="448" s="42" customFormat="1" x14ac:dyDescent="0.25"/>
    <row r="449" s="42" customFormat="1" x14ac:dyDescent="0.25"/>
    <row r="450" s="42" customFormat="1" x14ac:dyDescent="0.25"/>
    <row r="451" s="42" customFormat="1" x14ac:dyDescent="0.25"/>
    <row r="452" s="42" customFormat="1" x14ac:dyDescent="0.25"/>
    <row r="453" s="42" customFormat="1" x14ac:dyDescent="0.25"/>
    <row r="454" s="42" customFormat="1" x14ac:dyDescent="0.25"/>
    <row r="455" s="42" customFormat="1" x14ac:dyDescent="0.25"/>
    <row r="456" s="42" customFormat="1" x14ac:dyDescent="0.25"/>
    <row r="457" s="42" customFormat="1" x14ac:dyDescent="0.25"/>
    <row r="458" s="42" customFormat="1" x14ac:dyDescent="0.25"/>
    <row r="459" s="42" customFormat="1" x14ac:dyDescent="0.25"/>
    <row r="460" s="42" customFormat="1" x14ac:dyDescent="0.25"/>
    <row r="461" s="42" customFormat="1" x14ac:dyDescent="0.25"/>
    <row r="462" s="42" customFormat="1" x14ac:dyDescent="0.25"/>
    <row r="463" s="42" customFormat="1" x14ac:dyDescent="0.25"/>
    <row r="464" s="42" customFormat="1" x14ac:dyDescent="0.25"/>
    <row r="465" s="42" customFormat="1" x14ac:dyDescent="0.25"/>
    <row r="466" s="42" customFormat="1" x14ac:dyDescent="0.25"/>
    <row r="467" s="42" customFormat="1" x14ac:dyDescent="0.25"/>
    <row r="468" s="42" customFormat="1" x14ac:dyDescent="0.25"/>
    <row r="469" s="42" customFormat="1" x14ac:dyDescent="0.25"/>
    <row r="470" s="42" customFormat="1" x14ac:dyDescent="0.25"/>
    <row r="471" s="42" customFormat="1" x14ac:dyDescent="0.25"/>
    <row r="472" s="42" customFormat="1" x14ac:dyDescent="0.25"/>
    <row r="473" s="42" customFormat="1" x14ac:dyDescent="0.25"/>
    <row r="474" s="42" customFormat="1" x14ac:dyDescent="0.25"/>
    <row r="475" s="42" customFormat="1" x14ac:dyDescent="0.25"/>
    <row r="476" s="42" customFormat="1" x14ac:dyDescent="0.25"/>
    <row r="477" s="42" customFormat="1" x14ac:dyDescent="0.25"/>
    <row r="478" s="42" customFormat="1" x14ac:dyDescent="0.25"/>
    <row r="479" s="42" customFormat="1" x14ac:dyDescent="0.25"/>
    <row r="480" s="42" customFormat="1" x14ac:dyDescent="0.25"/>
    <row r="481" s="42" customFormat="1" x14ac:dyDescent="0.25"/>
    <row r="482" s="42" customFormat="1" x14ac:dyDescent="0.25"/>
    <row r="483" s="42" customFormat="1" x14ac:dyDescent="0.25"/>
    <row r="484" s="42" customFormat="1" x14ac:dyDescent="0.25"/>
    <row r="485" s="42" customFormat="1" x14ac:dyDescent="0.25"/>
    <row r="486" s="42" customFormat="1" x14ac:dyDescent="0.25"/>
    <row r="487" s="42" customFormat="1" x14ac:dyDescent="0.25"/>
    <row r="488" s="42" customFormat="1" x14ac:dyDescent="0.25"/>
    <row r="489" s="42" customFormat="1" x14ac:dyDescent="0.25"/>
    <row r="490" s="42" customFormat="1" x14ac:dyDescent="0.25"/>
    <row r="491" s="42" customFormat="1" x14ac:dyDescent="0.25"/>
    <row r="492" s="42" customFormat="1" x14ac:dyDescent="0.25"/>
    <row r="493" s="42" customFormat="1" x14ac:dyDescent="0.25"/>
    <row r="494" s="42" customFormat="1" x14ac:dyDescent="0.25"/>
    <row r="495" s="42" customFormat="1" x14ac:dyDescent="0.25"/>
    <row r="496" s="42" customFormat="1" x14ac:dyDescent="0.25"/>
    <row r="497" s="42" customFormat="1" x14ac:dyDescent="0.25"/>
    <row r="498" s="42" customFormat="1" x14ac:dyDescent="0.25"/>
    <row r="499" s="42" customFormat="1" x14ac:dyDescent="0.25"/>
    <row r="500" s="42" customFormat="1" x14ac:dyDescent="0.25"/>
    <row r="501" s="42" customFormat="1" x14ac:dyDescent="0.25"/>
    <row r="502" s="42" customFormat="1" x14ac:dyDescent="0.25"/>
    <row r="503" s="42" customFormat="1" x14ac:dyDescent="0.25"/>
    <row r="504" s="42" customFormat="1" x14ac:dyDescent="0.25"/>
    <row r="505" s="42" customFormat="1" x14ac:dyDescent="0.25"/>
    <row r="506" s="42" customFormat="1" x14ac:dyDescent="0.25"/>
    <row r="507" s="42" customFormat="1" x14ac:dyDescent="0.25"/>
    <row r="508" s="42" customFormat="1" x14ac:dyDescent="0.25"/>
    <row r="509" s="42" customFormat="1" x14ac:dyDescent="0.25"/>
    <row r="510" s="42" customFormat="1" x14ac:dyDescent="0.25"/>
    <row r="511" s="42" customFormat="1" x14ac:dyDescent="0.25"/>
    <row r="512" s="42" customFormat="1" x14ac:dyDescent="0.25"/>
    <row r="513" s="42" customFormat="1" x14ac:dyDescent="0.25"/>
    <row r="514" s="42" customFormat="1" x14ac:dyDescent="0.25"/>
    <row r="515" s="42" customFormat="1" x14ac:dyDescent="0.25"/>
    <row r="516" s="42" customFormat="1" x14ac:dyDescent="0.25"/>
    <row r="517" s="42" customFormat="1" x14ac:dyDescent="0.25"/>
    <row r="518" s="42" customFormat="1" x14ac:dyDescent="0.25"/>
    <row r="519" s="42" customFormat="1" x14ac:dyDescent="0.25"/>
    <row r="520" s="42" customFormat="1" x14ac:dyDescent="0.25"/>
    <row r="521" s="42" customFormat="1" x14ac:dyDescent="0.25"/>
    <row r="522" s="42" customFormat="1" x14ac:dyDescent="0.25"/>
    <row r="523" s="42" customFormat="1" x14ac:dyDescent="0.25"/>
    <row r="524" s="42" customFormat="1" x14ac:dyDescent="0.25"/>
    <row r="525" s="42" customFormat="1" x14ac:dyDescent="0.25"/>
    <row r="526" s="42" customFormat="1" x14ac:dyDescent="0.25"/>
    <row r="527" s="42" customFormat="1" x14ac:dyDescent="0.25"/>
    <row r="528" s="42" customFormat="1" x14ac:dyDescent="0.25"/>
    <row r="529" spans="3:23" s="42" customFormat="1" x14ac:dyDescent="0.25"/>
    <row r="530" spans="3:23" s="42" customFormat="1" x14ac:dyDescent="0.25"/>
    <row r="531" spans="3:23" s="42" customFormat="1" x14ac:dyDescent="0.25"/>
    <row r="532" spans="3:23" s="42" customFormat="1" x14ac:dyDescent="0.25"/>
    <row r="533" spans="3:23" s="42" customFormat="1" x14ac:dyDescent="0.25"/>
    <row r="534" spans="3:23" s="42" customFormat="1" x14ac:dyDescent="0.25"/>
    <row r="535" spans="3:23" s="42" customFormat="1" x14ac:dyDescent="0.25"/>
    <row r="536" spans="3:23" s="42" customFormat="1" x14ac:dyDescent="0.25"/>
    <row r="537" spans="3:23" s="42" customFormat="1" x14ac:dyDescent="0.25"/>
    <row r="538" spans="3:23" s="42" customFormat="1" x14ac:dyDescent="0.25"/>
    <row r="539" spans="3:23" s="42" customFormat="1" x14ac:dyDescent="0.25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</sheetData>
  <mergeCells count="17"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C9A4-6AB4-45F4-8C76-52FF5A09C3C4}">
  <sheetPr>
    <tabColor rgb="FF00B050"/>
    <pageSetUpPr fitToPage="1"/>
  </sheetPr>
  <dimension ref="A1:DA675"/>
  <sheetViews>
    <sheetView topLeftCell="A13" zoomScale="60" zoomScaleNormal="60" workbookViewId="0">
      <selection activeCell="C6" sqref="C6:P52"/>
    </sheetView>
  </sheetViews>
  <sheetFormatPr defaultColWidth="8.85546875" defaultRowHeight="15" x14ac:dyDescent="0.25"/>
  <cols>
    <col min="1" max="1" width="2.7109375" style="42" customWidth="1"/>
    <col min="2" max="2" width="64.5703125" style="20" customWidth="1"/>
    <col min="3" max="16" width="10.7109375" style="20" customWidth="1"/>
    <col min="17" max="105" width="8.85546875" style="42"/>
    <col min="106" max="16384" width="8.85546875" style="20"/>
  </cols>
  <sheetData>
    <row r="1" spans="2:16" s="42" customFormat="1" ht="15.75" thickBot="1" x14ac:dyDescent="0.3"/>
    <row r="2" spans="2:16" ht="42.75" customHeight="1" thickTop="1" thickBot="1" x14ac:dyDescent="0.3">
      <c r="B2" s="76" t="s">
        <v>151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6" ht="22.15" customHeight="1" thickTop="1" thickBot="1" x14ac:dyDescent="0.3">
      <c r="B3" s="79" t="s">
        <v>128</v>
      </c>
      <c r="C3" s="110" t="s">
        <v>131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92" t="s">
        <v>48</v>
      </c>
      <c r="P3" s="93"/>
    </row>
    <row r="4" spans="2:16" ht="22.15" customHeight="1" thickTop="1" thickBot="1" x14ac:dyDescent="0.3">
      <c r="B4" s="80"/>
      <c r="C4" s="110" t="s">
        <v>60</v>
      </c>
      <c r="D4" s="112"/>
      <c r="E4" s="110" t="s">
        <v>61</v>
      </c>
      <c r="F4" s="112"/>
      <c r="G4" s="110" t="s">
        <v>62</v>
      </c>
      <c r="H4" s="112"/>
      <c r="I4" s="110" t="s">
        <v>63</v>
      </c>
      <c r="J4" s="112"/>
      <c r="K4" s="110" t="s">
        <v>64</v>
      </c>
      <c r="L4" s="112"/>
      <c r="M4" s="121" t="s">
        <v>65</v>
      </c>
      <c r="N4" s="121"/>
      <c r="O4" s="96"/>
      <c r="P4" s="97"/>
    </row>
    <row r="5" spans="2:16" ht="22.15" customHeight="1" thickTop="1" thickBot="1" x14ac:dyDescent="0.3">
      <c r="B5" s="81"/>
      <c r="C5" s="43" t="s">
        <v>1</v>
      </c>
      <c r="D5" s="44" t="s">
        <v>2</v>
      </c>
      <c r="E5" s="43" t="s">
        <v>1</v>
      </c>
      <c r="F5" s="44" t="s">
        <v>2</v>
      </c>
      <c r="G5" s="43" t="s">
        <v>1</v>
      </c>
      <c r="H5" s="44" t="s">
        <v>2</v>
      </c>
      <c r="I5" s="43" t="s">
        <v>1</v>
      </c>
      <c r="J5" s="44" t="s">
        <v>2</v>
      </c>
      <c r="K5" s="43" t="s">
        <v>1</v>
      </c>
      <c r="L5" s="44" t="s">
        <v>2</v>
      </c>
      <c r="M5" s="43" t="s">
        <v>1</v>
      </c>
      <c r="N5" s="63" t="s">
        <v>2</v>
      </c>
      <c r="O5" s="43" t="s">
        <v>1</v>
      </c>
      <c r="P5" s="44" t="s">
        <v>2</v>
      </c>
    </row>
    <row r="6" spans="2:16" ht="22.15" customHeight="1" thickTop="1" x14ac:dyDescent="0.25">
      <c r="B6" s="64" t="s">
        <v>75</v>
      </c>
      <c r="C6" s="8">
        <f>IFERROR(VLOOKUP(B6,[1]Sheet1!$A$418:$AE$464,2,FALSE),0)</f>
        <v>5</v>
      </c>
      <c r="D6" s="9">
        <f>C6/$C$52</f>
        <v>0.11904761904761904</v>
      </c>
      <c r="E6" s="8">
        <f>IFERROR(VLOOKUP(B6,[1]Sheet1!$A$418:$AE$464,4,FALSE),0)</f>
        <v>138</v>
      </c>
      <c r="F6" s="9">
        <f>E6/$E$52</f>
        <v>0.13636363636363635</v>
      </c>
      <c r="G6" s="8">
        <f>IFERROR(VLOOKUP(B6,[1]Sheet1!$A$418:$AE$464,6,FALSE),0)</f>
        <v>226</v>
      </c>
      <c r="H6" s="9">
        <f>G6/$G$52</f>
        <v>0.13468414779499405</v>
      </c>
      <c r="I6" s="8">
        <f>IFERROR(VLOOKUP(B6,[1]Sheet1!$A$418:$AE$464,8,FALSE),0)</f>
        <v>227</v>
      </c>
      <c r="J6" s="9">
        <f>I6/$I$52</f>
        <v>0.12036055143160128</v>
      </c>
      <c r="K6" s="8">
        <f>IFERROR(VLOOKUP(B6,[1]Sheet1!$A$418:$AE$464,10,FALSE),0)</f>
        <v>253</v>
      </c>
      <c r="L6" s="9">
        <f>K6/$K$52</f>
        <v>0.12281553398058252</v>
      </c>
      <c r="M6" s="8">
        <f>IFERROR(VLOOKUP(B6,[1]Sheet1!$A$418:$AE$464,12,FALSE),0)</f>
        <v>66</v>
      </c>
      <c r="N6" s="9">
        <f>M6/$M$52</f>
        <v>0.16708860759493671</v>
      </c>
      <c r="O6" s="15">
        <f>C6+E6+G6+I6+K6+M6</f>
        <v>915</v>
      </c>
      <c r="P6" s="9">
        <f>O6/$O$52</f>
        <v>0.12936519157358969</v>
      </c>
    </row>
    <row r="7" spans="2:16" ht="22.15" customHeight="1" x14ac:dyDescent="0.25">
      <c r="B7" s="64" t="s">
        <v>76</v>
      </c>
      <c r="C7" s="2">
        <f>IFERROR(VLOOKUP(B7,[1]Sheet1!$A$418:$AE$464,2,FALSE),0)</f>
        <v>1</v>
      </c>
      <c r="D7" s="3">
        <f t="shared" ref="D7:D51" si="0">C7/$C$52</f>
        <v>2.3809523809523808E-2</v>
      </c>
      <c r="E7" s="2">
        <f>IFERROR(VLOOKUP(B7,[1]Sheet1!$A$418:$AE$464,4,FALSE),0)</f>
        <v>98</v>
      </c>
      <c r="F7" s="3">
        <f t="shared" ref="F7:F51" si="1">E7/$E$52</f>
        <v>9.6837944664031617E-2</v>
      </c>
      <c r="G7" s="10">
        <f>IFERROR(VLOOKUP(B7,[1]Sheet1!$A$418:$AE$464,6,FALSE),0)</f>
        <v>129</v>
      </c>
      <c r="H7" s="16">
        <f t="shared" ref="H7:H51" si="2">G7/$G$52</f>
        <v>7.6877234803337302E-2</v>
      </c>
      <c r="I7" s="2">
        <f>IFERROR(VLOOKUP(B7,[1]Sheet1!$A$418:$AE$464,8,FALSE),0)</f>
        <v>139</v>
      </c>
      <c r="J7" s="3">
        <f t="shared" ref="J7:J51" si="3">I7/$I$52</f>
        <v>7.3700954400848354E-2</v>
      </c>
      <c r="K7" s="10">
        <f>IFERROR(VLOOKUP(B7,[1]Sheet1!$A$418:$AE$464,10,FALSE),0)</f>
        <v>155</v>
      </c>
      <c r="L7" s="16">
        <f t="shared" ref="L7:L51" si="4">K7/$K$52</f>
        <v>7.5242718446601936E-2</v>
      </c>
      <c r="M7" s="2">
        <f>IFERROR(VLOOKUP(B7,[1]Sheet1!$A$418:$AE$464,12,FALSE),0)</f>
        <v>32</v>
      </c>
      <c r="N7" s="3">
        <f t="shared" ref="N7:N51" si="5">M7/$M$52</f>
        <v>8.1012658227848103E-2</v>
      </c>
      <c r="O7" s="2">
        <f t="shared" ref="O7:O51" si="6">C7+E7+G7+I7+K7+M7</f>
        <v>554</v>
      </c>
      <c r="P7" s="3">
        <f t="shared" ref="P7:P51" si="7">O7/$O$52</f>
        <v>7.8326028559310049E-2</v>
      </c>
    </row>
    <row r="8" spans="2:16" ht="22.15" customHeight="1" x14ac:dyDescent="0.25">
      <c r="B8" s="64" t="s">
        <v>77</v>
      </c>
      <c r="C8" s="2">
        <f>IFERROR(VLOOKUP(B8,[1]Sheet1!$A$418:$AE$464,2,FALSE),0)</f>
        <v>0</v>
      </c>
      <c r="D8" s="3">
        <f t="shared" si="0"/>
        <v>0</v>
      </c>
      <c r="E8" s="2">
        <f>IFERROR(VLOOKUP(B8,[1]Sheet1!$A$418:$AE$464,4,FALSE),0)</f>
        <v>10</v>
      </c>
      <c r="F8" s="3">
        <f t="shared" si="1"/>
        <v>9.881422924901186E-3</v>
      </c>
      <c r="G8" s="10">
        <f>IFERROR(VLOOKUP(B8,[1]Sheet1!$A$418:$AE$464,6,FALSE),0)</f>
        <v>23</v>
      </c>
      <c r="H8" s="16">
        <f t="shared" si="2"/>
        <v>1.3706793802145411E-2</v>
      </c>
      <c r="I8" s="2">
        <f>IFERROR(VLOOKUP(B8,[1]Sheet1!$A$418:$AE$464,8,FALSE),0)</f>
        <v>33</v>
      </c>
      <c r="J8" s="3">
        <f t="shared" si="3"/>
        <v>1.7497348886532343E-2</v>
      </c>
      <c r="K8" s="10">
        <f>IFERROR(VLOOKUP(B8,[1]Sheet1!$A$418:$AE$464,10,FALSE),0)</f>
        <v>30</v>
      </c>
      <c r="L8" s="16">
        <f t="shared" si="4"/>
        <v>1.4563106796116505E-2</v>
      </c>
      <c r="M8" s="2">
        <f>IFERROR(VLOOKUP(B8,[1]Sheet1!$A$418:$AE$464,12,FALSE),0)</f>
        <v>11</v>
      </c>
      <c r="N8" s="3">
        <f t="shared" si="5"/>
        <v>2.7848101265822784E-2</v>
      </c>
      <c r="O8" s="2">
        <f t="shared" si="6"/>
        <v>107</v>
      </c>
      <c r="P8" s="3">
        <f t="shared" si="7"/>
        <v>1.5127951364343277E-2</v>
      </c>
    </row>
    <row r="9" spans="2:16" ht="22.15" customHeight="1" x14ac:dyDescent="0.25">
      <c r="B9" s="64" t="s">
        <v>78</v>
      </c>
      <c r="C9" s="2">
        <f>IFERROR(VLOOKUP(B9,[1]Sheet1!$A$418:$AE$464,2,FALSE),0)</f>
        <v>0</v>
      </c>
      <c r="D9" s="3">
        <f t="shared" si="0"/>
        <v>0</v>
      </c>
      <c r="E9" s="2">
        <f>IFERROR(VLOOKUP(B9,[1]Sheet1!$A$418:$AE$464,4,FALSE),0)</f>
        <v>23</v>
      </c>
      <c r="F9" s="3">
        <f t="shared" si="1"/>
        <v>2.2727272727272728E-2</v>
      </c>
      <c r="G9" s="10">
        <f>IFERROR(VLOOKUP(B9,[1]Sheet1!$A$418:$AE$464,6,FALSE),0)</f>
        <v>33</v>
      </c>
      <c r="H9" s="16">
        <f t="shared" si="2"/>
        <v>1.9666269368295589E-2</v>
      </c>
      <c r="I9" s="2">
        <f>IFERROR(VLOOKUP(B9,[1]Sheet1!$A$418:$AE$464,8,FALSE),0)</f>
        <v>33</v>
      </c>
      <c r="J9" s="3">
        <f t="shared" si="3"/>
        <v>1.7497348886532343E-2</v>
      </c>
      <c r="K9" s="10">
        <f>IFERROR(VLOOKUP(B9,[1]Sheet1!$A$418:$AE$464,10,FALSE),0)</f>
        <v>47</v>
      </c>
      <c r="L9" s="16">
        <f t="shared" si="4"/>
        <v>2.2815533980582524E-2</v>
      </c>
      <c r="M9" s="2">
        <f>IFERROR(VLOOKUP(B9,[1]Sheet1!$A$418:$AE$464,12,FALSE),0)</f>
        <v>5</v>
      </c>
      <c r="N9" s="3">
        <f t="shared" si="5"/>
        <v>1.2658227848101266E-2</v>
      </c>
      <c r="O9" s="2">
        <f t="shared" si="6"/>
        <v>141</v>
      </c>
      <c r="P9" s="3">
        <f t="shared" si="7"/>
        <v>1.9934963947405626E-2</v>
      </c>
    </row>
    <row r="10" spans="2:16" ht="22.15" customHeight="1" x14ac:dyDescent="0.25">
      <c r="B10" s="64" t="s">
        <v>79</v>
      </c>
      <c r="C10" s="2">
        <f>IFERROR(VLOOKUP(B10,[1]Sheet1!$A$418:$AE$464,2,FALSE),0)</f>
        <v>1</v>
      </c>
      <c r="D10" s="3">
        <f t="shared" si="0"/>
        <v>2.3809523809523808E-2</v>
      </c>
      <c r="E10" s="2">
        <f>IFERROR(VLOOKUP(B10,[1]Sheet1!$A$418:$AE$464,4,FALSE),0)</f>
        <v>15</v>
      </c>
      <c r="F10" s="3">
        <f t="shared" si="1"/>
        <v>1.4822134387351778E-2</v>
      </c>
      <c r="G10" s="10">
        <f>IFERROR(VLOOKUP(B10,[1]Sheet1!$A$418:$AE$464,6,FALSE),0)</f>
        <v>33</v>
      </c>
      <c r="H10" s="16">
        <f t="shared" si="2"/>
        <v>1.9666269368295589E-2</v>
      </c>
      <c r="I10" s="2">
        <f>IFERROR(VLOOKUP(B10,[1]Sheet1!$A$418:$AE$464,8,FALSE),0)</f>
        <v>60</v>
      </c>
      <c r="J10" s="3">
        <f t="shared" si="3"/>
        <v>3.1813361611876985E-2</v>
      </c>
      <c r="K10" s="10">
        <f>IFERROR(VLOOKUP(B10,[1]Sheet1!$A$418:$AE$464,10,FALSE),0)</f>
        <v>63</v>
      </c>
      <c r="L10" s="16">
        <f t="shared" si="4"/>
        <v>3.0582524271844661E-2</v>
      </c>
      <c r="M10" s="2">
        <f>IFERROR(VLOOKUP(B10,[1]Sheet1!$A$418:$AE$464,12,FALSE),0)</f>
        <v>11</v>
      </c>
      <c r="N10" s="3">
        <f t="shared" si="5"/>
        <v>2.7848101265822784E-2</v>
      </c>
      <c r="O10" s="2">
        <f t="shared" si="6"/>
        <v>183</v>
      </c>
      <c r="P10" s="3">
        <f t="shared" si="7"/>
        <v>2.587303831471794E-2</v>
      </c>
    </row>
    <row r="11" spans="2:16" ht="22.15" customHeight="1" x14ac:dyDescent="0.25">
      <c r="B11" s="64" t="s">
        <v>80</v>
      </c>
      <c r="C11" s="2">
        <f>IFERROR(VLOOKUP(B11,[1]Sheet1!$A$418:$AE$464,2,FALSE),0)</f>
        <v>0</v>
      </c>
      <c r="D11" s="3">
        <f t="shared" si="0"/>
        <v>0</v>
      </c>
      <c r="E11" s="2">
        <f>IFERROR(VLOOKUP(B11,[1]Sheet1!$A$418:$AE$464,4,FALSE),0)</f>
        <v>10</v>
      </c>
      <c r="F11" s="3">
        <f t="shared" si="1"/>
        <v>9.881422924901186E-3</v>
      </c>
      <c r="G11" s="10">
        <f>IFERROR(VLOOKUP(B11,[1]Sheet1!$A$418:$AE$464,6,FALSE),0)</f>
        <v>7</v>
      </c>
      <c r="H11" s="16">
        <f t="shared" si="2"/>
        <v>4.1716328963051254E-3</v>
      </c>
      <c r="I11" s="2">
        <f>IFERROR(VLOOKUP(B11,[1]Sheet1!$A$418:$AE$464,8,FALSE),0)</f>
        <v>8</v>
      </c>
      <c r="J11" s="3">
        <f t="shared" si="3"/>
        <v>4.2417815482502655E-3</v>
      </c>
      <c r="K11" s="10">
        <f>IFERROR(VLOOKUP(B11,[1]Sheet1!$A$418:$AE$464,10,FALSE),0)</f>
        <v>13</v>
      </c>
      <c r="L11" s="16">
        <f t="shared" si="4"/>
        <v>6.3106796116504851E-3</v>
      </c>
      <c r="M11" s="2">
        <f>IFERROR(VLOOKUP(B11,[1]Sheet1!$A$418:$AE$464,12,FALSE),0)</f>
        <v>5</v>
      </c>
      <c r="N11" s="3">
        <f t="shared" si="5"/>
        <v>1.2658227848101266E-2</v>
      </c>
      <c r="O11" s="2">
        <f t="shared" si="6"/>
        <v>43</v>
      </c>
      <c r="P11" s="3">
        <f t="shared" si="7"/>
        <v>6.0794570903435598E-3</v>
      </c>
    </row>
    <row r="12" spans="2:16" ht="22.15" customHeight="1" x14ac:dyDescent="0.25">
      <c r="B12" s="64" t="s">
        <v>81</v>
      </c>
      <c r="C12" s="2">
        <f>IFERROR(VLOOKUP(B12,[1]Sheet1!$A$418:$AE$464,2,FALSE),0)</f>
        <v>1</v>
      </c>
      <c r="D12" s="3">
        <f t="shared" si="0"/>
        <v>2.3809523809523808E-2</v>
      </c>
      <c r="E12" s="2">
        <f>IFERROR(VLOOKUP(B12,[1]Sheet1!$A$418:$AE$464,4,FALSE),0)</f>
        <v>6</v>
      </c>
      <c r="F12" s="3">
        <f t="shared" si="1"/>
        <v>5.9288537549407111E-3</v>
      </c>
      <c r="G12" s="10">
        <f>IFERROR(VLOOKUP(B12,[1]Sheet1!$A$418:$AE$464,6,FALSE),0)</f>
        <v>7</v>
      </c>
      <c r="H12" s="16">
        <f t="shared" si="2"/>
        <v>4.1716328963051254E-3</v>
      </c>
      <c r="I12" s="2">
        <f>IFERROR(VLOOKUP(B12,[1]Sheet1!$A$418:$AE$464,8,FALSE),0)</f>
        <v>8</v>
      </c>
      <c r="J12" s="3">
        <f t="shared" si="3"/>
        <v>4.2417815482502655E-3</v>
      </c>
      <c r="K12" s="10">
        <f>IFERROR(VLOOKUP(B12,[1]Sheet1!$A$418:$AE$464,10,FALSE),0)</f>
        <v>13</v>
      </c>
      <c r="L12" s="16">
        <f t="shared" si="4"/>
        <v>6.3106796116504851E-3</v>
      </c>
      <c r="M12" s="2">
        <f>IFERROR(VLOOKUP(B12,[1]Sheet1!$A$418:$AE$464,12,FALSE),0)</f>
        <v>3</v>
      </c>
      <c r="N12" s="3">
        <f t="shared" si="5"/>
        <v>7.5949367088607592E-3</v>
      </c>
      <c r="O12" s="2">
        <f t="shared" si="6"/>
        <v>38</v>
      </c>
      <c r="P12" s="3">
        <f t="shared" si="7"/>
        <v>5.3725434751873318E-3</v>
      </c>
    </row>
    <row r="13" spans="2:16" ht="22.15" customHeight="1" x14ac:dyDescent="0.25">
      <c r="B13" s="64" t="s">
        <v>82</v>
      </c>
      <c r="C13" s="2">
        <f>IFERROR(VLOOKUP(B13,[1]Sheet1!$A$418:$AE$464,2,FALSE),0)</f>
        <v>1</v>
      </c>
      <c r="D13" s="3">
        <f t="shared" si="0"/>
        <v>2.3809523809523808E-2</v>
      </c>
      <c r="E13" s="2">
        <f>IFERROR(VLOOKUP(B13,[1]Sheet1!$A$418:$AE$464,4,FALSE),0)</f>
        <v>18</v>
      </c>
      <c r="F13" s="3">
        <f t="shared" si="1"/>
        <v>1.7786561264822136E-2</v>
      </c>
      <c r="G13" s="10">
        <f>IFERROR(VLOOKUP(B13,[1]Sheet1!$A$418:$AE$464,6,FALSE),0)</f>
        <v>27</v>
      </c>
      <c r="H13" s="16">
        <f t="shared" si="2"/>
        <v>1.6090584028605484E-2</v>
      </c>
      <c r="I13" s="2">
        <f>IFERROR(VLOOKUP(B13,[1]Sheet1!$A$418:$AE$464,8,FALSE),0)</f>
        <v>24</v>
      </c>
      <c r="J13" s="3">
        <f t="shared" si="3"/>
        <v>1.2725344644750796E-2</v>
      </c>
      <c r="K13" s="10">
        <f>IFERROR(VLOOKUP(B13,[1]Sheet1!$A$418:$AE$464,10,FALSE),0)</f>
        <v>24</v>
      </c>
      <c r="L13" s="16">
        <f t="shared" si="4"/>
        <v>1.1650485436893204E-2</v>
      </c>
      <c r="M13" s="2">
        <f>IFERROR(VLOOKUP(B13,[1]Sheet1!$A$418:$AE$464,12,FALSE),0)</f>
        <v>6</v>
      </c>
      <c r="N13" s="3">
        <f t="shared" si="5"/>
        <v>1.5189873417721518E-2</v>
      </c>
      <c r="O13" s="2">
        <f t="shared" si="6"/>
        <v>100</v>
      </c>
      <c r="P13" s="3">
        <f t="shared" si="7"/>
        <v>1.4138272303124559E-2</v>
      </c>
    </row>
    <row r="14" spans="2:16" ht="22.15" customHeight="1" x14ac:dyDescent="0.25">
      <c r="B14" s="64" t="s">
        <v>83</v>
      </c>
      <c r="C14" s="2">
        <f>IFERROR(VLOOKUP(B14,[1]Sheet1!$A$418:$AE$464,2,FALSE),0)</f>
        <v>1</v>
      </c>
      <c r="D14" s="3">
        <f t="shared" si="0"/>
        <v>2.3809523809523808E-2</v>
      </c>
      <c r="E14" s="2">
        <f>IFERROR(VLOOKUP(B14,[1]Sheet1!$A$418:$AE$464,4,FALSE),0)</f>
        <v>12</v>
      </c>
      <c r="F14" s="3">
        <f t="shared" si="1"/>
        <v>1.1857707509881422E-2</v>
      </c>
      <c r="G14" s="10">
        <f>IFERROR(VLOOKUP(B14,[1]Sheet1!$A$418:$AE$464,6,FALSE),0)</f>
        <v>12</v>
      </c>
      <c r="H14" s="16">
        <f t="shared" si="2"/>
        <v>7.1513706793802142E-3</v>
      </c>
      <c r="I14" s="2">
        <f>IFERROR(VLOOKUP(B14,[1]Sheet1!$A$418:$AE$464,8,FALSE),0)</f>
        <v>19</v>
      </c>
      <c r="J14" s="3">
        <f t="shared" si="3"/>
        <v>1.007423117709438E-2</v>
      </c>
      <c r="K14" s="10">
        <f>IFERROR(VLOOKUP(B14,[1]Sheet1!$A$418:$AE$464,10,FALSE),0)</f>
        <v>21</v>
      </c>
      <c r="L14" s="16">
        <f t="shared" si="4"/>
        <v>1.0194174757281554E-2</v>
      </c>
      <c r="M14" s="2">
        <f>IFERROR(VLOOKUP(B14,[1]Sheet1!$A$418:$AE$464,12,FALSE),0)</f>
        <v>2</v>
      </c>
      <c r="N14" s="3">
        <f t="shared" si="5"/>
        <v>5.0632911392405064E-3</v>
      </c>
      <c r="O14" s="2">
        <f t="shared" si="6"/>
        <v>67</v>
      </c>
      <c r="P14" s="3">
        <f t="shared" si="7"/>
        <v>9.4726424430934542E-3</v>
      </c>
    </row>
    <row r="15" spans="2:16" ht="22.15" customHeight="1" x14ac:dyDescent="0.25">
      <c r="B15" s="64" t="s">
        <v>84</v>
      </c>
      <c r="C15" s="2">
        <f>IFERROR(VLOOKUP(B15,[1]Sheet1!$A$418:$AE$464,2,FALSE),0)</f>
        <v>0</v>
      </c>
      <c r="D15" s="3">
        <f t="shared" si="0"/>
        <v>0</v>
      </c>
      <c r="E15" s="2">
        <f>IFERROR(VLOOKUP(B15,[1]Sheet1!$A$418:$AE$464,4,FALSE),0)</f>
        <v>3</v>
      </c>
      <c r="F15" s="3">
        <f t="shared" si="1"/>
        <v>2.9644268774703555E-3</v>
      </c>
      <c r="G15" s="10">
        <f>IFERROR(VLOOKUP(B15,[1]Sheet1!$A$418:$AE$464,6,FALSE),0)</f>
        <v>3</v>
      </c>
      <c r="H15" s="16">
        <f t="shared" si="2"/>
        <v>1.7878426698450535E-3</v>
      </c>
      <c r="I15" s="2">
        <f>IFERROR(VLOOKUP(B15,[1]Sheet1!$A$418:$AE$464,8,FALSE),0)</f>
        <v>7</v>
      </c>
      <c r="J15" s="3">
        <f t="shared" si="3"/>
        <v>3.711558854718982E-3</v>
      </c>
      <c r="K15" s="10">
        <f>IFERROR(VLOOKUP(B15,[1]Sheet1!$A$418:$AE$464,10,FALSE),0)</f>
        <v>12</v>
      </c>
      <c r="L15" s="16">
        <f t="shared" si="4"/>
        <v>5.8252427184466021E-3</v>
      </c>
      <c r="M15" s="2">
        <f>IFERROR(VLOOKUP(B15,[1]Sheet1!$A$418:$AE$464,12,FALSE),0)</f>
        <v>1</v>
      </c>
      <c r="N15" s="3">
        <f t="shared" si="5"/>
        <v>2.5316455696202532E-3</v>
      </c>
      <c r="O15" s="2">
        <f t="shared" si="6"/>
        <v>26</v>
      </c>
      <c r="P15" s="3">
        <f t="shared" si="7"/>
        <v>3.675950798812385E-3</v>
      </c>
    </row>
    <row r="16" spans="2:16" ht="22.15" customHeight="1" x14ac:dyDescent="0.25">
      <c r="B16" s="64" t="s">
        <v>85</v>
      </c>
      <c r="C16" s="2">
        <f>IFERROR(VLOOKUP(B16,[1]Sheet1!$A$418:$AE$464,2,FALSE),0)</f>
        <v>2</v>
      </c>
      <c r="D16" s="3">
        <f t="shared" si="0"/>
        <v>4.7619047619047616E-2</v>
      </c>
      <c r="E16" s="2">
        <f>IFERROR(VLOOKUP(B16,[1]Sheet1!$A$418:$AE$464,4,FALSE),0)</f>
        <v>40</v>
      </c>
      <c r="F16" s="3">
        <f t="shared" si="1"/>
        <v>3.9525691699604744E-2</v>
      </c>
      <c r="G16" s="10">
        <f>IFERROR(VLOOKUP(B16,[1]Sheet1!$A$418:$AE$464,6,FALSE),0)</f>
        <v>91</v>
      </c>
      <c r="H16" s="16">
        <f t="shared" si="2"/>
        <v>5.4231227651966626E-2</v>
      </c>
      <c r="I16" s="2">
        <f>IFERROR(VLOOKUP(B16,[1]Sheet1!$A$418:$AE$464,8,FALSE),0)</f>
        <v>100</v>
      </c>
      <c r="J16" s="3">
        <f t="shared" si="3"/>
        <v>5.3022269353128315E-2</v>
      </c>
      <c r="K16" s="10">
        <f>IFERROR(VLOOKUP(B16,[1]Sheet1!$A$418:$AE$464,10,FALSE),0)</f>
        <v>99</v>
      </c>
      <c r="L16" s="16">
        <f t="shared" si="4"/>
        <v>4.8058252427184464E-2</v>
      </c>
      <c r="M16" s="2">
        <f>IFERROR(VLOOKUP(B16,[1]Sheet1!$A$418:$AE$464,12,FALSE),0)</f>
        <v>12</v>
      </c>
      <c r="N16" s="3">
        <f t="shared" si="5"/>
        <v>3.0379746835443037E-2</v>
      </c>
      <c r="O16" s="2">
        <f t="shared" si="6"/>
        <v>344</v>
      </c>
      <c r="P16" s="3">
        <f t="shared" si="7"/>
        <v>4.8635656722748478E-2</v>
      </c>
    </row>
    <row r="17" spans="2:16" ht="22.15" customHeight="1" x14ac:dyDescent="0.25">
      <c r="B17" s="64" t="s">
        <v>86</v>
      </c>
      <c r="C17" s="2">
        <f>IFERROR(VLOOKUP(B17,[1]Sheet1!$A$418:$AE$464,2,FALSE),0)</f>
        <v>0</v>
      </c>
      <c r="D17" s="3">
        <f t="shared" si="0"/>
        <v>0</v>
      </c>
      <c r="E17" s="2">
        <f>IFERROR(VLOOKUP(B17,[1]Sheet1!$A$418:$AE$464,4,FALSE),0)</f>
        <v>4</v>
      </c>
      <c r="F17" s="3">
        <f t="shared" si="1"/>
        <v>3.952569169960474E-3</v>
      </c>
      <c r="G17" s="10">
        <f>IFERROR(VLOOKUP(B17,[1]Sheet1!$A$418:$AE$464,6,FALSE),0)</f>
        <v>10</v>
      </c>
      <c r="H17" s="16">
        <f t="shared" si="2"/>
        <v>5.9594755661501785E-3</v>
      </c>
      <c r="I17" s="2">
        <f>IFERROR(VLOOKUP(B17,[1]Sheet1!$A$418:$AE$464,8,FALSE),0)</f>
        <v>12</v>
      </c>
      <c r="J17" s="3">
        <f t="shared" si="3"/>
        <v>6.3626723223753979E-3</v>
      </c>
      <c r="K17" s="10">
        <f>IFERROR(VLOOKUP(B17,[1]Sheet1!$A$418:$AE$464,10,FALSE),0)</f>
        <v>9</v>
      </c>
      <c r="L17" s="16">
        <f t="shared" si="4"/>
        <v>4.3689320388349516E-3</v>
      </c>
      <c r="M17" s="2">
        <f>IFERROR(VLOOKUP(B17,[1]Sheet1!$A$418:$AE$464,12,FALSE),0)</f>
        <v>3</v>
      </c>
      <c r="N17" s="3">
        <f t="shared" si="5"/>
        <v>7.5949367088607592E-3</v>
      </c>
      <c r="O17" s="2">
        <f t="shared" si="6"/>
        <v>38</v>
      </c>
      <c r="P17" s="3">
        <f t="shared" si="7"/>
        <v>5.3725434751873318E-3</v>
      </c>
    </row>
    <row r="18" spans="2:16" ht="22.15" customHeight="1" x14ac:dyDescent="0.25">
      <c r="B18" s="64" t="s">
        <v>87</v>
      </c>
      <c r="C18" s="2">
        <f>IFERROR(VLOOKUP(B18,[1]Sheet1!$A$418:$AE$464,2,FALSE),0)</f>
        <v>2</v>
      </c>
      <c r="D18" s="3">
        <f t="shared" si="0"/>
        <v>4.7619047619047616E-2</v>
      </c>
      <c r="E18" s="2">
        <f>IFERROR(VLOOKUP(B18,[1]Sheet1!$A$418:$AE$464,4,FALSE),0)</f>
        <v>26</v>
      </c>
      <c r="F18" s="3">
        <f t="shared" si="1"/>
        <v>2.5691699604743084E-2</v>
      </c>
      <c r="G18" s="10">
        <f>IFERROR(VLOOKUP(B18,[1]Sheet1!$A$418:$AE$464,6,FALSE),0)</f>
        <v>14</v>
      </c>
      <c r="H18" s="16">
        <f t="shared" si="2"/>
        <v>8.3432657926102508E-3</v>
      </c>
      <c r="I18" s="2">
        <f>IFERROR(VLOOKUP(B18,[1]Sheet1!$A$418:$AE$464,8,FALSE),0)</f>
        <v>22</v>
      </c>
      <c r="J18" s="3">
        <f t="shared" si="3"/>
        <v>1.166489925768823E-2</v>
      </c>
      <c r="K18" s="10">
        <f>IFERROR(VLOOKUP(B18,[1]Sheet1!$A$418:$AE$464,10,FALSE),0)</f>
        <v>36</v>
      </c>
      <c r="L18" s="16">
        <f t="shared" si="4"/>
        <v>1.7475728155339806E-2</v>
      </c>
      <c r="M18" s="2">
        <f>IFERROR(VLOOKUP(B18,[1]Sheet1!$A$418:$AE$464,12,FALSE),0)</f>
        <v>4</v>
      </c>
      <c r="N18" s="3">
        <f t="shared" si="5"/>
        <v>1.0126582278481013E-2</v>
      </c>
      <c r="O18" s="2">
        <f t="shared" si="6"/>
        <v>104</v>
      </c>
      <c r="P18" s="3">
        <f t="shared" si="7"/>
        <v>1.470380319524954E-2</v>
      </c>
    </row>
    <row r="19" spans="2:16" ht="22.15" customHeight="1" x14ac:dyDescent="0.25">
      <c r="B19" s="64" t="s">
        <v>88</v>
      </c>
      <c r="C19" s="2">
        <f>IFERROR(VLOOKUP(B19,[1]Sheet1!$A$418:$AE$464,2,FALSE),0)</f>
        <v>3</v>
      </c>
      <c r="D19" s="3">
        <f t="shared" si="0"/>
        <v>7.1428571428571425E-2</v>
      </c>
      <c r="E19" s="2">
        <f>IFERROR(VLOOKUP(B19,[1]Sheet1!$A$418:$AE$464,4,FALSE),0)</f>
        <v>35</v>
      </c>
      <c r="F19" s="3">
        <f t="shared" si="1"/>
        <v>3.4584980237154152E-2</v>
      </c>
      <c r="G19" s="10">
        <f>IFERROR(VLOOKUP(B19,[1]Sheet1!$A$418:$AE$464,6,FALSE),0)</f>
        <v>73</v>
      </c>
      <c r="H19" s="16">
        <f t="shared" si="2"/>
        <v>4.3504171632896306E-2</v>
      </c>
      <c r="I19" s="2">
        <f>IFERROR(VLOOKUP(B19,[1]Sheet1!$A$418:$AE$464,8,FALSE),0)</f>
        <v>51</v>
      </c>
      <c r="J19" s="3">
        <f t="shared" si="3"/>
        <v>2.7041357370095439E-2</v>
      </c>
      <c r="K19" s="10">
        <f>IFERROR(VLOOKUP(B19,[1]Sheet1!$A$418:$AE$464,10,FALSE),0)</f>
        <v>74</v>
      </c>
      <c r="L19" s="16">
        <f t="shared" si="4"/>
        <v>3.5922330097087375E-2</v>
      </c>
      <c r="M19" s="2">
        <f>IFERROR(VLOOKUP(B19,[1]Sheet1!$A$418:$AE$464,12,FALSE),0)</f>
        <v>16</v>
      </c>
      <c r="N19" s="3">
        <f t="shared" si="5"/>
        <v>4.0506329113924051E-2</v>
      </c>
      <c r="O19" s="2">
        <f t="shared" si="6"/>
        <v>252</v>
      </c>
      <c r="P19" s="3">
        <f t="shared" si="7"/>
        <v>3.5628446203873884E-2</v>
      </c>
    </row>
    <row r="20" spans="2:16" ht="22.15" customHeight="1" x14ac:dyDescent="0.25">
      <c r="B20" s="64" t="s">
        <v>89</v>
      </c>
      <c r="C20" s="2">
        <f>IFERROR(VLOOKUP(B20,[1]Sheet1!$A$418:$AE$464,2,FALSE),0)</f>
        <v>1</v>
      </c>
      <c r="D20" s="3">
        <f t="shared" si="0"/>
        <v>2.3809523809523808E-2</v>
      </c>
      <c r="E20" s="2">
        <f>IFERROR(VLOOKUP(B20,[1]Sheet1!$A$418:$AE$464,4,FALSE),0)</f>
        <v>24</v>
      </c>
      <c r="F20" s="3">
        <f t="shared" si="1"/>
        <v>2.3715415019762844E-2</v>
      </c>
      <c r="G20" s="10">
        <f>IFERROR(VLOOKUP(B20,[1]Sheet1!$A$418:$AE$464,6,FALSE),0)</f>
        <v>36</v>
      </c>
      <c r="H20" s="16">
        <f t="shared" si="2"/>
        <v>2.1454112038140644E-2</v>
      </c>
      <c r="I20" s="2">
        <f>IFERROR(VLOOKUP(B20,[1]Sheet1!$A$418:$AE$464,8,FALSE),0)</f>
        <v>29</v>
      </c>
      <c r="J20" s="3">
        <f t="shared" si="3"/>
        <v>1.5376458112407211E-2</v>
      </c>
      <c r="K20" s="10">
        <f>IFERROR(VLOOKUP(B20,[1]Sheet1!$A$418:$AE$464,10,FALSE),0)</f>
        <v>53</v>
      </c>
      <c r="L20" s="16">
        <f t="shared" si="4"/>
        <v>2.5728155339805825E-2</v>
      </c>
      <c r="M20" s="2">
        <f>IFERROR(VLOOKUP(B20,[1]Sheet1!$A$418:$AE$464,12,FALSE),0)</f>
        <v>8</v>
      </c>
      <c r="N20" s="3">
        <f t="shared" si="5"/>
        <v>2.0253164556962026E-2</v>
      </c>
      <c r="O20" s="2">
        <f t="shared" si="6"/>
        <v>151</v>
      </c>
      <c r="P20" s="3">
        <f t="shared" si="7"/>
        <v>2.1348791177718082E-2</v>
      </c>
    </row>
    <row r="21" spans="2:16" ht="22.15" customHeight="1" x14ac:dyDescent="0.25">
      <c r="B21" s="64" t="s">
        <v>90</v>
      </c>
      <c r="C21" s="2">
        <f>IFERROR(VLOOKUP(B21,[1]Sheet1!$A$418:$AE$464,2,FALSE),0)</f>
        <v>2</v>
      </c>
      <c r="D21" s="3">
        <f t="shared" si="0"/>
        <v>4.7619047619047616E-2</v>
      </c>
      <c r="E21" s="2">
        <f>IFERROR(VLOOKUP(B21,[1]Sheet1!$A$418:$AE$464,4,FALSE),0)</f>
        <v>14</v>
      </c>
      <c r="F21" s="3">
        <f t="shared" si="1"/>
        <v>1.383399209486166E-2</v>
      </c>
      <c r="G21" s="10">
        <f>IFERROR(VLOOKUP(B21,[1]Sheet1!$A$418:$AE$464,6,FALSE),0)</f>
        <v>32</v>
      </c>
      <c r="H21" s="16">
        <f t="shared" si="2"/>
        <v>1.9070321811680571E-2</v>
      </c>
      <c r="I21" s="2">
        <f>IFERROR(VLOOKUP(B21,[1]Sheet1!$A$418:$AE$464,8,FALSE),0)</f>
        <v>38</v>
      </c>
      <c r="J21" s="3">
        <f t="shared" si="3"/>
        <v>2.0148462354188761E-2</v>
      </c>
      <c r="K21" s="10">
        <f>IFERROR(VLOOKUP(B21,[1]Sheet1!$A$418:$AE$464,10,FALSE),0)</f>
        <v>50</v>
      </c>
      <c r="L21" s="16">
        <f t="shared" si="4"/>
        <v>2.4271844660194174E-2</v>
      </c>
      <c r="M21" s="2">
        <f>IFERROR(VLOOKUP(B21,[1]Sheet1!$A$418:$AE$464,12,FALSE),0)</f>
        <v>8</v>
      </c>
      <c r="N21" s="3">
        <f t="shared" si="5"/>
        <v>2.0253164556962026E-2</v>
      </c>
      <c r="O21" s="2">
        <f t="shared" si="6"/>
        <v>144</v>
      </c>
      <c r="P21" s="3">
        <f t="shared" si="7"/>
        <v>2.0359112116499364E-2</v>
      </c>
    </row>
    <row r="22" spans="2:16" ht="22.15" customHeight="1" x14ac:dyDescent="0.25">
      <c r="B22" s="64" t="s">
        <v>91</v>
      </c>
      <c r="C22" s="2">
        <f>IFERROR(VLOOKUP(B22,[1]Sheet1!$A$418:$AE$464,2,FALSE),0)</f>
        <v>1</v>
      </c>
      <c r="D22" s="3">
        <f t="shared" si="0"/>
        <v>2.3809523809523808E-2</v>
      </c>
      <c r="E22" s="2">
        <f>IFERROR(VLOOKUP(B22,[1]Sheet1!$A$418:$AE$464,4,FALSE),0)</f>
        <v>1</v>
      </c>
      <c r="F22" s="3">
        <f t="shared" si="1"/>
        <v>9.8814229249011851E-4</v>
      </c>
      <c r="G22" s="10">
        <f>IFERROR(VLOOKUP(B22,[1]Sheet1!$A$418:$AE$464,6,FALSE),0)</f>
        <v>1</v>
      </c>
      <c r="H22" s="16">
        <f t="shared" si="2"/>
        <v>5.9594755661501785E-4</v>
      </c>
      <c r="I22" s="2">
        <f>IFERROR(VLOOKUP(B22,[1]Sheet1!$A$418:$AE$464,8,FALSE),0)</f>
        <v>2</v>
      </c>
      <c r="J22" s="3">
        <f t="shared" si="3"/>
        <v>1.0604453870625664E-3</v>
      </c>
      <c r="K22" s="10">
        <f>IFERROR(VLOOKUP(B22,[1]Sheet1!$A$418:$AE$464,10,FALSE),0)</f>
        <v>4</v>
      </c>
      <c r="L22" s="16">
        <f t="shared" si="4"/>
        <v>1.9417475728155339E-3</v>
      </c>
      <c r="M22" s="2">
        <f>IFERROR(VLOOKUP(B22,[1]Sheet1!$A$418:$AE$464,12,FALSE),0)</f>
        <v>1</v>
      </c>
      <c r="N22" s="3">
        <f t="shared" si="5"/>
        <v>2.5316455696202532E-3</v>
      </c>
      <c r="O22" s="2">
        <f t="shared" si="6"/>
        <v>10</v>
      </c>
      <c r="P22" s="3">
        <f t="shared" si="7"/>
        <v>1.4138272303124558E-3</v>
      </c>
    </row>
    <row r="23" spans="2:16" ht="22.15" customHeight="1" x14ac:dyDescent="0.25">
      <c r="B23" s="64" t="s">
        <v>92</v>
      </c>
      <c r="C23" s="2">
        <f>IFERROR(VLOOKUP(B23,[1]Sheet1!$A$418:$AE$464,2,FALSE),0)</f>
        <v>2</v>
      </c>
      <c r="D23" s="3">
        <f t="shared" si="0"/>
        <v>4.7619047619047616E-2</v>
      </c>
      <c r="E23" s="2">
        <f>IFERROR(VLOOKUP(B23,[1]Sheet1!$A$418:$AE$464,4,FALSE),0)</f>
        <v>3</v>
      </c>
      <c r="F23" s="3">
        <f t="shared" si="1"/>
        <v>2.9644268774703555E-3</v>
      </c>
      <c r="G23" s="10">
        <f>IFERROR(VLOOKUP(B23,[1]Sheet1!$A$418:$AE$464,6,FALSE),0)</f>
        <v>6</v>
      </c>
      <c r="H23" s="16">
        <f t="shared" si="2"/>
        <v>3.5756853396901071E-3</v>
      </c>
      <c r="I23" s="2">
        <f>IFERROR(VLOOKUP(B23,[1]Sheet1!$A$418:$AE$464,8,FALSE),0)</f>
        <v>7</v>
      </c>
      <c r="J23" s="3">
        <f t="shared" si="3"/>
        <v>3.711558854718982E-3</v>
      </c>
      <c r="K23" s="10">
        <f>IFERROR(VLOOKUP(B23,[1]Sheet1!$A$418:$AE$464,10,FALSE),0)</f>
        <v>7</v>
      </c>
      <c r="L23" s="16">
        <f t="shared" si="4"/>
        <v>3.3980582524271844E-3</v>
      </c>
      <c r="M23" s="2">
        <f>IFERROR(VLOOKUP(B23,[1]Sheet1!$A$418:$AE$464,12,FALSE),0)</f>
        <v>1</v>
      </c>
      <c r="N23" s="3">
        <f t="shared" si="5"/>
        <v>2.5316455696202532E-3</v>
      </c>
      <c r="O23" s="2">
        <f t="shared" si="6"/>
        <v>26</v>
      </c>
      <c r="P23" s="3">
        <f t="shared" si="7"/>
        <v>3.675950798812385E-3</v>
      </c>
    </row>
    <row r="24" spans="2:16" ht="22.15" customHeight="1" x14ac:dyDescent="0.25">
      <c r="B24" s="64" t="s">
        <v>93</v>
      </c>
      <c r="C24" s="2">
        <f>IFERROR(VLOOKUP(B24,[1]Sheet1!$A$418:$AE$464,2,FALSE),0)</f>
        <v>1</v>
      </c>
      <c r="D24" s="3">
        <f t="shared" si="0"/>
        <v>2.3809523809523808E-2</v>
      </c>
      <c r="E24" s="2">
        <f>IFERROR(VLOOKUP(B24,[1]Sheet1!$A$418:$AE$464,4,FALSE),0)</f>
        <v>8</v>
      </c>
      <c r="F24" s="3">
        <f t="shared" si="1"/>
        <v>7.9051383399209481E-3</v>
      </c>
      <c r="G24" s="10">
        <f>IFERROR(VLOOKUP(B24,[1]Sheet1!$A$418:$AE$464,6,FALSE),0)</f>
        <v>19</v>
      </c>
      <c r="H24" s="16">
        <f t="shared" si="2"/>
        <v>1.132300357568534E-2</v>
      </c>
      <c r="I24" s="2">
        <f>IFERROR(VLOOKUP(B24,[1]Sheet1!$A$418:$AE$464,8,FALSE),0)</f>
        <v>22</v>
      </c>
      <c r="J24" s="3">
        <f t="shared" si="3"/>
        <v>1.166489925768823E-2</v>
      </c>
      <c r="K24" s="10">
        <f>IFERROR(VLOOKUP(B24,[1]Sheet1!$A$418:$AE$464,10,FALSE),0)</f>
        <v>32</v>
      </c>
      <c r="L24" s="16">
        <f t="shared" si="4"/>
        <v>1.5533980582524271E-2</v>
      </c>
      <c r="M24" s="2">
        <f>IFERROR(VLOOKUP(B24,[1]Sheet1!$A$418:$AE$464,12,FALSE),0)</f>
        <v>6</v>
      </c>
      <c r="N24" s="3">
        <f t="shared" si="5"/>
        <v>1.5189873417721518E-2</v>
      </c>
      <c r="O24" s="2">
        <f t="shared" si="6"/>
        <v>88</v>
      </c>
      <c r="P24" s="3">
        <f t="shared" si="7"/>
        <v>1.2441679626749611E-2</v>
      </c>
    </row>
    <row r="25" spans="2:16" ht="22.15" customHeight="1" x14ac:dyDescent="0.25">
      <c r="B25" s="64" t="s">
        <v>94</v>
      </c>
      <c r="C25" s="2">
        <f>IFERROR(VLOOKUP(B25,[1]Sheet1!$A$418:$AE$464,2,FALSE),0)</f>
        <v>3</v>
      </c>
      <c r="D25" s="3">
        <f t="shared" si="0"/>
        <v>7.1428571428571425E-2</v>
      </c>
      <c r="E25" s="2">
        <f>IFERROR(VLOOKUP(B25,[1]Sheet1!$A$418:$AE$464,4,FALSE),0)</f>
        <v>13</v>
      </c>
      <c r="F25" s="3">
        <f t="shared" si="1"/>
        <v>1.2845849802371542E-2</v>
      </c>
      <c r="G25" s="10">
        <f>IFERROR(VLOOKUP(B25,[1]Sheet1!$A$418:$AE$464,6,FALSE),0)</f>
        <v>10</v>
      </c>
      <c r="H25" s="16">
        <f t="shared" si="2"/>
        <v>5.9594755661501785E-3</v>
      </c>
      <c r="I25" s="2">
        <f>IFERROR(VLOOKUP(B25,[1]Sheet1!$A$418:$AE$464,8,FALSE),0)</f>
        <v>21</v>
      </c>
      <c r="J25" s="3">
        <f t="shared" si="3"/>
        <v>1.1134676564156946E-2</v>
      </c>
      <c r="K25" s="10">
        <f>IFERROR(VLOOKUP(B25,[1]Sheet1!$A$418:$AE$464,10,FALSE),0)</f>
        <v>27</v>
      </c>
      <c r="L25" s="16">
        <f t="shared" si="4"/>
        <v>1.3106796116504855E-2</v>
      </c>
      <c r="M25" s="2">
        <f>IFERROR(VLOOKUP(B25,[1]Sheet1!$A$418:$AE$464,12,FALSE),0)</f>
        <v>4</v>
      </c>
      <c r="N25" s="3">
        <f t="shared" si="5"/>
        <v>1.0126582278481013E-2</v>
      </c>
      <c r="O25" s="2">
        <f t="shared" si="6"/>
        <v>78</v>
      </c>
      <c r="P25" s="3">
        <f t="shared" si="7"/>
        <v>1.1027852396437155E-2</v>
      </c>
    </row>
    <row r="26" spans="2:16" ht="22.15" customHeight="1" x14ac:dyDescent="0.25">
      <c r="B26" s="64" t="s">
        <v>95</v>
      </c>
      <c r="C26" s="2">
        <f>IFERROR(VLOOKUP(B26,[1]Sheet1!$A$418:$AE$464,2,FALSE),0)</f>
        <v>0</v>
      </c>
      <c r="D26" s="3">
        <f t="shared" si="0"/>
        <v>0</v>
      </c>
      <c r="E26" s="2">
        <f>IFERROR(VLOOKUP(B26,[1]Sheet1!$A$418:$AE$464,4,FALSE),0)</f>
        <v>5</v>
      </c>
      <c r="F26" s="3">
        <f t="shared" si="1"/>
        <v>4.940711462450593E-3</v>
      </c>
      <c r="G26" s="10">
        <f>IFERROR(VLOOKUP(B26,[1]Sheet1!$A$418:$AE$464,6,FALSE),0)</f>
        <v>10</v>
      </c>
      <c r="H26" s="16">
        <f t="shared" si="2"/>
        <v>5.9594755661501785E-3</v>
      </c>
      <c r="I26" s="2">
        <f>IFERROR(VLOOKUP(B26,[1]Sheet1!$A$418:$AE$464,8,FALSE),0)</f>
        <v>18</v>
      </c>
      <c r="J26" s="3">
        <f t="shared" si="3"/>
        <v>9.5440084835630972E-3</v>
      </c>
      <c r="K26" s="10">
        <f>IFERROR(VLOOKUP(B26,[1]Sheet1!$A$418:$AE$464,10,FALSE),0)</f>
        <v>11</v>
      </c>
      <c r="L26" s="16">
        <f t="shared" si="4"/>
        <v>5.3398058252427183E-3</v>
      </c>
      <c r="M26" s="2">
        <f>IFERROR(VLOOKUP(B26,[1]Sheet1!$A$418:$AE$464,12,FALSE),0)</f>
        <v>2</v>
      </c>
      <c r="N26" s="3">
        <f t="shared" si="5"/>
        <v>5.0632911392405064E-3</v>
      </c>
      <c r="O26" s="2">
        <f t="shared" si="6"/>
        <v>46</v>
      </c>
      <c r="P26" s="3">
        <f t="shared" si="7"/>
        <v>6.5036052594372971E-3</v>
      </c>
    </row>
    <row r="27" spans="2:16" ht="22.15" customHeight="1" x14ac:dyDescent="0.25">
      <c r="B27" s="64" t="s">
        <v>96</v>
      </c>
      <c r="C27" s="2">
        <f>IFERROR(VLOOKUP(B27,[1]Sheet1!$A$418:$AE$464,2,FALSE),0)</f>
        <v>0</v>
      </c>
      <c r="D27" s="3">
        <f t="shared" si="0"/>
        <v>0</v>
      </c>
      <c r="E27" s="2">
        <f>IFERROR(VLOOKUP(B27,[1]Sheet1!$A$418:$AE$464,4,FALSE),0)</f>
        <v>3</v>
      </c>
      <c r="F27" s="3">
        <f t="shared" si="1"/>
        <v>2.9644268774703555E-3</v>
      </c>
      <c r="G27" s="10">
        <f>IFERROR(VLOOKUP(B27,[1]Sheet1!$A$418:$AE$464,6,FALSE),0)</f>
        <v>7</v>
      </c>
      <c r="H27" s="16">
        <f t="shared" si="2"/>
        <v>4.1716328963051254E-3</v>
      </c>
      <c r="I27" s="2">
        <f>IFERROR(VLOOKUP(B27,[1]Sheet1!$A$418:$AE$464,8,FALSE),0)</f>
        <v>2</v>
      </c>
      <c r="J27" s="3">
        <f t="shared" si="3"/>
        <v>1.0604453870625664E-3</v>
      </c>
      <c r="K27" s="10">
        <f>IFERROR(VLOOKUP(B27,[1]Sheet1!$A$418:$AE$464,10,FALSE),0)</f>
        <v>4</v>
      </c>
      <c r="L27" s="16">
        <f t="shared" si="4"/>
        <v>1.9417475728155339E-3</v>
      </c>
      <c r="M27" s="2">
        <f>IFERROR(VLOOKUP(B27,[1]Sheet1!$A$418:$AE$464,12,FALSE),0)</f>
        <v>0</v>
      </c>
      <c r="N27" s="3">
        <f t="shared" si="5"/>
        <v>0</v>
      </c>
      <c r="O27" s="2">
        <f t="shared" si="6"/>
        <v>16</v>
      </c>
      <c r="P27" s="3">
        <f t="shared" si="7"/>
        <v>2.2621235684999294E-3</v>
      </c>
    </row>
    <row r="28" spans="2:16" ht="22.15" customHeight="1" x14ac:dyDescent="0.25">
      <c r="B28" s="64" t="s">
        <v>97</v>
      </c>
      <c r="C28" s="2">
        <f>IFERROR(VLOOKUP(B28,[1]Sheet1!$A$418:$AE$464,2,FALSE),0)</f>
        <v>3</v>
      </c>
      <c r="D28" s="3">
        <f t="shared" si="0"/>
        <v>7.1428571428571425E-2</v>
      </c>
      <c r="E28" s="2">
        <f>IFERROR(VLOOKUP(B28,[1]Sheet1!$A$418:$AE$464,4,FALSE),0)</f>
        <v>3</v>
      </c>
      <c r="F28" s="3">
        <f t="shared" si="1"/>
        <v>2.9644268774703555E-3</v>
      </c>
      <c r="G28" s="10">
        <f>IFERROR(VLOOKUP(B28,[1]Sheet1!$A$418:$AE$464,6,FALSE),0)</f>
        <v>7</v>
      </c>
      <c r="H28" s="16">
        <f t="shared" si="2"/>
        <v>4.1716328963051254E-3</v>
      </c>
      <c r="I28" s="2">
        <f>IFERROR(VLOOKUP(B28,[1]Sheet1!$A$418:$AE$464,8,FALSE),0)</f>
        <v>8</v>
      </c>
      <c r="J28" s="3">
        <f t="shared" si="3"/>
        <v>4.2417815482502655E-3</v>
      </c>
      <c r="K28" s="10">
        <f>IFERROR(VLOOKUP(B28,[1]Sheet1!$A$418:$AE$464,10,FALSE),0)</f>
        <v>4</v>
      </c>
      <c r="L28" s="16">
        <f t="shared" si="4"/>
        <v>1.9417475728155339E-3</v>
      </c>
      <c r="M28" s="2">
        <f>IFERROR(VLOOKUP(B28,[1]Sheet1!$A$418:$AE$464,12,FALSE),0)</f>
        <v>3</v>
      </c>
      <c r="N28" s="3">
        <f t="shared" si="5"/>
        <v>7.5949367088607592E-3</v>
      </c>
      <c r="O28" s="2">
        <f t="shared" si="6"/>
        <v>28</v>
      </c>
      <c r="P28" s="3">
        <f t="shared" si="7"/>
        <v>3.9587162448748766E-3</v>
      </c>
    </row>
    <row r="29" spans="2:16" ht="22.15" customHeight="1" x14ac:dyDescent="0.25">
      <c r="B29" s="64" t="s">
        <v>98</v>
      </c>
      <c r="C29" s="2">
        <f>IFERROR(VLOOKUP(B29,[1]Sheet1!$A$418:$AE$464,2,FALSE),0)</f>
        <v>0</v>
      </c>
      <c r="D29" s="3">
        <f t="shared" si="0"/>
        <v>0</v>
      </c>
      <c r="E29" s="2">
        <f>IFERROR(VLOOKUP(B29,[1]Sheet1!$A$418:$AE$464,4,FALSE),0)</f>
        <v>8</v>
      </c>
      <c r="F29" s="3">
        <f t="shared" si="1"/>
        <v>7.9051383399209481E-3</v>
      </c>
      <c r="G29" s="10">
        <f>IFERROR(VLOOKUP(B29,[1]Sheet1!$A$418:$AE$464,6,FALSE),0)</f>
        <v>24</v>
      </c>
      <c r="H29" s="16">
        <f t="shared" si="2"/>
        <v>1.4302741358760428E-2</v>
      </c>
      <c r="I29" s="2">
        <f>IFERROR(VLOOKUP(B29,[1]Sheet1!$A$418:$AE$464,8,FALSE),0)</f>
        <v>25</v>
      </c>
      <c r="J29" s="3">
        <f t="shared" si="3"/>
        <v>1.3255567338282079E-2</v>
      </c>
      <c r="K29" s="10">
        <f>IFERROR(VLOOKUP(B29,[1]Sheet1!$A$418:$AE$464,10,FALSE),0)</f>
        <v>31</v>
      </c>
      <c r="L29" s="16">
        <f t="shared" si="4"/>
        <v>1.5048543689320388E-2</v>
      </c>
      <c r="M29" s="2">
        <f>IFERROR(VLOOKUP(B29,[1]Sheet1!$A$418:$AE$464,12,FALSE),0)</f>
        <v>5</v>
      </c>
      <c r="N29" s="3">
        <f t="shared" si="5"/>
        <v>1.2658227848101266E-2</v>
      </c>
      <c r="O29" s="2">
        <f t="shared" si="6"/>
        <v>93</v>
      </c>
      <c r="P29" s="3">
        <f t="shared" si="7"/>
        <v>1.3148593241905839E-2</v>
      </c>
    </row>
    <row r="30" spans="2:16" ht="22.15" customHeight="1" x14ac:dyDescent="0.25">
      <c r="B30" s="64" t="s">
        <v>99</v>
      </c>
      <c r="C30" s="2">
        <f>IFERROR(VLOOKUP(B30,[1]Sheet1!$A$418:$AE$464,2,FALSE),0)</f>
        <v>1</v>
      </c>
      <c r="D30" s="3">
        <f t="shared" si="0"/>
        <v>2.3809523809523808E-2</v>
      </c>
      <c r="E30" s="2">
        <f>IFERROR(VLOOKUP(B30,[1]Sheet1!$A$418:$AE$464,4,FALSE),0)</f>
        <v>7</v>
      </c>
      <c r="F30" s="3">
        <f t="shared" si="1"/>
        <v>6.91699604743083E-3</v>
      </c>
      <c r="G30" s="10">
        <f>IFERROR(VLOOKUP(B30,[1]Sheet1!$A$418:$AE$464,6,FALSE),0)</f>
        <v>12</v>
      </c>
      <c r="H30" s="16">
        <f t="shared" si="2"/>
        <v>7.1513706793802142E-3</v>
      </c>
      <c r="I30" s="2">
        <f>IFERROR(VLOOKUP(B30,[1]Sheet1!$A$418:$AE$464,8,FALSE),0)</f>
        <v>10</v>
      </c>
      <c r="J30" s="3">
        <f t="shared" si="3"/>
        <v>5.3022269353128317E-3</v>
      </c>
      <c r="K30" s="10">
        <f>IFERROR(VLOOKUP(B30,[1]Sheet1!$A$418:$AE$464,10,FALSE),0)</f>
        <v>13</v>
      </c>
      <c r="L30" s="16">
        <f t="shared" si="4"/>
        <v>6.3106796116504851E-3</v>
      </c>
      <c r="M30" s="2">
        <f>IFERROR(VLOOKUP(B30,[1]Sheet1!$A$418:$AE$464,12,FALSE),0)</f>
        <v>2</v>
      </c>
      <c r="N30" s="3">
        <f t="shared" si="5"/>
        <v>5.0632911392405064E-3</v>
      </c>
      <c r="O30" s="2">
        <f t="shared" si="6"/>
        <v>45</v>
      </c>
      <c r="P30" s="3">
        <f t="shared" si="7"/>
        <v>6.3622225364060514E-3</v>
      </c>
    </row>
    <row r="31" spans="2:16" ht="22.15" customHeight="1" x14ac:dyDescent="0.25">
      <c r="B31" s="64" t="s">
        <v>100</v>
      </c>
      <c r="C31" s="2">
        <f>IFERROR(VLOOKUP(B31,[1]Sheet1!$A$418:$AE$464,2,FALSE),0)</f>
        <v>0</v>
      </c>
      <c r="D31" s="3">
        <f t="shared" si="0"/>
        <v>0</v>
      </c>
      <c r="E31" s="2">
        <f>IFERROR(VLOOKUP(B31,[1]Sheet1!$A$418:$AE$464,4,FALSE),0)</f>
        <v>30</v>
      </c>
      <c r="F31" s="3">
        <f t="shared" si="1"/>
        <v>2.9644268774703556E-2</v>
      </c>
      <c r="G31" s="10">
        <f>IFERROR(VLOOKUP(B31,[1]Sheet1!$A$418:$AE$464,6,FALSE),0)</f>
        <v>42</v>
      </c>
      <c r="H31" s="16">
        <f t="shared" si="2"/>
        <v>2.5029797377830752E-2</v>
      </c>
      <c r="I31" s="2">
        <f>IFERROR(VLOOKUP(B31,[1]Sheet1!$A$418:$AE$464,8,FALSE),0)</f>
        <v>46</v>
      </c>
      <c r="J31" s="3">
        <f t="shared" si="3"/>
        <v>2.4390243902439025E-2</v>
      </c>
      <c r="K31" s="10">
        <f>IFERROR(VLOOKUP(B31,[1]Sheet1!$A$418:$AE$464,10,FALSE),0)</f>
        <v>54</v>
      </c>
      <c r="L31" s="16">
        <f t="shared" si="4"/>
        <v>2.621359223300971E-2</v>
      </c>
      <c r="M31" s="2">
        <f>IFERROR(VLOOKUP(B31,[1]Sheet1!$A$418:$AE$464,12,FALSE),0)</f>
        <v>9</v>
      </c>
      <c r="N31" s="3">
        <f t="shared" si="5"/>
        <v>2.2784810126582278E-2</v>
      </c>
      <c r="O31" s="2">
        <f t="shared" si="6"/>
        <v>181</v>
      </c>
      <c r="P31" s="3">
        <f t="shared" si="7"/>
        <v>2.559027286865545E-2</v>
      </c>
    </row>
    <row r="32" spans="2:16" ht="22.15" customHeight="1" x14ac:dyDescent="0.25">
      <c r="B32" s="64" t="s">
        <v>101</v>
      </c>
      <c r="C32" s="2">
        <f>IFERROR(VLOOKUP(B32,[1]Sheet1!$A$418:$AE$464,2,FALSE),0)</f>
        <v>1</v>
      </c>
      <c r="D32" s="3">
        <f t="shared" si="0"/>
        <v>2.3809523809523808E-2</v>
      </c>
      <c r="E32" s="2">
        <f>IFERROR(VLOOKUP(B32,[1]Sheet1!$A$418:$AE$464,4,FALSE),0)</f>
        <v>13</v>
      </c>
      <c r="F32" s="3">
        <f t="shared" si="1"/>
        <v>1.2845849802371542E-2</v>
      </c>
      <c r="G32" s="10">
        <f>IFERROR(VLOOKUP(B32,[1]Sheet1!$A$418:$AE$464,6,FALSE),0)</f>
        <v>23</v>
      </c>
      <c r="H32" s="16">
        <f t="shared" si="2"/>
        <v>1.3706793802145411E-2</v>
      </c>
      <c r="I32" s="2">
        <f>IFERROR(VLOOKUP(B32,[1]Sheet1!$A$418:$AE$464,8,FALSE),0)</f>
        <v>23</v>
      </c>
      <c r="J32" s="3">
        <f t="shared" si="3"/>
        <v>1.2195121951219513E-2</v>
      </c>
      <c r="K32" s="10">
        <f>IFERROR(VLOOKUP(B32,[1]Sheet1!$A$418:$AE$464,10,FALSE),0)</f>
        <v>29</v>
      </c>
      <c r="L32" s="16">
        <f t="shared" si="4"/>
        <v>1.4077669902912621E-2</v>
      </c>
      <c r="M32" s="2">
        <f>IFERROR(VLOOKUP(B32,[1]Sheet1!$A$418:$AE$464,12,FALSE),0)</f>
        <v>5</v>
      </c>
      <c r="N32" s="3">
        <f t="shared" si="5"/>
        <v>1.2658227848101266E-2</v>
      </c>
      <c r="O32" s="2">
        <f t="shared" si="6"/>
        <v>94</v>
      </c>
      <c r="P32" s="3">
        <f t="shared" si="7"/>
        <v>1.3289975964937084E-2</v>
      </c>
    </row>
    <row r="33" spans="2:16" ht="22.15" customHeight="1" x14ac:dyDescent="0.25">
      <c r="B33" s="64" t="s">
        <v>123</v>
      </c>
      <c r="C33" s="2">
        <f>IFERROR(VLOOKUP(B33,[1]Sheet1!$A$418:$AE$464,2,FALSE),0)</f>
        <v>0</v>
      </c>
      <c r="D33" s="3">
        <f t="shared" si="0"/>
        <v>0</v>
      </c>
      <c r="E33" s="2">
        <f>IFERROR(VLOOKUP(B33,[1]Sheet1!$A$418:$AE$464,4,FALSE),0)</f>
        <v>8</v>
      </c>
      <c r="F33" s="3">
        <f t="shared" si="1"/>
        <v>7.9051383399209481E-3</v>
      </c>
      <c r="G33" s="10">
        <f>IFERROR(VLOOKUP(B33,[1]Sheet1!$A$418:$AE$464,6,FALSE),0)</f>
        <v>10</v>
      </c>
      <c r="H33" s="16">
        <f t="shared" si="2"/>
        <v>5.9594755661501785E-3</v>
      </c>
      <c r="I33" s="2">
        <f>IFERROR(VLOOKUP(B33,[1]Sheet1!$A$418:$AE$464,8,FALSE),0)</f>
        <v>9</v>
      </c>
      <c r="J33" s="3">
        <f t="shared" si="3"/>
        <v>4.7720042417815486E-3</v>
      </c>
      <c r="K33" s="10">
        <f>IFERROR(VLOOKUP(B33,[1]Sheet1!$A$418:$AE$464,10,FALSE),0)</f>
        <v>5</v>
      </c>
      <c r="L33" s="16">
        <f t="shared" si="4"/>
        <v>2.4271844660194173E-3</v>
      </c>
      <c r="M33" s="2">
        <f>IFERROR(VLOOKUP(B33,[1]Sheet1!$A$418:$AE$464,12,FALSE),0)</f>
        <v>2</v>
      </c>
      <c r="N33" s="3">
        <f t="shared" si="5"/>
        <v>5.0632911392405064E-3</v>
      </c>
      <c r="O33" s="2">
        <f t="shared" si="6"/>
        <v>34</v>
      </c>
      <c r="P33" s="3">
        <f t="shared" si="7"/>
        <v>4.8070125830623495E-3</v>
      </c>
    </row>
    <row r="34" spans="2:16" ht="22.15" customHeight="1" x14ac:dyDescent="0.25">
      <c r="B34" s="64" t="s">
        <v>103</v>
      </c>
      <c r="C34" s="2">
        <f>IFERROR(VLOOKUP(B34,[1]Sheet1!$A$418:$AE$464,2,FALSE),0)</f>
        <v>0</v>
      </c>
      <c r="D34" s="3">
        <f t="shared" si="0"/>
        <v>0</v>
      </c>
      <c r="E34" s="2">
        <f>IFERROR(VLOOKUP(B34,[1]Sheet1!$A$418:$AE$464,4,FALSE),0)</f>
        <v>3</v>
      </c>
      <c r="F34" s="3">
        <f t="shared" si="1"/>
        <v>2.9644268774703555E-3</v>
      </c>
      <c r="G34" s="10">
        <f>IFERROR(VLOOKUP(B34,[1]Sheet1!$A$418:$AE$464,6,FALSE),0)</f>
        <v>4</v>
      </c>
      <c r="H34" s="16">
        <f t="shared" si="2"/>
        <v>2.3837902264600714E-3</v>
      </c>
      <c r="I34" s="2">
        <f>IFERROR(VLOOKUP(B34,[1]Sheet1!$A$418:$AE$464,8,FALSE),0)</f>
        <v>12</v>
      </c>
      <c r="J34" s="3">
        <f t="shared" si="3"/>
        <v>6.3626723223753979E-3</v>
      </c>
      <c r="K34" s="10">
        <f>IFERROR(VLOOKUP(B34,[1]Sheet1!$A$418:$AE$464,10,FALSE),0)</f>
        <v>11</v>
      </c>
      <c r="L34" s="16">
        <f t="shared" si="4"/>
        <v>5.3398058252427183E-3</v>
      </c>
      <c r="M34" s="2">
        <f>IFERROR(VLOOKUP(B34,[1]Sheet1!$A$418:$AE$464,12,FALSE),0)</f>
        <v>2</v>
      </c>
      <c r="N34" s="3">
        <f t="shared" si="5"/>
        <v>5.0632911392405064E-3</v>
      </c>
      <c r="O34" s="2">
        <f t="shared" si="6"/>
        <v>32</v>
      </c>
      <c r="P34" s="3">
        <f t="shared" si="7"/>
        <v>4.5242471369998588E-3</v>
      </c>
    </row>
    <row r="35" spans="2:16" ht="22.15" customHeight="1" x14ac:dyDescent="0.25">
      <c r="B35" s="64" t="s">
        <v>104</v>
      </c>
      <c r="C35" s="2">
        <f>IFERROR(VLOOKUP(B35,[1]Sheet1!$A$418:$AE$464,2,FALSE),0)</f>
        <v>0</v>
      </c>
      <c r="D35" s="3">
        <f t="shared" si="0"/>
        <v>0</v>
      </c>
      <c r="E35" s="2">
        <f>IFERROR(VLOOKUP(B35,[1]Sheet1!$A$418:$AE$464,4,FALSE),0)</f>
        <v>12</v>
      </c>
      <c r="F35" s="3">
        <f t="shared" si="1"/>
        <v>1.1857707509881422E-2</v>
      </c>
      <c r="G35" s="10">
        <f>IFERROR(VLOOKUP(B35,[1]Sheet1!$A$418:$AE$464,6,FALSE),0)</f>
        <v>8</v>
      </c>
      <c r="H35" s="16">
        <f t="shared" si="2"/>
        <v>4.7675804529201428E-3</v>
      </c>
      <c r="I35" s="2">
        <f>IFERROR(VLOOKUP(B35,[1]Sheet1!$A$418:$AE$464,8,FALSE),0)</f>
        <v>17</v>
      </c>
      <c r="J35" s="3">
        <f t="shared" si="3"/>
        <v>9.0137857900318141E-3</v>
      </c>
      <c r="K35" s="10">
        <f>IFERROR(VLOOKUP(B35,[1]Sheet1!$A$418:$AE$464,10,FALSE),0)</f>
        <v>17</v>
      </c>
      <c r="L35" s="16">
        <f t="shared" si="4"/>
        <v>8.2524271844660203E-3</v>
      </c>
      <c r="M35" s="2">
        <f>IFERROR(VLOOKUP(B35,[1]Sheet1!$A$418:$AE$464,12,FALSE),0)</f>
        <v>1</v>
      </c>
      <c r="N35" s="3">
        <f t="shared" si="5"/>
        <v>2.5316455696202532E-3</v>
      </c>
      <c r="O35" s="2">
        <f t="shared" si="6"/>
        <v>55</v>
      </c>
      <c r="P35" s="3">
        <f t="shared" si="7"/>
        <v>7.7760497667185074E-3</v>
      </c>
    </row>
    <row r="36" spans="2:16" ht="22.15" customHeight="1" x14ac:dyDescent="0.25">
      <c r="B36" s="64" t="s">
        <v>124</v>
      </c>
      <c r="C36" s="2">
        <f>IFERROR(VLOOKUP(B36,[1]Sheet1!$A$418:$AE$464,2,FALSE),0)</f>
        <v>1</v>
      </c>
      <c r="D36" s="3">
        <f t="shared" si="0"/>
        <v>2.3809523809523808E-2</v>
      </c>
      <c r="E36" s="2">
        <f>IFERROR(VLOOKUP(B36,[1]Sheet1!$A$418:$AE$464,4,FALSE),0)</f>
        <v>7</v>
      </c>
      <c r="F36" s="3">
        <f t="shared" si="1"/>
        <v>6.91699604743083E-3</v>
      </c>
      <c r="G36" s="10">
        <f>IFERROR(VLOOKUP(B36,[1]Sheet1!$A$418:$AE$464,6,FALSE),0)</f>
        <v>22</v>
      </c>
      <c r="H36" s="16">
        <f t="shared" si="2"/>
        <v>1.3110846245530394E-2</v>
      </c>
      <c r="I36" s="2">
        <f>IFERROR(VLOOKUP(B36,[1]Sheet1!$A$418:$AE$464,8,FALSE),0)</f>
        <v>14</v>
      </c>
      <c r="J36" s="3">
        <f t="shared" si="3"/>
        <v>7.423117709437964E-3</v>
      </c>
      <c r="K36" s="10">
        <f>IFERROR(VLOOKUP(B36,[1]Sheet1!$A$418:$AE$464,10,FALSE),0)</f>
        <v>17</v>
      </c>
      <c r="L36" s="16">
        <f t="shared" si="4"/>
        <v>8.2524271844660203E-3</v>
      </c>
      <c r="M36" s="2">
        <f>IFERROR(VLOOKUP(B36,[1]Sheet1!$A$418:$AE$464,12,FALSE),0)</f>
        <v>6</v>
      </c>
      <c r="N36" s="3">
        <f t="shared" si="5"/>
        <v>1.5189873417721518E-2</v>
      </c>
      <c r="O36" s="2">
        <f t="shared" si="6"/>
        <v>67</v>
      </c>
      <c r="P36" s="3">
        <f t="shared" si="7"/>
        <v>9.4726424430934542E-3</v>
      </c>
    </row>
    <row r="37" spans="2:16" ht="22.15" customHeight="1" x14ac:dyDescent="0.25">
      <c r="B37" s="64" t="s">
        <v>105</v>
      </c>
      <c r="C37" s="2">
        <f>IFERROR(VLOOKUP(B37,[1]Sheet1!$A$418:$AE$464,2,FALSE),0)</f>
        <v>0</v>
      </c>
      <c r="D37" s="3">
        <f t="shared" si="0"/>
        <v>0</v>
      </c>
      <c r="E37" s="2">
        <f>IFERROR(VLOOKUP(B37,[1]Sheet1!$A$418:$AE$464,4,FALSE),0)</f>
        <v>2</v>
      </c>
      <c r="F37" s="3">
        <f t="shared" si="1"/>
        <v>1.976284584980237E-3</v>
      </c>
      <c r="G37" s="10">
        <f>IFERROR(VLOOKUP(B37,[1]Sheet1!$A$418:$AE$464,6,FALSE),0)</f>
        <v>9</v>
      </c>
      <c r="H37" s="16">
        <f t="shared" si="2"/>
        <v>5.3635280095351611E-3</v>
      </c>
      <c r="I37" s="2">
        <f>IFERROR(VLOOKUP(B37,[1]Sheet1!$A$418:$AE$464,8,FALSE),0)</f>
        <v>12</v>
      </c>
      <c r="J37" s="3">
        <f t="shared" si="3"/>
        <v>6.3626723223753979E-3</v>
      </c>
      <c r="K37" s="10">
        <f>IFERROR(VLOOKUP(B37,[1]Sheet1!$A$418:$AE$464,10,FALSE),0)</f>
        <v>6</v>
      </c>
      <c r="L37" s="16">
        <f t="shared" si="4"/>
        <v>2.9126213592233011E-3</v>
      </c>
      <c r="M37" s="2">
        <f>IFERROR(VLOOKUP(B37,[1]Sheet1!$A$418:$AE$464,12,FALSE),0)</f>
        <v>0</v>
      </c>
      <c r="N37" s="3">
        <f t="shared" si="5"/>
        <v>0</v>
      </c>
      <c r="O37" s="2">
        <f t="shared" si="6"/>
        <v>29</v>
      </c>
      <c r="P37" s="3">
        <f t="shared" si="7"/>
        <v>4.1000989679061215E-3</v>
      </c>
    </row>
    <row r="38" spans="2:16" ht="22.15" customHeight="1" x14ac:dyDescent="0.25">
      <c r="B38" s="64" t="s">
        <v>106</v>
      </c>
      <c r="C38" s="2">
        <f>IFERROR(VLOOKUP(B38,[1]Sheet1!$A$418:$AE$464,2,FALSE),0)</f>
        <v>2</v>
      </c>
      <c r="D38" s="3">
        <f t="shared" si="0"/>
        <v>4.7619047619047616E-2</v>
      </c>
      <c r="E38" s="2">
        <f>IFERROR(VLOOKUP(B38,[1]Sheet1!$A$418:$AE$464,4,FALSE),0)</f>
        <v>42</v>
      </c>
      <c r="F38" s="3">
        <f t="shared" si="1"/>
        <v>4.1501976284584984E-2</v>
      </c>
      <c r="G38" s="10">
        <f>IFERROR(VLOOKUP(B38,[1]Sheet1!$A$418:$AE$464,6,FALSE),0)</f>
        <v>73</v>
      </c>
      <c r="H38" s="16">
        <f t="shared" si="2"/>
        <v>4.3504171632896306E-2</v>
      </c>
      <c r="I38" s="2">
        <f>IFERROR(VLOOKUP(B38,[1]Sheet1!$A$418:$AE$464,8,FALSE),0)</f>
        <v>107</v>
      </c>
      <c r="J38" s="3">
        <f t="shared" si="3"/>
        <v>5.6733828207847295E-2</v>
      </c>
      <c r="K38" s="10">
        <f>IFERROR(VLOOKUP(B38,[1]Sheet1!$A$418:$AE$464,10,FALSE),0)</f>
        <v>91</v>
      </c>
      <c r="L38" s="16">
        <f t="shared" si="4"/>
        <v>4.4174757281553401E-2</v>
      </c>
      <c r="M38" s="2">
        <f>IFERROR(VLOOKUP(B38,[1]Sheet1!$A$418:$AE$464,12,FALSE),0)</f>
        <v>14</v>
      </c>
      <c r="N38" s="3">
        <f t="shared" si="5"/>
        <v>3.5443037974683546E-2</v>
      </c>
      <c r="O38" s="2">
        <f t="shared" si="6"/>
        <v>329</v>
      </c>
      <c r="P38" s="3">
        <f t="shared" si="7"/>
        <v>4.6514915877279794E-2</v>
      </c>
    </row>
    <row r="39" spans="2:16" ht="22.15" customHeight="1" x14ac:dyDescent="0.25">
      <c r="B39" s="64" t="s">
        <v>107</v>
      </c>
      <c r="C39" s="2">
        <f>IFERROR(VLOOKUP(B39,[1]Sheet1!$A$418:$AE$464,2,FALSE),0)</f>
        <v>0</v>
      </c>
      <c r="D39" s="3">
        <f t="shared" si="0"/>
        <v>0</v>
      </c>
      <c r="E39" s="2">
        <f>IFERROR(VLOOKUP(B39,[1]Sheet1!$A$418:$AE$464,4,FALSE),0)</f>
        <v>5</v>
      </c>
      <c r="F39" s="3">
        <f t="shared" si="1"/>
        <v>4.940711462450593E-3</v>
      </c>
      <c r="G39" s="10">
        <f>IFERROR(VLOOKUP(B39,[1]Sheet1!$A$418:$AE$464,6,FALSE),0)</f>
        <v>6</v>
      </c>
      <c r="H39" s="16">
        <f t="shared" si="2"/>
        <v>3.5756853396901071E-3</v>
      </c>
      <c r="I39" s="2">
        <f>IFERROR(VLOOKUP(B39,[1]Sheet1!$A$418:$AE$464,8,FALSE),0)</f>
        <v>6</v>
      </c>
      <c r="J39" s="3">
        <f t="shared" si="3"/>
        <v>3.1813361611876989E-3</v>
      </c>
      <c r="K39" s="10">
        <f>IFERROR(VLOOKUP(B39,[1]Sheet1!$A$418:$AE$464,10,FALSE),0)</f>
        <v>8</v>
      </c>
      <c r="L39" s="16">
        <f t="shared" si="4"/>
        <v>3.8834951456310678E-3</v>
      </c>
      <c r="M39" s="2">
        <f>IFERROR(VLOOKUP(B39,[1]Sheet1!$A$418:$AE$464,12,FALSE),0)</f>
        <v>1</v>
      </c>
      <c r="N39" s="3">
        <f t="shared" si="5"/>
        <v>2.5316455696202532E-3</v>
      </c>
      <c r="O39" s="2">
        <f t="shared" si="6"/>
        <v>26</v>
      </c>
      <c r="P39" s="3">
        <f t="shared" si="7"/>
        <v>3.675950798812385E-3</v>
      </c>
    </row>
    <row r="40" spans="2:16" ht="22.15" customHeight="1" x14ac:dyDescent="0.25">
      <c r="B40" s="64" t="s">
        <v>108</v>
      </c>
      <c r="C40" s="2">
        <f>IFERROR(VLOOKUP(B40,[1]Sheet1!$A$418:$AE$464,2,FALSE),0)</f>
        <v>1</v>
      </c>
      <c r="D40" s="3">
        <f t="shared" si="0"/>
        <v>2.3809523809523808E-2</v>
      </c>
      <c r="E40" s="2">
        <f>IFERROR(VLOOKUP(B40,[1]Sheet1!$A$418:$AE$464,4,FALSE),0)</f>
        <v>14</v>
      </c>
      <c r="F40" s="3">
        <f t="shared" si="1"/>
        <v>1.383399209486166E-2</v>
      </c>
      <c r="G40" s="10">
        <f>IFERROR(VLOOKUP(B40,[1]Sheet1!$A$418:$AE$464,6,FALSE),0)</f>
        <v>22</v>
      </c>
      <c r="H40" s="16">
        <f t="shared" si="2"/>
        <v>1.3110846245530394E-2</v>
      </c>
      <c r="I40" s="2">
        <f>IFERROR(VLOOKUP(B40,[1]Sheet1!$A$418:$AE$464,8,FALSE),0)</f>
        <v>21</v>
      </c>
      <c r="J40" s="3">
        <f t="shared" si="3"/>
        <v>1.1134676564156946E-2</v>
      </c>
      <c r="K40" s="10">
        <f>IFERROR(VLOOKUP(B40,[1]Sheet1!$A$418:$AE$464,10,FALSE),0)</f>
        <v>19</v>
      </c>
      <c r="L40" s="16">
        <f t="shared" si="4"/>
        <v>9.2233009708737861E-3</v>
      </c>
      <c r="M40" s="2">
        <f>IFERROR(VLOOKUP(B40,[1]Sheet1!$A$418:$AE$464,12,FALSE),0)</f>
        <v>2</v>
      </c>
      <c r="N40" s="3">
        <f t="shared" si="5"/>
        <v>5.0632911392405064E-3</v>
      </c>
      <c r="O40" s="2">
        <f t="shared" si="6"/>
        <v>79</v>
      </c>
      <c r="P40" s="3">
        <f t="shared" si="7"/>
        <v>1.1169235119468402E-2</v>
      </c>
    </row>
    <row r="41" spans="2:16" ht="22.15" customHeight="1" x14ac:dyDescent="0.25">
      <c r="B41" s="64" t="s">
        <v>109</v>
      </c>
      <c r="C41" s="2">
        <f>IFERROR(VLOOKUP(B41,[1]Sheet1!$A$418:$AE$464,2,FALSE),0)</f>
        <v>0</v>
      </c>
      <c r="D41" s="3">
        <f t="shared" si="0"/>
        <v>0</v>
      </c>
      <c r="E41" s="2">
        <f>IFERROR(VLOOKUP(B41,[1]Sheet1!$A$418:$AE$464,4,FALSE),0)</f>
        <v>1</v>
      </c>
      <c r="F41" s="3">
        <f t="shared" si="1"/>
        <v>9.8814229249011851E-4</v>
      </c>
      <c r="G41" s="10">
        <f>IFERROR(VLOOKUP(B41,[1]Sheet1!$A$418:$AE$464,6,FALSE),0)</f>
        <v>3</v>
      </c>
      <c r="H41" s="16">
        <f t="shared" si="2"/>
        <v>1.7878426698450535E-3</v>
      </c>
      <c r="I41" s="2">
        <f>IFERROR(VLOOKUP(B41,[1]Sheet1!$A$418:$AE$464,8,FALSE),0)</f>
        <v>3</v>
      </c>
      <c r="J41" s="3">
        <f t="shared" si="3"/>
        <v>1.5906680805938495E-3</v>
      </c>
      <c r="K41" s="10">
        <f>IFERROR(VLOOKUP(B41,[1]Sheet1!$A$418:$AE$464,10,FALSE),0)</f>
        <v>5</v>
      </c>
      <c r="L41" s="16">
        <f t="shared" si="4"/>
        <v>2.4271844660194173E-3</v>
      </c>
      <c r="M41" s="2">
        <f>IFERROR(VLOOKUP(B41,[1]Sheet1!$A$418:$AE$464,12,FALSE),0)</f>
        <v>4</v>
      </c>
      <c r="N41" s="3">
        <f t="shared" si="5"/>
        <v>1.0126582278481013E-2</v>
      </c>
      <c r="O41" s="2">
        <f t="shared" si="6"/>
        <v>16</v>
      </c>
      <c r="P41" s="3">
        <f t="shared" si="7"/>
        <v>2.2621235684999294E-3</v>
      </c>
    </row>
    <row r="42" spans="2:16" ht="22.15" customHeight="1" x14ac:dyDescent="0.25">
      <c r="B42" s="64" t="s">
        <v>110</v>
      </c>
      <c r="C42" s="2">
        <f>IFERROR(VLOOKUP(B42,[1]Sheet1!$A$418:$AE$464,2,FALSE),0)</f>
        <v>0</v>
      </c>
      <c r="D42" s="3">
        <f t="shared" si="0"/>
        <v>0</v>
      </c>
      <c r="E42" s="2">
        <f>IFERROR(VLOOKUP(B42,[1]Sheet1!$A$418:$AE$464,4,FALSE),0)</f>
        <v>2</v>
      </c>
      <c r="F42" s="3">
        <f t="shared" si="1"/>
        <v>1.976284584980237E-3</v>
      </c>
      <c r="G42" s="10">
        <f>IFERROR(VLOOKUP(B42,[1]Sheet1!$A$418:$AE$464,6,FALSE),0)</f>
        <v>2</v>
      </c>
      <c r="H42" s="16">
        <f t="shared" si="2"/>
        <v>1.1918951132300357E-3</v>
      </c>
      <c r="I42" s="2">
        <f>IFERROR(VLOOKUP(B42,[1]Sheet1!$A$418:$AE$464,8,FALSE),0)</f>
        <v>6</v>
      </c>
      <c r="J42" s="3">
        <f t="shared" si="3"/>
        <v>3.1813361611876989E-3</v>
      </c>
      <c r="K42" s="10">
        <f>IFERROR(VLOOKUP(B42,[1]Sheet1!$A$418:$AE$464,10,FALSE),0)</f>
        <v>9</v>
      </c>
      <c r="L42" s="16">
        <f t="shared" si="4"/>
        <v>4.3689320388349516E-3</v>
      </c>
      <c r="M42" s="2">
        <f>IFERROR(VLOOKUP(B42,[1]Sheet1!$A$418:$AE$464,12,FALSE),0)</f>
        <v>2</v>
      </c>
      <c r="N42" s="3">
        <f t="shared" si="5"/>
        <v>5.0632911392405064E-3</v>
      </c>
      <c r="O42" s="2">
        <f t="shared" si="6"/>
        <v>21</v>
      </c>
      <c r="P42" s="3">
        <f t="shared" si="7"/>
        <v>2.969037183656157E-3</v>
      </c>
    </row>
    <row r="43" spans="2:16" ht="22.15" customHeight="1" x14ac:dyDescent="0.25">
      <c r="B43" s="64" t="s">
        <v>111</v>
      </c>
      <c r="C43" s="2">
        <f>IFERROR(VLOOKUP(B43,[1]Sheet1!$A$418:$AE$464,2,FALSE),0)</f>
        <v>0</v>
      </c>
      <c r="D43" s="3">
        <f t="shared" si="0"/>
        <v>0</v>
      </c>
      <c r="E43" s="2">
        <f>IFERROR(VLOOKUP(B43,[1]Sheet1!$A$418:$AE$464,4,FALSE),0)</f>
        <v>4</v>
      </c>
      <c r="F43" s="3">
        <f t="shared" si="1"/>
        <v>3.952569169960474E-3</v>
      </c>
      <c r="G43" s="10">
        <f>IFERROR(VLOOKUP(B43,[1]Sheet1!$A$418:$AE$464,6,FALSE),0)</f>
        <v>1</v>
      </c>
      <c r="H43" s="16">
        <f t="shared" si="2"/>
        <v>5.9594755661501785E-4</v>
      </c>
      <c r="I43" s="2">
        <f>IFERROR(VLOOKUP(B43,[1]Sheet1!$A$418:$AE$464,8,FALSE),0)</f>
        <v>1</v>
      </c>
      <c r="J43" s="3">
        <f t="shared" si="3"/>
        <v>5.3022269353128319E-4</v>
      </c>
      <c r="K43" s="10">
        <f>IFERROR(VLOOKUP(B43,[1]Sheet1!$A$418:$AE$464,10,FALSE),0)</f>
        <v>3</v>
      </c>
      <c r="L43" s="16">
        <f t="shared" si="4"/>
        <v>1.4563106796116505E-3</v>
      </c>
      <c r="M43" s="2">
        <f>IFERROR(VLOOKUP(B43,[1]Sheet1!$A$418:$AE$464,12,FALSE),0)</f>
        <v>0</v>
      </c>
      <c r="N43" s="3">
        <f t="shared" si="5"/>
        <v>0</v>
      </c>
      <c r="O43" s="2">
        <f t="shared" si="6"/>
        <v>9</v>
      </c>
      <c r="P43" s="3">
        <f t="shared" si="7"/>
        <v>1.2724445072812103E-3</v>
      </c>
    </row>
    <row r="44" spans="2:16" ht="22.15" customHeight="1" x14ac:dyDescent="0.25">
      <c r="B44" s="64" t="s">
        <v>112</v>
      </c>
      <c r="C44" s="2">
        <f>IFERROR(VLOOKUP(B44,[1]Sheet1!$A$418:$AE$464,2,FALSE),0)</f>
        <v>0</v>
      </c>
      <c r="D44" s="3">
        <f t="shared" si="0"/>
        <v>0</v>
      </c>
      <c r="E44" s="2">
        <f>IFERROR(VLOOKUP(B44,[1]Sheet1!$A$418:$AE$464,4,FALSE),0)</f>
        <v>2</v>
      </c>
      <c r="F44" s="3">
        <f t="shared" si="1"/>
        <v>1.976284584980237E-3</v>
      </c>
      <c r="G44" s="10">
        <f>IFERROR(VLOOKUP(B44,[1]Sheet1!$A$418:$AE$464,6,FALSE),0)</f>
        <v>4</v>
      </c>
      <c r="H44" s="16">
        <f t="shared" si="2"/>
        <v>2.3837902264600714E-3</v>
      </c>
      <c r="I44" s="2">
        <f>IFERROR(VLOOKUP(B44,[1]Sheet1!$A$418:$AE$464,8,FALSE),0)</f>
        <v>2</v>
      </c>
      <c r="J44" s="3">
        <f t="shared" si="3"/>
        <v>1.0604453870625664E-3</v>
      </c>
      <c r="K44" s="10">
        <f>IFERROR(VLOOKUP(B44,[1]Sheet1!$A$418:$AE$464,10,FALSE),0)</f>
        <v>5</v>
      </c>
      <c r="L44" s="16">
        <f t="shared" si="4"/>
        <v>2.4271844660194173E-3</v>
      </c>
      <c r="M44" s="2">
        <f>IFERROR(VLOOKUP(B44,[1]Sheet1!$A$418:$AE$464,12,FALSE),0)</f>
        <v>2</v>
      </c>
      <c r="N44" s="3">
        <f t="shared" si="5"/>
        <v>5.0632911392405064E-3</v>
      </c>
      <c r="O44" s="2">
        <f t="shared" si="6"/>
        <v>15</v>
      </c>
      <c r="P44" s="3">
        <f t="shared" si="7"/>
        <v>2.1207408454686836E-3</v>
      </c>
    </row>
    <row r="45" spans="2:16" ht="22.15" customHeight="1" x14ac:dyDescent="0.25">
      <c r="B45" s="64" t="s">
        <v>113</v>
      </c>
      <c r="C45" s="2">
        <f>IFERROR(VLOOKUP(B45,[1]Sheet1!$A$418:$AE$464,2,FALSE),0)</f>
        <v>0</v>
      </c>
      <c r="D45" s="3">
        <f t="shared" si="0"/>
        <v>0</v>
      </c>
      <c r="E45" s="2">
        <f>IFERROR(VLOOKUP(B45,[1]Sheet1!$A$418:$AE$464,4,FALSE),0)</f>
        <v>4</v>
      </c>
      <c r="F45" s="3">
        <f t="shared" si="1"/>
        <v>3.952569169960474E-3</v>
      </c>
      <c r="G45" s="10">
        <f>IFERROR(VLOOKUP(B45,[1]Sheet1!$A$418:$AE$464,6,FALSE),0)</f>
        <v>6</v>
      </c>
      <c r="H45" s="16">
        <f t="shared" si="2"/>
        <v>3.5756853396901071E-3</v>
      </c>
      <c r="I45" s="2">
        <f>IFERROR(VLOOKUP(B45,[1]Sheet1!$A$418:$AE$464,8,FALSE),0)</f>
        <v>6</v>
      </c>
      <c r="J45" s="3">
        <f t="shared" si="3"/>
        <v>3.1813361611876989E-3</v>
      </c>
      <c r="K45" s="10">
        <f>IFERROR(VLOOKUP(B45,[1]Sheet1!$A$418:$AE$464,10,FALSE),0)</f>
        <v>6</v>
      </c>
      <c r="L45" s="16">
        <f t="shared" si="4"/>
        <v>2.9126213592233011E-3</v>
      </c>
      <c r="M45" s="2">
        <f>IFERROR(VLOOKUP(B45,[1]Sheet1!$A$418:$AE$464,12,FALSE),0)</f>
        <v>1</v>
      </c>
      <c r="N45" s="3">
        <f t="shared" si="5"/>
        <v>2.5316455696202532E-3</v>
      </c>
      <c r="O45" s="2">
        <f t="shared" si="6"/>
        <v>23</v>
      </c>
      <c r="P45" s="3">
        <f t="shared" si="7"/>
        <v>3.2518026297186486E-3</v>
      </c>
    </row>
    <row r="46" spans="2:16" ht="22.15" customHeight="1" x14ac:dyDescent="0.25">
      <c r="B46" s="64" t="s">
        <v>114</v>
      </c>
      <c r="C46" s="2">
        <f>IFERROR(VLOOKUP(B46,[1]Sheet1!$A$418:$AE$464,2,FALSE),0)</f>
        <v>1</v>
      </c>
      <c r="D46" s="3">
        <f t="shared" si="0"/>
        <v>2.3809523809523808E-2</v>
      </c>
      <c r="E46" s="2">
        <f>IFERROR(VLOOKUP(B46,[1]Sheet1!$A$418:$AE$464,4,FALSE),0)</f>
        <v>3</v>
      </c>
      <c r="F46" s="3">
        <f t="shared" si="1"/>
        <v>2.9644268774703555E-3</v>
      </c>
      <c r="G46" s="10">
        <f>IFERROR(VLOOKUP(B46,[1]Sheet1!$A$418:$AE$464,6,FALSE),0)</f>
        <v>4</v>
      </c>
      <c r="H46" s="16">
        <f t="shared" si="2"/>
        <v>2.3837902264600714E-3</v>
      </c>
      <c r="I46" s="2">
        <f>IFERROR(VLOOKUP(B46,[1]Sheet1!$A$418:$AE$464,8,FALSE),0)</f>
        <v>2</v>
      </c>
      <c r="J46" s="3">
        <f t="shared" si="3"/>
        <v>1.0604453870625664E-3</v>
      </c>
      <c r="K46" s="10">
        <f>IFERROR(VLOOKUP(B46,[1]Sheet1!$A$418:$AE$464,10,FALSE),0)</f>
        <v>0</v>
      </c>
      <c r="L46" s="16">
        <f t="shared" si="4"/>
        <v>0</v>
      </c>
      <c r="M46" s="2">
        <f>IFERROR(VLOOKUP(B46,[1]Sheet1!$A$418:$AE$464,12,FALSE),0)</f>
        <v>0</v>
      </c>
      <c r="N46" s="3">
        <f t="shared" si="5"/>
        <v>0</v>
      </c>
      <c r="O46" s="2">
        <f t="shared" si="6"/>
        <v>10</v>
      </c>
      <c r="P46" s="3">
        <f t="shared" si="7"/>
        <v>1.4138272303124558E-3</v>
      </c>
    </row>
    <row r="47" spans="2:16" ht="22.15" customHeight="1" x14ac:dyDescent="0.25">
      <c r="B47" s="64" t="s">
        <v>115</v>
      </c>
      <c r="C47" s="2">
        <f>IFERROR(VLOOKUP(B47,[1]Sheet1!$A$418:$AE$464,2,FALSE),0)</f>
        <v>0</v>
      </c>
      <c r="D47" s="3">
        <f t="shared" si="0"/>
        <v>0</v>
      </c>
      <c r="E47" s="2">
        <f>IFERROR(VLOOKUP(B47,[1]Sheet1!$A$418:$AE$464,4,FALSE),0)</f>
        <v>2</v>
      </c>
      <c r="F47" s="3">
        <f t="shared" si="1"/>
        <v>1.976284584980237E-3</v>
      </c>
      <c r="G47" s="10">
        <f>IFERROR(VLOOKUP(B47,[1]Sheet1!$A$418:$AE$464,6,FALSE),0)</f>
        <v>5</v>
      </c>
      <c r="H47" s="16">
        <f t="shared" si="2"/>
        <v>2.9797377830750892E-3</v>
      </c>
      <c r="I47" s="2">
        <f>IFERROR(VLOOKUP(B47,[1]Sheet1!$A$418:$AE$464,8,FALSE),0)</f>
        <v>5</v>
      </c>
      <c r="J47" s="3">
        <f t="shared" si="3"/>
        <v>2.6511134676564158E-3</v>
      </c>
      <c r="K47" s="10">
        <f>IFERROR(VLOOKUP(B47,[1]Sheet1!$A$418:$AE$464,10,FALSE),0)</f>
        <v>11</v>
      </c>
      <c r="L47" s="16">
        <f t="shared" si="4"/>
        <v>5.3398058252427183E-3</v>
      </c>
      <c r="M47" s="2">
        <f>IFERROR(VLOOKUP(B47,[1]Sheet1!$A$418:$AE$464,12,FALSE),0)</f>
        <v>2</v>
      </c>
      <c r="N47" s="3">
        <f t="shared" si="5"/>
        <v>5.0632911392405064E-3</v>
      </c>
      <c r="O47" s="2">
        <f t="shared" si="6"/>
        <v>25</v>
      </c>
      <c r="P47" s="3">
        <f t="shared" si="7"/>
        <v>3.5345680757811397E-3</v>
      </c>
    </row>
    <row r="48" spans="2:16" ht="22.15" customHeight="1" x14ac:dyDescent="0.25">
      <c r="B48" s="64" t="s">
        <v>116</v>
      </c>
      <c r="C48" s="2">
        <f>IFERROR(VLOOKUP(B48,[1]Sheet1!$A$418:$AE$464,2,FALSE),0)</f>
        <v>1</v>
      </c>
      <c r="D48" s="3">
        <f t="shared" si="0"/>
        <v>2.3809523809523808E-2</v>
      </c>
      <c r="E48" s="2">
        <f>IFERROR(VLOOKUP(B48,[1]Sheet1!$A$418:$AE$464,4,FALSE),0)</f>
        <v>14</v>
      </c>
      <c r="F48" s="3">
        <f t="shared" si="1"/>
        <v>1.383399209486166E-2</v>
      </c>
      <c r="G48" s="10">
        <f>IFERROR(VLOOKUP(B48,[1]Sheet1!$A$418:$AE$464,6,FALSE),0)</f>
        <v>37</v>
      </c>
      <c r="H48" s="16">
        <f t="shared" si="2"/>
        <v>2.2050059594755662E-2</v>
      </c>
      <c r="I48" s="2">
        <f>IFERROR(VLOOKUP(B48,[1]Sheet1!$A$418:$AE$464,8,FALSE),0)</f>
        <v>43</v>
      </c>
      <c r="J48" s="3">
        <f t="shared" si="3"/>
        <v>2.2799575821845174E-2</v>
      </c>
      <c r="K48" s="10">
        <f>IFERROR(VLOOKUP(B48,[1]Sheet1!$A$418:$AE$464,10,FALSE),0)</f>
        <v>41</v>
      </c>
      <c r="L48" s="16">
        <f t="shared" si="4"/>
        <v>1.9902912621359223E-2</v>
      </c>
      <c r="M48" s="2">
        <f>IFERROR(VLOOKUP(B48,[1]Sheet1!$A$418:$AE$464,12,FALSE),0)</f>
        <v>8</v>
      </c>
      <c r="N48" s="3">
        <f t="shared" si="5"/>
        <v>2.0253164556962026E-2</v>
      </c>
      <c r="O48" s="2">
        <f t="shared" si="6"/>
        <v>144</v>
      </c>
      <c r="P48" s="3">
        <f t="shared" si="7"/>
        <v>2.0359112116499364E-2</v>
      </c>
    </row>
    <row r="49" spans="2:16" ht="22.15" customHeight="1" x14ac:dyDescent="0.25">
      <c r="B49" s="64" t="s">
        <v>117</v>
      </c>
      <c r="C49" s="2">
        <f>IFERROR(VLOOKUP(B49,[1]Sheet1!$A$418:$AE$464,2,FALSE),0)</f>
        <v>1</v>
      </c>
      <c r="D49" s="3">
        <f t="shared" si="0"/>
        <v>2.3809523809523808E-2</v>
      </c>
      <c r="E49" s="2">
        <f>IFERROR(VLOOKUP(B49,[1]Sheet1!$A$418:$AE$464,4,FALSE),0)</f>
        <v>0</v>
      </c>
      <c r="F49" s="3">
        <f t="shared" si="1"/>
        <v>0</v>
      </c>
      <c r="G49" s="10">
        <f>IFERROR(VLOOKUP(B49,[1]Sheet1!$A$418:$AE$464,6,FALSE),0)</f>
        <v>5</v>
      </c>
      <c r="H49" s="16">
        <f t="shared" si="2"/>
        <v>2.9797377830750892E-3</v>
      </c>
      <c r="I49" s="2">
        <f>IFERROR(VLOOKUP(B49,[1]Sheet1!$A$418:$AE$464,8,FALSE),0)</f>
        <v>5</v>
      </c>
      <c r="J49" s="3">
        <f t="shared" si="3"/>
        <v>2.6511134676564158E-3</v>
      </c>
      <c r="K49" s="10">
        <f>IFERROR(VLOOKUP(B49,[1]Sheet1!$A$418:$AE$464,10,FALSE),0)</f>
        <v>3</v>
      </c>
      <c r="L49" s="16">
        <f t="shared" si="4"/>
        <v>1.4563106796116505E-3</v>
      </c>
      <c r="M49" s="2">
        <f>IFERROR(VLOOKUP(B49,[1]Sheet1!$A$418:$AE$464,12,FALSE),0)</f>
        <v>0</v>
      </c>
      <c r="N49" s="3">
        <f t="shared" si="5"/>
        <v>0</v>
      </c>
      <c r="O49" s="2">
        <f t="shared" si="6"/>
        <v>14</v>
      </c>
      <c r="P49" s="3">
        <f t="shared" si="7"/>
        <v>1.9793581224374383E-3</v>
      </c>
    </row>
    <row r="50" spans="2:16" ht="22.15" customHeight="1" x14ac:dyDescent="0.25">
      <c r="B50" s="64" t="s">
        <v>118</v>
      </c>
      <c r="C50" s="2">
        <f>IFERROR(VLOOKUP(B50,[1]Sheet1!$A$418:$AE$464,2,FALSE),0)</f>
        <v>0</v>
      </c>
      <c r="D50" s="3">
        <f t="shared" si="0"/>
        <v>0</v>
      </c>
      <c r="E50" s="2">
        <f>IFERROR(VLOOKUP(B50,[1]Sheet1!$A$418:$AE$464,4,FALSE),0)</f>
        <v>3</v>
      </c>
      <c r="F50" s="3">
        <f t="shared" si="1"/>
        <v>2.9644268774703555E-3</v>
      </c>
      <c r="G50" s="10">
        <f>IFERROR(VLOOKUP(B50,[1]Sheet1!$A$418:$AE$464,6,FALSE),0)</f>
        <v>0</v>
      </c>
      <c r="H50" s="16">
        <f t="shared" si="2"/>
        <v>0</v>
      </c>
      <c r="I50" s="2">
        <f>IFERROR(VLOOKUP(B50,[1]Sheet1!$A$418:$AE$464,8,FALSE),0)</f>
        <v>0</v>
      </c>
      <c r="J50" s="3">
        <f t="shared" si="3"/>
        <v>0</v>
      </c>
      <c r="K50" s="10">
        <f>IFERROR(VLOOKUP(B50,[1]Sheet1!$A$418:$AE$464,10,FALSE),0)</f>
        <v>3</v>
      </c>
      <c r="L50" s="16">
        <f t="shared" si="4"/>
        <v>1.4563106796116505E-3</v>
      </c>
      <c r="M50" s="2">
        <f>IFERROR(VLOOKUP(B50,[1]Sheet1!$A$418:$AE$464,12,FALSE),0)</f>
        <v>0</v>
      </c>
      <c r="N50" s="3">
        <f t="shared" si="5"/>
        <v>0</v>
      </c>
      <c r="O50" s="2">
        <f t="shared" si="6"/>
        <v>6</v>
      </c>
      <c r="P50" s="3">
        <f t="shared" si="7"/>
        <v>8.4829633818747348E-4</v>
      </c>
    </row>
    <row r="51" spans="2:16" ht="22.15" customHeight="1" thickBot="1" x14ac:dyDescent="0.3">
      <c r="B51" s="64" t="s">
        <v>132</v>
      </c>
      <c r="C51" s="4">
        <f>C53+C54</f>
        <v>3</v>
      </c>
      <c r="D51" s="5">
        <f t="shared" si="0"/>
        <v>7.1428571428571425E-2</v>
      </c>
      <c r="E51" s="4">
        <f>E53+E54</f>
        <v>314</v>
      </c>
      <c r="F51" s="5">
        <f t="shared" si="1"/>
        <v>0.31027667984189722</v>
      </c>
      <c r="G51" s="11">
        <f>G53+G54</f>
        <v>540</v>
      </c>
      <c r="H51" s="17">
        <f t="shared" si="2"/>
        <v>0.32181168057210968</v>
      </c>
      <c r="I51" s="4">
        <f>I53+I54</f>
        <v>621</v>
      </c>
      <c r="J51" s="5">
        <f t="shared" si="3"/>
        <v>0.32926829268292684</v>
      </c>
      <c r="K51" s="11">
        <f>K53+K54</f>
        <v>632</v>
      </c>
      <c r="L51" s="17">
        <f t="shared" si="4"/>
        <v>0.30679611650485439</v>
      </c>
      <c r="M51" s="4">
        <f>M53+M54</f>
        <v>117</v>
      </c>
      <c r="N51" s="5">
        <f t="shared" si="5"/>
        <v>0.29620253164556964</v>
      </c>
      <c r="O51" s="4">
        <f t="shared" si="6"/>
        <v>2227</v>
      </c>
      <c r="P51" s="5">
        <f t="shared" si="7"/>
        <v>0.31485932419058393</v>
      </c>
    </row>
    <row r="52" spans="2:16" ht="22.15" customHeight="1" thickTop="1" thickBot="1" x14ac:dyDescent="0.3">
      <c r="B52" s="46" t="s">
        <v>48</v>
      </c>
      <c r="C52" s="18">
        <f t="shared" ref="C52:P52" si="8">SUM(C6:C51)</f>
        <v>42</v>
      </c>
      <c r="D52" s="7">
        <f t="shared" si="8"/>
        <v>1.0000000000000002</v>
      </c>
      <c r="E52" s="18">
        <f t="shared" si="8"/>
        <v>1012</v>
      </c>
      <c r="F52" s="7">
        <f t="shared" si="8"/>
        <v>0.99999999999999978</v>
      </c>
      <c r="G52" s="6">
        <f t="shared" si="8"/>
        <v>1678</v>
      </c>
      <c r="H52" s="19">
        <f t="shared" si="8"/>
        <v>1.0000000000000002</v>
      </c>
      <c r="I52" s="18">
        <f t="shared" si="8"/>
        <v>1886</v>
      </c>
      <c r="J52" s="7">
        <f t="shared" si="8"/>
        <v>1</v>
      </c>
      <c r="K52" s="6">
        <f t="shared" si="8"/>
        <v>2060</v>
      </c>
      <c r="L52" s="19">
        <f t="shared" si="8"/>
        <v>0.99999999999999978</v>
      </c>
      <c r="M52" s="18">
        <f t="shared" si="8"/>
        <v>395</v>
      </c>
      <c r="N52" s="7">
        <f t="shared" si="8"/>
        <v>1.0000000000000004</v>
      </c>
      <c r="O52" s="18">
        <f t="shared" si="8"/>
        <v>7073</v>
      </c>
      <c r="P52" s="7">
        <f t="shared" si="8"/>
        <v>1.0000000000000002</v>
      </c>
    </row>
    <row r="53" spans="2:16" s="42" customFormat="1" ht="15.75" thickTop="1" x14ac:dyDescent="0.25">
      <c r="B53" s="65" t="s">
        <v>132</v>
      </c>
      <c r="C53" s="65">
        <f>IFERROR(VLOOKUP(B53,[1]Sheet1!$A$418:$AE$464,2,FALSE),0)</f>
        <v>0</v>
      </c>
      <c r="D53" s="65">
        <f t="shared" ref="D53" si="9">C53/$C$52</f>
        <v>0</v>
      </c>
      <c r="E53" s="65">
        <f>IFERROR(VLOOKUP(B53,[1]Sheet1!$A$418:$AE$464,4,FALSE),0)</f>
        <v>0</v>
      </c>
      <c r="F53" s="65">
        <f t="shared" ref="F53" si="10">E53/$E$52</f>
        <v>0</v>
      </c>
      <c r="G53" s="65">
        <f>IFERROR(VLOOKUP(B53,[1]Sheet1!$A$418:$AE$464,6,FALSE),0)</f>
        <v>3</v>
      </c>
      <c r="H53" s="65">
        <f t="shared" ref="H53" si="11">G53/$G$52</f>
        <v>1.7878426698450535E-3</v>
      </c>
      <c r="I53" s="65">
        <f>IFERROR(VLOOKUP(B53,[1]Sheet1!$A$418:$AE$464,8,FALSE),0)</f>
        <v>1</v>
      </c>
      <c r="J53" s="65">
        <f t="shared" ref="J53" si="12">I53/$I$52</f>
        <v>5.3022269353128319E-4</v>
      </c>
      <c r="K53" s="65">
        <f>IFERROR(VLOOKUP(B53,[1]Sheet1!$A$418:$AE$464,10,FALSE),0)</f>
        <v>2</v>
      </c>
      <c r="L53" s="65">
        <f t="shared" ref="L53" si="13">K53/$K$52</f>
        <v>9.7087378640776695E-4</v>
      </c>
      <c r="M53" s="65">
        <f>IFERROR(VLOOKUP(B53,[1]Sheet1!$A$418:$AE$464,12,FALSE),0)</f>
        <v>0</v>
      </c>
      <c r="N53" s="65">
        <f t="shared" ref="N53" si="14">M53/$M$52</f>
        <v>0</v>
      </c>
      <c r="O53" s="67">
        <f t="shared" ref="O53" si="15">C53+E53+G53+I53+K53+M53</f>
        <v>6</v>
      </c>
      <c r="P53" s="65">
        <f t="shared" ref="P53" si="16">O53/$O$52</f>
        <v>8.4829633818747348E-4</v>
      </c>
    </row>
    <row r="54" spans="2:16" s="42" customFormat="1" x14ac:dyDescent="0.25">
      <c r="B54" s="65" t="s">
        <v>133</v>
      </c>
      <c r="C54" s="65">
        <f>IFERROR(VLOOKUP(B54,[1]Sheet1!$A$418:$AE$464,2,FALSE),0)</f>
        <v>3</v>
      </c>
      <c r="D54" s="65">
        <f t="shared" ref="D54" si="17">C54/$C$52</f>
        <v>7.1428571428571425E-2</v>
      </c>
      <c r="E54" s="65">
        <f>IFERROR(VLOOKUP(B54,[1]Sheet1!$A$418:$AE$464,4,FALSE),0)</f>
        <v>314</v>
      </c>
      <c r="F54" s="65">
        <f t="shared" ref="F54" si="18">E54/$E$52</f>
        <v>0.31027667984189722</v>
      </c>
      <c r="G54" s="65">
        <f>IFERROR(VLOOKUP(B54,[1]Sheet1!$A$418:$AE$464,6,FALSE),0)</f>
        <v>537</v>
      </c>
      <c r="H54" s="65">
        <f t="shared" ref="H54" si="19">G54/$G$52</f>
        <v>0.32002383790226457</v>
      </c>
      <c r="I54" s="65">
        <f>IFERROR(VLOOKUP(B54,[1]Sheet1!$A$418:$AE$464,8,FALSE),0)</f>
        <v>620</v>
      </c>
      <c r="J54" s="65">
        <f t="shared" ref="J54" si="20">I54/$I$52</f>
        <v>0.32873806998939553</v>
      </c>
      <c r="K54" s="65">
        <f>IFERROR(VLOOKUP(B54,[1]Sheet1!$A$418:$AE$464,10,FALSE),0)</f>
        <v>630</v>
      </c>
      <c r="L54" s="65">
        <f t="shared" ref="L54" si="21">K54/$K$52</f>
        <v>0.30582524271844658</v>
      </c>
      <c r="M54" s="65">
        <f>IFERROR(VLOOKUP(B54,[1]Sheet1!$A$418:$AE$464,12,FALSE),0)</f>
        <v>117</v>
      </c>
      <c r="N54" s="65">
        <f t="shared" ref="N54" si="22">M54/$M$52</f>
        <v>0.29620253164556964</v>
      </c>
      <c r="O54" s="67">
        <f t="shared" ref="O54" si="23">C54+E54+G54+I54+K54+M54</f>
        <v>2221</v>
      </c>
      <c r="P54" s="72">
        <f t="shared" ref="P54" si="24">O54/$O$52</f>
        <v>0.31401102785239643</v>
      </c>
    </row>
    <row r="55" spans="2:16" s="42" customFormat="1" x14ac:dyDescent="0.25"/>
    <row r="56" spans="2:16" s="42" customFormat="1" x14ac:dyDescent="0.25"/>
    <row r="57" spans="2:16" s="42" customFormat="1" x14ac:dyDescent="0.25"/>
    <row r="58" spans="2:16" s="42" customFormat="1" x14ac:dyDescent="0.25"/>
    <row r="59" spans="2:16" s="42" customFormat="1" x14ac:dyDescent="0.25"/>
    <row r="60" spans="2:16" s="42" customFormat="1" x14ac:dyDescent="0.25"/>
    <row r="61" spans="2:16" s="42" customFormat="1" x14ac:dyDescent="0.25"/>
    <row r="62" spans="2:16" s="42" customFormat="1" x14ac:dyDescent="0.25"/>
    <row r="63" spans="2:16" s="42" customFormat="1" x14ac:dyDescent="0.25"/>
    <row r="64" spans="2:16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94" s="42" customFormat="1" x14ac:dyDescent="0.25"/>
    <row r="95" s="42" customFormat="1" x14ac:dyDescent="0.25"/>
    <row r="96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  <row r="173" s="42" customFormat="1" x14ac:dyDescent="0.25"/>
    <row r="174" s="42" customFormat="1" x14ac:dyDescent="0.25"/>
    <row r="175" s="42" customFormat="1" x14ac:dyDescent="0.25"/>
    <row r="176" s="42" customFormat="1" x14ac:dyDescent="0.25"/>
    <row r="177" s="42" customFormat="1" x14ac:dyDescent="0.25"/>
    <row r="178" s="42" customFormat="1" x14ac:dyDescent="0.25"/>
    <row r="179" s="42" customFormat="1" x14ac:dyDescent="0.25"/>
    <row r="180" s="42" customFormat="1" x14ac:dyDescent="0.25"/>
    <row r="181" s="42" customFormat="1" x14ac:dyDescent="0.25"/>
    <row r="182" s="42" customFormat="1" x14ac:dyDescent="0.25"/>
    <row r="183" s="42" customFormat="1" x14ac:dyDescent="0.25"/>
    <row r="184" s="42" customFormat="1" x14ac:dyDescent="0.25"/>
    <row r="185" s="42" customFormat="1" x14ac:dyDescent="0.25"/>
    <row r="186" s="42" customFormat="1" x14ac:dyDescent="0.25"/>
    <row r="187" s="42" customFormat="1" x14ac:dyDescent="0.25"/>
    <row r="188" s="42" customFormat="1" x14ac:dyDescent="0.25"/>
    <row r="189" s="42" customFormat="1" x14ac:dyDescent="0.25"/>
    <row r="190" s="42" customFormat="1" x14ac:dyDescent="0.25"/>
    <row r="191" s="42" customFormat="1" x14ac:dyDescent="0.25"/>
    <row r="192" s="42" customFormat="1" x14ac:dyDescent="0.25"/>
    <row r="193" s="42" customFormat="1" x14ac:dyDescent="0.25"/>
    <row r="194" s="42" customFormat="1" x14ac:dyDescent="0.25"/>
    <row r="195" s="42" customFormat="1" x14ac:dyDescent="0.25"/>
    <row r="196" s="42" customFormat="1" x14ac:dyDescent="0.25"/>
    <row r="197" s="42" customFormat="1" x14ac:dyDescent="0.25"/>
    <row r="198" s="42" customFormat="1" x14ac:dyDescent="0.25"/>
    <row r="199" s="42" customFormat="1" x14ac:dyDescent="0.25"/>
    <row r="200" s="42" customFormat="1" x14ac:dyDescent="0.25"/>
    <row r="201" s="42" customFormat="1" x14ac:dyDescent="0.25"/>
    <row r="202" s="42" customFormat="1" x14ac:dyDescent="0.25"/>
    <row r="203" s="42" customFormat="1" x14ac:dyDescent="0.25"/>
    <row r="204" s="42" customFormat="1" x14ac:dyDescent="0.25"/>
    <row r="205" s="42" customFormat="1" x14ac:dyDescent="0.25"/>
    <row r="206" s="42" customFormat="1" x14ac:dyDescent="0.25"/>
    <row r="207" s="42" customFormat="1" x14ac:dyDescent="0.25"/>
    <row r="208" s="42" customFormat="1" x14ac:dyDescent="0.25"/>
    <row r="209" s="42" customFormat="1" x14ac:dyDescent="0.25"/>
    <row r="210" s="42" customFormat="1" x14ac:dyDescent="0.25"/>
    <row r="211" s="42" customFormat="1" x14ac:dyDescent="0.25"/>
    <row r="212" s="42" customFormat="1" x14ac:dyDescent="0.25"/>
    <row r="213" s="42" customFormat="1" x14ac:dyDescent="0.25"/>
    <row r="214" s="42" customFormat="1" x14ac:dyDescent="0.25"/>
    <row r="215" s="42" customFormat="1" x14ac:dyDescent="0.25"/>
    <row r="216" s="42" customFormat="1" x14ac:dyDescent="0.25"/>
    <row r="217" s="42" customFormat="1" x14ac:dyDescent="0.25"/>
    <row r="218" s="42" customFormat="1" x14ac:dyDescent="0.25"/>
    <row r="219" s="42" customFormat="1" x14ac:dyDescent="0.25"/>
    <row r="220" s="42" customFormat="1" x14ac:dyDescent="0.25"/>
    <row r="221" s="42" customFormat="1" x14ac:dyDescent="0.25"/>
    <row r="222" s="42" customFormat="1" x14ac:dyDescent="0.25"/>
    <row r="223" s="42" customFormat="1" x14ac:dyDescent="0.25"/>
    <row r="224" s="42" customFormat="1" x14ac:dyDescent="0.25"/>
    <row r="225" s="42" customFormat="1" x14ac:dyDescent="0.25"/>
    <row r="226" s="42" customFormat="1" x14ac:dyDescent="0.25"/>
    <row r="227" s="42" customFormat="1" x14ac:dyDescent="0.25"/>
    <row r="228" s="42" customFormat="1" x14ac:dyDescent="0.25"/>
    <row r="229" s="42" customFormat="1" x14ac:dyDescent="0.25"/>
    <row r="230" s="42" customFormat="1" x14ac:dyDescent="0.25"/>
    <row r="231" s="42" customFormat="1" x14ac:dyDescent="0.25"/>
    <row r="232" s="42" customFormat="1" x14ac:dyDescent="0.25"/>
    <row r="233" s="42" customFormat="1" x14ac:dyDescent="0.25"/>
    <row r="234" s="42" customFormat="1" x14ac:dyDescent="0.25"/>
    <row r="235" s="42" customFormat="1" x14ac:dyDescent="0.25"/>
    <row r="236" s="42" customFormat="1" x14ac:dyDescent="0.25"/>
    <row r="237" s="42" customFormat="1" x14ac:dyDescent="0.25"/>
    <row r="238" s="42" customFormat="1" x14ac:dyDescent="0.25"/>
    <row r="239" s="42" customFormat="1" x14ac:dyDescent="0.25"/>
    <row r="240" s="42" customFormat="1" x14ac:dyDescent="0.25"/>
    <row r="241" s="42" customFormat="1" x14ac:dyDescent="0.25"/>
    <row r="242" s="42" customFormat="1" x14ac:dyDescent="0.25"/>
    <row r="243" s="42" customFormat="1" x14ac:dyDescent="0.25"/>
    <row r="244" s="42" customFormat="1" x14ac:dyDescent="0.25"/>
    <row r="245" s="42" customFormat="1" x14ac:dyDescent="0.25"/>
    <row r="246" s="42" customFormat="1" x14ac:dyDescent="0.25"/>
    <row r="247" s="42" customFormat="1" x14ac:dyDescent="0.25"/>
    <row r="248" s="42" customFormat="1" x14ac:dyDescent="0.25"/>
    <row r="249" s="42" customFormat="1" x14ac:dyDescent="0.25"/>
    <row r="250" s="42" customFormat="1" x14ac:dyDescent="0.25"/>
    <row r="251" s="42" customFormat="1" x14ac:dyDescent="0.25"/>
    <row r="252" s="42" customFormat="1" x14ac:dyDescent="0.25"/>
    <row r="253" s="42" customFormat="1" x14ac:dyDescent="0.25"/>
    <row r="254" s="42" customFormat="1" x14ac:dyDescent="0.25"/>
    <row r="255" s="42" customFormat="1" x14ac:dyDescent="0.25"/>
    <row r="256" s="42" customFormat="1" x14ac:dyDescent="0.25"/>
    <row r="257" s="42" customFormat="1" x14ac:dyDescent="0.25"/>
    <row r="258" s="42" customFormat="1" x14ac:dyDescent="0.25"/>
    <row r="259" s="42" customFormat="1" x14ac:dyDescent="0.25"/>
    <row r="260" s="42" customFormat="1" x14ac:dyDescent="0.25"/>
    <row r="261" s="42" customFormat="1" x14ac:dyDescent="0.25"/>
    <row r="262" s="42" customFormat="1" x14ac:dyDescent="0.25"/>
    <row r="263" s="42" customFormat="1" x14ac:dyDescent="0.25"/>
    <row r="264" s="42" customFormat="1" x14ac:dyDescent="0.25"/>
    <row r="265" s="42" customFormat="1" x14ac:dyDescent="0.25"/>
    <row r="266" s="42" customFormat="1" x14ac:dyDescent="0.25"/>
    <row r="267" s="42" customFormat="1" x14ac:dyDescent="0.25"/>
    <row r="268" s="42" customFormat="1" x14ac:dyDescent="0.25"/>
    <row r="269" s="42" customFormat="1" x14ac:dyDescent="0.25"/>
    <row r="270" s="42" customFormat="1" x14ac:dyDescent="0.25"/>
    <row r="271" s="42" customFormat="1" x14ac:dyDescent="0.25"/>
    <row r="272" s="42" customFormat="1" x14ac:dyDescent="0.25"/>
    <row r="273" s="42" customFormat="1" x14ac:dyDescent="0.25"/>
    <row r="274" s="42" customFormat="1" x14ac:dyDescent="0.25"/>
    <row r="275" s="42" customFormat="1" x14ac:dyDescent="0.25"/>
    <row r="276" s="42" customFormat="1" x14ac:dyDescent="0.25"/>
    <row r="277" s="42" customFormat="1" x14ac:dyDescent="0.25"/>
    <row r="278" s="42" customFormat="1" x14ac:dyDescent="0.25"/>
    <row r="279" s="42" customFormat="1" x14ac:dyDescent="0.25"/>
    <row r="280" s="42" customFormat="1" x14ac:dyDescent="0.25"/>
    <row r="281" s="42" customFormat="1" x14ac:dyDescent="0.25"/>
    <row r="282" s="42" customFormat="1" x14ac:dyDescent="0.25"/>
    <row r="283" s="42" customFormat="1" x14ac:dyDescent="0.25"/>
    <row r="284" s="42" customFormat="1" x14ac:dyDescent="0.25"/>
    <row r="285" s="42" customFormat="1" x14ac:dyDescent="0.25"/>
    <row r="286" s="42" customFormat="1" x14ac:dyDescent="0.25"/>
    <row r="287" s="42" customFormat="1" x14ac:dyDescent="0.25"/>
    <row r="288" s="42" customFormat="1" x14ac:dyDescent="0.25"/>
    <row r="289" s="42" customFormat="1" x14ac:dyDescent="0.25"/>
    <row r="290" s="42" customFormat="1" x14ac:dyDescent="0.25"/>
    <row r="291" s="42" customFormat="1" x14ac:dyDescent="0.25"/>
    <row r="292" s="42" customFormat="1" x14ac:dyDescent="0.25"/>
    <row r="293" s="42" customFormat="1" x14ac:dyDescent="0.25"/>
    <row r="294" s="42" customFormat="1" x14ac:dyDescent="0.25"/>
    <row r="295" s="42" customFormat="1" x14ac:dyDescent="0.25"/>
    <row r="296" s="42" customFormat="1" x14ac:dyDescent="0.25"/>
    <row r="297" s="42" customFormat="1" x14ac:dyDescent="0.25"/>
    <row r="298" s="42" customFormat="1" x14ac:dyDescent="0.25"/>
    <row r="299" s="42" customFormat="1" x14ac:dyDescent="0.25"/>
    <row r="300" s="42" customFormat="1" x14ac:dyDescent="0.25"/>
    <row r="301" s="42" customFormat="1" x14ac:dyDescent="0.25"/>
    <row r="302" s="42" customFormat="1" x14ac:dyDescent="0.25"/>
    <row r="303" s="42" customFormat="1" x14ac:dyDescent="0.25"/>
    <row r="304" s="42" customFormat="1" x14ac:dyDescent="0.25"/>
    <row r="305" s="42" customFormat="1" x14ac:dyDescent="0.25"/>
    <row r="306" s="42" customFormat="1" x14ac:dyDescent="0.25"/>
    <row r="307" s="42" customFormat="1" x14ac:dyDescent="0.25"/>
    <row r="308" s="42" customFormat="1" x14ac:dyDescent="0.25"/>
    <row r="309" s="42" customFormat="1" x14ac:dyDescent="0.25"/>
    <row r="310" s="42" customFormat="1" x14ac:dyDescent="0.25"/>
    <row r="311" s="42" customFormat="1" x14ac:dyDescent="0.25"/>
    <row r="312" s="42" customFormat="1" x14ac:dyDescent="0.25"/>
    <row r="313" s="42" customFormat="1" x14ac:dyDescent="0.25"/>
    <row r="314" s="42" customFormat="1" x14ac:dyDescent="0.25"/>
    <row r="315" s="42" customFormat="1" x14ac:dyDescent="0.25"/>
    <row r="316" s="42" customFormat="1" x14ac:dyDescent="0.25"/>
    <row r="317" s="42" customFormat="1" x14ac:dyDescent="0.25"/>
    <row r="318" s="42" customFormat="1" x14ac:dyDescent="0.25"/>
    <row r="319" s="42" customFormat="1" x14ac:dyDescent="0.25"/>
    <row r="320" s="42" customFormat="1" x14ac:dyDescent="0.25"/>
    <row r="321" s="42" customFormat="1" x14ac:dyDescent="0.25"/>
    <row r="322" s="42" customFormat="1" x14ac:dyDescent="0.25"/>
    <row r="323" s="42" customFormat="1" x14ac:dyDescent="0.25"/>
    <row r="324" s="42" customFormat="1" x14ac:dyDescent="0.25"/>
    <row r="325" s="42" customFormat="1" x14ac:dyDescent="0.25"/>
    <row r="326" s="42" customFormat="1" x14ac:dyDescent="0.25"/>
    <row r="327" s="42" customFormat="1" x14ac:dyDescent="0.25"/>
    <row r="328" s="42" customFormat="1" x14ac:dyDescent="0.25"/>
    <row r="329" s="42" customFormat="1" x14ac:dyDescent="0.25"/>
    <row r="330" s="42" customFormat="1" x14ac:dyDescent="0.25"/>
    <row r="331" s="42" customFormat="1" x14ac:dyDescent="0.25"/>
    <row r="332" s="42" customFormat="1" x14ac:dyDescent="0.25"/>
    <row r="333" s="42" customFormat="1" x14ac:dyDescent="0.25"/>
    <row r="334" s="42" customFormat="1" x14ac:dyDescent="0.25"/>
    <row r="335" s="42" customFormat="1" x14ac:dyDescent="0.25"/>
    <row r="336" s="42" customFormat="1" x14ac:dyDescent="0.25"/>
    <row r="337" s="42" customFormat="1" x14ac:dyDescent="0.25"/>
    <row r="338" s="42" customFormat="1" x14ac:dyDescent="0.25"/>
    <row r="339" s="42" customFormat="1" x14ac:dyDescent="0.25"/>
    <row r="340" s="42" customFormat="1" x14ac:dyDescent="0.25"/>
    <row r="341" s="42" customFormat="1" x14ac:dyDescent="0.25"/>
    <row r="342" s="42" customFormat="1" x14ac:dyDescent="0.25"/>
    <row r="343" s="42" customFormat="1" x14ac:dyDescent="0.25"/>
    <row r="344" s="42" customFormat="1" x14ac:dyDescent="0.25"/>
    <row r="345" s="42" customFormat="1" x14ac:dyDescent="0.25"/>
    <row r="346" s="42" customFormat="1" x14ac:dyDescent="0.25"/>
    <row r="347" s="42" customFormat="1" x14ac:dyDescent="0.25"/>
    <row r="348" s="42" customFormat="1" x14ac:dyDescent="0.25"/>
    <row r="349" s="42" customFormat="1" x14ac:dyDescent="0.25"/>
    <row r="350" s="42" customFormat="1" x14ac:dyDescent="0.25"/>
    <row r="351" s="42" customFormat="1" x14ac:dyDescent="0.25"/>
    <row r="352" s="42" customFormat="1" x14ac:dyDescent="0.25"/>
    <row r="353" s="42" customFormat="1" x14ac:dyDescent="0.25"/>
    <row r="354" s="42" customFormat="1" x14ac:dyDescent="0.25"/>
    <row r="355" s="42" customFormat="1" x14ac:dyDescent="0.25"/>
    <row r="356" s="42" customFormat="1" x14ac:dyDescent="0.25"/>
    <row r="357" s="42" customFormat="1" x14ac:dyDescent="0.25"/>
    <row r="358" s="42" customFormat="1" x14ac:dyDescent="0.25"/>
    <row r="359" s="42" customFormat="1" x14ac:dyDescent="0.25"/>
    <row r="360" s="42" customFormat="1" x14ac:dyDescent="0.25"/>
    <row r="361" s="42" customFormat="1" x14ac:dyDescent="0.25"/>
    <row r="362" s="42" customFormat="1" x14ac:dyDescent="0.25"/>
    <row r="363" s="42" customFormat="1" x14ac:dyDescent="0.25"/>
    <row r="364" s="42" customFormat="1" x14ac:dyDescent="0.25"/>
    <row r="365" s="42" customFormat="1" x14ac:dyDescent="0.25"/>
    <row r="366" s="42" customFormat="1" x14ac:dyDescent="0.25"/>
    <row r="367" s="42" customFormat="1" x14ac:dyDescent="0.25"/>
    <row r="368" s="42" customFormat="1" x14ac:dyDescent="0.25"/>
    <row r="369" s="42" customFormat="1" x14ac:dyDescent="0.25"/>
    <row r="370" s="42" customFormat="1" x14ac:dyDescent="0.25"/>
    <row r="371" s="42" customFormat="1" x14ac:dyDescent="0.25"/>
    <row r="372" s="42" customFormat="1" x14ac:dyDescent="0.25"/>
    <row r="373" s="42" customFormat="1" x14ac:dyDescent="0.25"/>
    <row r="374" s="42" customFormat="1" x14ac:dyDescent="0.25"/>
    <row r="375" s="42" customFormat="1" x14ac:dyDescent="0.25"/>
    <row r="376" s="42" customFormat="1" x14ac:dyDescent="0.25"/>
    <row r="377" s="42" customFormat="1" x14ac:dyDescent="0.25"/>
    <row r="378" s="42" customFormat="1" x14ac:dyDescent="0.25"/>
    <row r="379" s="42" customFormat="1" x14ac:dyDescent="0.25"/>
    <row r="380" s="42" customFormat="1" x14ac:dyDescent="0.25"/>
    <row r="381" s="42" customFormat="1" x14ac:dyDescent="0.25"/>
    <row r="382" s="42" customFormat="1" x14ac:dyDescent="0.25"/>
    <row r="383" s="42" customFormat="1" x14ac:dyDescent="0.25"/>
    <row r="384" s="42" customFormat="1" x14ac:dyDescent="0.25"/>
    <row r="385" s="42" customFormat="1" x14ac:dyDescent="0.25"/>
    <row r="386" s="42" customFormat="1" x14ac:dyDescent="0.25"/>
    <row r="387" s="42" customFormat="1" x14ac:dyDescent="0.25"/>
    <row r="388" s="42" customFormat="1" x14ac:dyDescent="0.25"/>
    <row r="389" s="42" customFormat="1" x14ac:dyDescent="0.25"/>
    <row r="390" s="42" customFormat="1" x14ac:dyDescent="0.25"/>
    <row r="391" s="42" customFormat="1" x14ac:dyDescent="0.25"/>
    <row r="392" s="42" customFormat="1" x14ac:dyDescent="0.25"/>
    <row r="393" s="42" customFormat="1" x14ac:dyDescent="0.25"/>
    <row r="394" s="42" customFormat="1" x14ac:dyDescent="0.25"/>
    <row r="395" s="42" customFormat="1" x14ac:dyDescent="0.25"/>
    <row r="396" s="42" customFormat="1" x14ac:dyDescent="0.25"/>
    <row r="397" s="42" customFormat="1" x14ac:dyDescent="0.25"/>
    <row r="398" s="42" customFormat="1" x14ac:dyDescent="0.25"/>
    <row r="399" s="42" customFormat="1" x14ac:dyDescent="0.25"/>
    <row r="400" s="42" customFormat="1" x14ac:dyDescent="0.25"/>
    <row r="401" s="42" customFormat="1" x14ac:dyDescent="0.25"/>
    <row r="402" s="42" customFormat="1" x14ac:dyDescent="0.25"/>
    <row r="403" s="42" customFormat="1" x14ac:dyDescent="0.25"/>
    <row r="404" s="42" customFormat="1" x14ac:dyDescent="0.25"/>
    <row r="405" s="42" customFormat="1" x14ac:dyDescent="0.25"/>
    <row r="406" s="42" customFormat="1" x14ac:dyDescent="0.25"/>
    <row r="407" s="42" customFormat="1" x14ac:dyDescent="0.25"/>
    <row r="408" s="42" customFormat="1" x14ac:dyDescent="0.25"/>
    <row r="409" s="42" customFormat="1" x14ac:dyDescent="0.25"/>
    <row r="410" s="42" customFormat="1" x14ac:dyDescent="0.25"/>
    <row r="411" s="42" customFormat="1" x14ac:dyDescent="0.25"/>
    <row r="412" s="42" customFormat="1" x14ac:dyDescent="0.25"/>
    <row r="413" s="42" customFormat="1" x14ac:dyDescent="0.25"/>
    <row r="414" s="42" customFormat="1" x14ac:dyDescent="0.25"/>
    <row r="415" s="42" customFormat="1" x14ac:dyDescent="0.25"/>
    <row r="416" s="42" customFormat="1" x14ac:dyDescent="0.25"/>
    <row r="417" s="42" customFormat="1" x14ac:dyDescent="0.25"/>
    <row r="418" s="42" customFormat="1" x14ac:dyDescent="0.25"/>
    <row r="419" s="42" customFormat="1" x14ac:dyDescent="0.25"/>
    <row r="420" s="42" customFormat="1" x14ac:dyDescent="0.25"/>
    <row r="421" s="42" customFormat="1" x14ac:dyDescent="0.25"/>
    <row r="422" s="42" customFormat="1" x14ac:dyDescent="0.25"/>
    <row r="423" s="42" customFormat="1" x14ac:dyDescent="0.25"/>
    <row r="424" s="42" customFormat="1" x14ac:dyDescent="0.25"/>
    <row r="425" s="42" customFormat="1" x14ac:dyDescent="0.25"/>
    <row r="426" s="42" customFormat="1" x14ac:dyDescent="0.25"/>
    <row r="427" s="42" customFormat="1" x14ac:dyDescent="0.25"/>
    <row r="428" s="42" customFormat="1" x14ac:dyDescent="0.25"/>
    <row r="429" s="42" customFormat="1" x14ac:dyDescent="0.25"/>
    <row r="430" s="42" customFormat="1" x14ac:dyDescent="0.25"/>
    <row r="431" s="42" customFormat="1" x14ac:dyDescent="0.25"/>
    <row r="432" s="42" customFormat="1" x14ac:dyDescent="0.25"/>
    <row r="433" s="42" customFormat="1" x14ac:dyDescent="0.25"/>
    <row r="434" s="42" customFormat="1" x14ac:dyDescent="0.25"/>
    <row r="435" s="42" customFormat="1" x14ac:dyDescent="0.25"/>
    <row r="436" s="42" customFormat="1" x14ac:dyDescent="0.25"/>
    <row r="437" s="42" customFormat="1" x14ac:dyDescent="0.25"/>
    <row r="438" s="42" customFormat="1" x14ac:dyDescent="0.25"/>
    <row r="439" s="42" customFormat="1" x14ac:dyDescent="0.25"/>
    <row r="440" s="42" customFormat="1" x14ac:dyDescent="0.25"/>
    <row r="441" s="42" customFormat="1" x14ac:dyDescent="0.25"/>
    <row r="442" s="42" customFormat="1" x14ac:dyDescent="0.25"/>
    <row r="443" s="42" customFormat="1" x14ac:dyDescent="0.25"/>
    <row r="444" s="42" customFormat="1" x14ac:dyDescent="0.25"/>
    <row r="445" s="42" customFormat="1" x14ac:dyDescent="0.25"/>
    <row r="446" s="42" customFormat="1" x14ac:dyDescent="0.25"/>
    <row r="447" s="42" customFormat="1" x14ac:dyDescent="0.25"/>
    <row r="448" s="42" customFormat="1" x14ac:dyDescent="0.25"/>
    <row r="449" s="42" customFormat="1" x14ac:dyDescent="0.25"/>
    <row r="450" s="42" customFormat="1" x14ac:dyDescent="0.25"/>
    <row r="451" s="42" customFormat="1" x14ac:dyDescent="0.25"/>
    <row r="452" s="42" customFormat="1" x14ac:dyDescent="0.25"/>
    <row r="453" s="42" customFormat="1" x14ac:dyDescent="0.25"/>
    <row r="454" s="42" customFormat="1" x14ac:dyDescent="0.25"/>
    <row r="455" s="42" customFormat="1" x14ac:dyDescent="0.25"/>
    <row r="456" s="42" customFormat="1" x14ac:dyDescent="0.25"/>
    <row r="457" s="42" customFormat="1" x14ac:dyDescent="0.25"/>
    <row r="458" s="42" customFormat="1" x14ac:dyDescent="0.25"/>
    <row r="459" s="42" customFormat="1" x14ac:dyDescent="0.25"/>
    <row r="460" s="42" customFormat="1" x14ac:dyDescent="0.25"/>
    <row r="461" s="42" customFormat="1" x14ac:dyDescent="0.25"/>
    <row r="462" s="42" customFormat="1" x14ac:dyDescent="0.25"/>
    <row r="463" s="42" customFormat="1" x14ac:dyDescent="0.25"/>
    <row r="464" s="42" customFormat="1" x14ac:dyDescent="0.25"/>
    <row r="465" s="42" customFormat="1" x14ac:dyDescent="0.25"/>
    <row r="466" s="42" customFormat="1" x14ac:dyDescent="0.25"/>
    <row r="467" s="42" customFormat="1" x14ac:dyDescent="0.25"/>
    <row r="468" s="42" customFormat="1" x14ac:dyDescent="0.25"/>
    <row r="469" s="42" customFormat="1" x14ac:dyDescent="0.25"/>
    <row r="470" s="42" customFormat="1" x14ac:dyDescent="0.25"/>
    <row r="471" s="42" customFormat="1" x14ac:dyDescent="0.25"/>
    <row r="472" s="42" customFormat="1" x14ac:dyDescent="0.25"/>
    <row r="473" s="42" customFormat="1" x14ac:dyDescent="0.25"/>
    <row r="474" s="42" customFormat="1" x14ac:dyDescent="0.25"/>
    <row r="475" s="42" customFormat="1" x14ac:dyDescent="0.25"/>
    <row r="476" s="42" customFormat="1" x14ac:dyDescent="0.25"/>
    <row r="477" s="42" customFormat="1" x14ac:dyDescent="0.25"/>
    <row r="478" s="42" customFormat="1" x14ac:dyDescent="0.25"/>
    <row r="479" s="42" customFormat="1" x14ac:dyDescent="0.25"/>
    <row r="480" s="42" customFormat="1" x14ac:dyDescent="0.25"/>
    <row r="481" s="42" customFormat="1" x14ac:dyDescent="0.25"/>
    <row r="482" s="42" customFormat="1" x14ac:dyDescent="0.25"/>
    <row r="483" s="42" customFormat="1" x14ac:dyDescent="0.25"/>
    <row r="484" s="42" customFormat="1" x14ac:dyDescent="0.25"/>
    <row r="485" s="42" customFormat="1" x14ac:dyDescent="0.25"/>
    <row r="486" s="42" customFormat="1" x14ac:dyDescent="0.25"/>
    <row r="487" s="42" customFormat="1" x14ac:dyDescent="0.25"/>
    <row r="488" s="42" customFormat="1" x14ac:dyDescent="0.25"/>
    <row r="489" s="42" customFormat="1" x14ac:dyDescent="0.25"/>
    <row r="490" s="42" customFormat="1" x14ac:dyDescent="0.25"/>
    <row r="491" s="42" customFormat="1" x14ac:dyDescent="0.25"/>
    <row r="492" s="42" customFormat="1" x14ac:dyDescent="0.25"/>
    <row r="493" s="42" customFormat="1" x14ac:dyDescent="0.25"/>
    <row r="494" s="42" customFormat="1" x14ac:dyDescent="0.25"/>
    <row r="495" s="42" customFormat="1" x14ac:dyDescent="0.25"/>
    <row r="496" s="42" customFormat="1" x14ac:dyDescent="0.25"/>
    <row r="497" s="42" customFormat="1" x14ac:dyDescent="0.25"/>
    <row r="498" s="42" customFormat="1" x14ac:dyDescent="0.25"/>
    <row r="499" s="42" customFormat="1" x14ac:dyDescent="0.25"/>
    <row r="500" s="42" customFormat="1" x14ac:dyDescent="0.25"/>
    <row r="501" s="42" customFormat="1" x14ac:dyDescent="0.25"/>
    <row r="502" s="42" customFormat="1" x14ac:dyDescent="0.25"/>
    <row r="503" s="42" customFormat="1" x14ac:dyDescent="0.25"/>
    <row r="504" s="42" customFormat="1" x14ac:dyDescent="0.25"/>
    <row r="505" s="42" customFormat="1" x14ac:dyDescent="0.25"/>
    <row r="506" s="42" customFormat="1" x14ac:dyDescent="0.25"/>
    <row r="507" s="42" customFormat="1" x14ac:dyDescent="0.25"/>
    <row r="508" s="42" customFormat="1" x14ac:dyDescent="0.25"/>
    <row r="509" s="42" customFormat="1" x14ac:dyDescent="0.25"/>
    <row r="510" s="42" customFormat="1" x14ac:dyDescent="0.25"/>
    <row r="511" s="42" customFormat="1" x14ac:dyDescent="0.25"/>
    <row r="512" s="42" customFormat="1" x14ac:dyDescent="0.25"/>
    <row r="513" s="42" customFormat="1" x14ac:dyDescent="0.25"/>
    <row r="514" s="42" customFormat="1" x14ac:dyDescent="0.25"/>
    <row r="515" s="42" customFormat="1" x14ac:dyDescent="0.25"/>
    <row r="516" s="42" customFormat="1" x14ac:dyDescent="0.25"/>
    <row r="517" s="42" customFormat="1" x14ac:dyDescent="0.25"/>
    <row r="518" s="42" customFormat="1" x14ac:dyDescent="0.25"/>
    <row r="519" s="42" customFormat="1" x14ac:dyDescent="0.25"/>
    <row r="520" s="42" customFormat="1" x14ac:dyDescent="0.25"/>
    <row r="521" s="42" customFormat="1" x14ac:dyDescent="0.25"/>
    <row r="522" s="42" customFormat="1" x14ac:dyDescent="0.25"/>
    <row r="523" s="42" customFormat="1" x14ac:dyDescent="0.25"/>
    <row r="524" s="42" customFormat="1" x14ac:dyDescent="0.25"/>
    <row r="525" s="42" customFormat="1" x14ac:dyDescent="0.25"/>
    <row r="526" s="42" customFormat="1" x14ac:dyDescent="0.25"/>
    <row r="527" s="42" customFormat="1" x14ac:dyDescent="0.25"/>
    <row r="528" s="42" customFormat="1" x14ac:dyDescent="0.25"/>
    <row r="529" s="42" customFormat="1" x14ac:dyDescent="0.25"/>
    <row r="530" s="42" customFormat="1" x14ac:dyDescent="0.25"/>
    <row r="531" s="42" customFormat="1" x14ac:dyDescent="0.25"/>
    <row r="532" s="42" customFormat="1" x14ac:dyDescent="0.25"/>
    <row r="533" s="42" customFormat="1" x14ac:dyDescent="0.25"/>
    <row r="534" s="42" customFormat="1" x14ac:dyDescent="0.25"/>
    <row r="535" s="42" customFormat="1" x14ac:dyDescent="0.25"/>
    <row r="536" s="42" customFormat="1" x14ac:dyDescent="0.25"/>
    <row r="537" s="42" customFormat="1" x14ac:dyDescent="0.25"/>
    <row r="538" s="42" customFormat="1" x14ac:dyDescent="0.25"/>
    <row r="539" s="42" customFormat="1" x14ac:dyDescent="0.25"/>
    <row r="540" s="42" customFormat="1" x14ac:dyDescent="0.25"/>
    <row r="541" s="42" customFormat="1" x14ac:dyDescent="0.25"/>
    <row r="542" s="42" customFormat="1" x14ac:dyDescent="0.25"/>
    <row r="543" s="42" customFormat="1" x14ac:dyDescent="0.25"/>
    <row r="544" s="42" customFormat="1" x14ac:dyDescent="0.25"/>
    <row r="545" s="42" customFormat="1" x14ac:dyDescent="0.25"/>
    <row r="546" s="42" customFormat="1" x14ac:dyDescent="0.25"/>
    <row r="547" s="42" customFormat="1" x14ac:dyDescent="0.25"/>
    <row r="548" s="42" customFormat="1" x14ac:dyDescent="0.25"/>
    <row r="549" s="42" customFormat="1" x14ac:dyDescent="0.25"/>
    <row r="550" s="42" customFormat="1" x14ac:dyDescent="0.25"/>
    <row r="551" s="42" customFormat="1" x14ac:dyDescent="0.25"/>
    <row r="552" s="42" customFormat="1" x14ac:dyDescent="0.25"/>
    <row r="553" s="42" customFormat="1" x14ac:dyDescent="0.25"/>
    <row r="554" s="42" customFormat="1" x14ac:dyDescent="0.25"/>
    <row r="555" s="42" customFormat="1" x14ac:dyDescent="0.25"/>
    <row r="556" s="42" customFormat="1" x14ac:dyDescent="0.25"/>
    <row r="557" s="42" customFormat="1" x14ac:dyDescent="0.25"/>
    <row r="558" s="42" customFormat="1" x14ac:dyDescent="0.25"/>
    <row r="559" s="42" customFormat="1" x14ac:dyDescent="0.25"/>
    <row r="560" s="42" customFormat="1" x14ac:dyDescent="0.25"/>
    <row r="561" s="42" customFormat="1" x14ac:dyDescent="0.25"/>
    <row r="562" s="42" customFormat="1" x14ac:dyDescent="0.25"/>
    <row r="563" s="42" customFormat="1" x14ac:dyDescent="0.25"/>
    <row r="564" s="42" customFormat="1" x14ac:dyDescent="0.25"/>
    <row r="565" s="42" customFormat="1" x14ac:dyDescent="0.25"/>
    <row r="566" s="42" customFormat="1" x14ac:dyDescent="0.25"/>
    <row r="567" s="42" customFormat="1" x14ac:dyDescent="0.25"/>
    <row r="568" s="42" customFormat="1" x14ac:dyDescent="0.25"/>
    <row r="569" s="42" customFormat="1" x14ac:dyDescent="0.25"/>
    <row r="570" s="42" customFormat="1" x14ac:dyDescent="0.25"/>
    <row r="571" s="42" customFormat="1" x14ac:dyDescent="0.25"/>
    <row r="572" s="42" customFormat="1" x14ac:dyDescent="0.25"/>
    <row r="573" s="42" customFormat="1" x14ac:dyDescent="0.25"/>
    <row r="574" s="42" customFormat="1" x14ac:dyDescent="0.25"/>
    <row r="575" s="42" customFormat="1" x14ac:dyDescent="0.25"/>
    <row r="576" s="42" customFormat="1" x14ac:dyDescent="0.25"/>
    <row r="577" s="42" customFormat="1" x14ac:dyDescent="0.25"/>
    <row r="578" s="42" customFormat="1" x14ac:dyDescent="0.25"/>
    <row r="579" s="42" customFormat="1" x14ac:dyDescent="0.25"/>
    <row r="580" s="42" customFormat="1" x14ac:dyDescent="0.25"/>
    <row r="581" s="42" customFormat="1" x14ac:dyDescent="0.25"/>
    <row r="582" s="42" customFormat="1" x14ac:dyDescent="0.25"/>
    <row r="583" s="42" customFormat="1" x14ac:dyDescent="0.25"/>
    <row r="584" s="42" customFormat="1" x14ac:dyDescent="0.25"/>
    <row r="585" s="42" customFormat="1" x14ac:dyDescent="0.25"/>
    <row r="586" s="42" customFormat="1" x14ac:dyDescent="0.25"/>
    <row r="587" s="42" customFormat="1" x14ac:dyDescent="0.25"/>
    <row r="588" s="42" customFormat="1" x14ac:dyDescent="0.25"/>
    <row r="589" s="42" customFormat="1" x14ac:dyDescent="0.25"/>
    <row r="590" s="42" customFormat="1" x14ac:dyDescent="0.25"/>
    <row r="591" s="42" customFormat="1" x14ac:dyDescent="0.25"/>
    <row r="592" s="42" customFormat="1" x14ac:dyDescent="0.25"/>
    <row r="593" s="42" customFormat="1" x14ac:dyDescent="0.25"/>
    <row r="594" s="42" customFormat="1" x14ac:dyDescent="0.25"/>
    <row r="595" s="42" customFormat="1" x14ac:dyDescent="0.25"/>
    <row r="596" s="42" customFormat="1" x14ac:dyDescent="0.25"/>
    <row r="597" s="42" customFormat="1" x14ac:dyDescent="0.25"/>
    <row r="598" s="42" customFormat="1" x14ac:dyDescent="0.25"/>
    <row r="599" s="42" customFormat="1" x14ac:dyDescent="0.25"/>
    <row r="600" s="42" customFormat="1" x14ac:dyDescent="0.25"/>
    <row r="601" s="42" customFormat="1" x14ac:dyDescent="0.25"/>
    <row r="602" s="42" customFormat="1" x14ac:dyDescent="0.25"/>
    <row r="603" s="42" customFormat="1" x14ac:dyDescent="0.25"/>
    <row r="604" s="42" customFormat="1" x14ac:dyDescent="0.25"/>
    <row r="605" s="42" customFormat="1" x14ac:dyDescent="0.25"/>
    <row r="606" s="42" customFormat="1" x14ac:dyDescent="0.25"/>
    <row r="607" s="42" customFormat="1" x14ac:dyDescent="0.25"/>
    <row r="608" s="42" customFormat="1" x14ac:dyDescent="0.25"/>
    <row r="609" s="42" customFormat="1" x14ac:dyDescent="0.25"/>
    <row r="610" s="42" customFormat="1" x14ac:dyDescent="0.25"/>
    <row r="611" s="42" customFormat="1" x14ac:dyDescent="0.25"/>
    <row r="612" s="42" customFormat="1" x14ac:dyDescent="0.25"/>
    <row r="613" s="42" customFormat="1" x14ac:dyDescent="0.25"/>
    <row r="614" s="42" customFormat="1" x14ac:dyDescent="0.25"/>
    <row r="615" s="42" customFormat="1" x14ac:dyDescent="0.25"/>
    <row r="616" s="42" customFormat="1" x14ac:dyDescent="0.25"/>
    <row r="617" s="42" customFormat="1" x14ac:dyDescent="0.25"/>
    <row r="618" s="42" customFormat="1" x14ac:dyDescent="0.25"/>
    <row r="619" s="42" customFormat="1" x14ac:dyDescent="0.25"/>
    <row r="620" s="42" customFormat="1" x14ac:dyDescent="0.25"/>
    <row r="621" s="42" customFormat="1" x14ac:dyDescent="0.25"/>
    <row r="622" s="42" customFormat="1" x14ac:dyDescent="0.25"/>
    <row r="623" s="42" customFormat="1" x14ac:dyDescent="0.25"/>
    <row r="624" s="42" customFormat="1" x14ac:dyDescent="0.25"/>
    <row r="625" s="42" customFormat="1" x14ac:dyDescent="0.25"/>
    <row r="626" s="42" customFormat="1" x14ac:dyDescent="0.25"/>
    <row r="627" s="42" customFormat="1" x14ac:dyDescent="0.25"/>
    <row r="628" s="42" customFormat="1" x14ac:dyDescent="0.25"/>
    <row r="629" s="42" customFormat="1" x14ac:dyDescent="0.25"/>
    <row r="630" s="42" customFormat="1" x14ac:dyDescent="0.25"/>
    <row r="631" s="42" customFormat="1" x14ac:dyDescent="0.25"/>
    <row r="632" s="42" customFormat="1" x14ac:dyDescent="0.25"/>
    <row r="633" s="42" customFormat="1" x14ac:dyDescent="0.25"/>
    <row r="634" s="42" customFormat="1" x14ac:dyDescent="0.25"/>
    <row r="635" s="42" customFormat="1" x14ac:dyDescent="0.25"/>
    <row r="636" s="42" customFormat="1" x14ac:dyDescent="0.25"/>
    <row r="637" s="42" customFormat="1" x14ac:dyDescent="0.25"/>
    <row r="638" s="42" customFormat="1" x14ac:dyDescent="0.25"/>
    <row r="639" s="42" customFormat="1" x14ac:dyDescent="0.25"/>
    <row r="640" s="42" customFormat="1" x14ac:dyDescent="0.25"/>
    <row r="641" s="42" customFormat="1" x14ac:dyDescent="0.25"/>
    <row r="642" s="42" customFormat="1" x14ac:dyDescent="0.25"/>
    <row r="643" s="42" customFormat="1" x14ac:dyDescent="0.25"/>
    <row r="644" s="42" customFormat="1" x14ac:dyDescent="0.25"/>
    <row r="645" s="42" customFormat="1" x14ac:dyDescent="0.25"/>
    <row r="646" s="42" customFormat="1" x14ac:dyDescent="0.25"/>
    <row r="647" s="42" customFormat="1" x14ac:dyDescent="0.25"/>
    <row r="648" s="42" customFormat="1" x14ac:dyDescent="0.25"/>
    <row r="649" s="42" customFormat="1" x14ac:dyDescent="0.25"/>
    <row r="650" s="42" customFormat="1" x14ac:dyDescent="0.25"/>
    <row r="651" s="42" customFormat="1" x14ac:dyDescent="0.25"/>
    <row r="652" s="42" customFormat="1" x14ac:dyDescent="0.25"/>
    <row r="653" s="42" customFormat="1" x14ac:dyDescent="0.25"/>
    <row r="654" s="42" customFormat="1" x14ac:dyDescent="0.25"/>
    <row r="655" s="42" customFormat="1" x14ac:dyDescent="0.25"/>
    <row r="656" s="42" customFormat="1" x14ac:dyDescent="0.25"/>
    <row r="657" s="42" customFormat="1" x14ac:dyDescent="0.25"/>
    <row r="658" s="42" customFormat="1" x14ac:dyDescent="0.25"/>
    <row r="659" s="42" customFormat="1" x14ac:dyDescent="0.25"/>
    <row r="660" s="42" customFormat="1" x14ac:dyDescent="0.25"/>
    <row r="661" s="42" customFormat="1" x14ac:dyDescent="0.25"/>
    <row r="662" s="42" customFormat="1" x14ac:dyDescent="0.25"/>
    <row r="663" s="42" customFormat="1" x14ac:dyDescent="0.25"/>
    <row r="664" s="42" customFormat="1" x14ac:dyDescent="0.25"/>
    <row r="665" s="42" customFormat="1" x14ac:dyDescent="0.25"/>
    <row r="666" s="42" customFormat="1" x14ac:dyDescent="0.25"/>
    <row r="667" s="42" customFormat="1" x14ac:dyDescent="0.25"/>
    <row r="668" s="42" customFormat="1" x14ac:dyDescent="0.25"/>
    <row r="669" s="42" customFormat="1" x14ac:dyDescent="0.25"/>
    <row r="670" s="42" customFormat="1" x14ac:dyDescent="0.25"/>
    <row r="671" s="42" customFormat="1" x14ac:dyDescent="0.25"/>
    <row r="672" s="42" customFormat="1" x14ac:dyDescent="0.25"/>
    <row r="673" s="42" customFormat="1" x14ac:dyDescent="0.25"/>
    <row r="674" s="42" customFormat="1" x14ac:dyDescent="0.25"/>
    <row r="675" s="42" customFormat="1" x14ac:dyDescent="0.25"/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EEF5-FF01-49EE-A442-9EB49F09A4E6}">
  <sheetPr>
    <tabColor rgb="FF00B050"/>
    <pageSetUpPr fitToPage="1"/>
  </sheetPr>
  <dimension ref="A1:DA583"/>
  <sheetViews>
    <sheetView topLeftCell="A13" zoomScale="60" zoomScaleNormal="60" workbookViewId="0">
      <selection activeCell="C6" sqref="C6:T52"/>
    </sheetView>
  </sheetViews>
  <sheetFormatPr defaultColWidth="8.85546875" defaultRowHeight="15" x14ac:dyDescent="0.25"/>
  <cols>
    <col min="1" max="1" width="2.7109375" style="42" customWidth="1"/>
    <col min="2" max="2" width="63.7109375" style="20" customWidth="1"/>
    <col min="3" max="20" width="10.7109375" style="20" customWidth="1"/>
    <col min="21" max="105" width="8.85546875" style="42"/>
    <col min="106" max="16384" width="8.85546875" style="20"/>
  </cols>
  <sheetData>
    <row r="1" spans="2:20" s="42" customFormat="1" ht="15.75" thickBot="1" x14ac:dyDescent="0.3"/>
    <row r="2" spans="2:20" ht="22.15" customHeight="1" thickTop="1" thickBot="1" x14ac:dyDescent="0.3">
      <c r="B2" s="76" t="s">
        <v>152</v>
      </c>
      <c r="C2" s="77"/>
      <c r="D2" s="77"/>
      <c r="E2" s="77"/>
      <c r="F2" s="77"/>
      <c r="G2" s="77"/>
      <c r="H2" s="77"/>
      <c r="I2" s="77"/>
      <c r="J2" s="77"/>
      <c r="K2" s="77"/>
      <c r="L2" s="108"/>
      <c r="M2" s="115"/>
      <c r="N2" s="115"/>
      <c r="O2" s="115"/>
      <c r="P2" s="115"/>
      <c r="Q2" s="115"/>
      <c r="R2" s="115"/>
      <c r="S2" s="115"/>
      <c r="T2" s="116"/>
    </row>
    <row r="3" spans="2:20" ht="22.15" customHeight="1" thickTop="1" thickBot="1" x14ac:dyDescent="0.3">
      <c r="B3" s="79" t="s">
        <v>128</v>
      </c>
      <c r="C3" s="86" t="s">
        <v>66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22.15" customHeight="1" thickTop="1" thickBot="1" x14ac:dyDescent="0.3">
      <c r="B4" s="80"/>
      <c r="C4" s="86" t="s">
        <v>67</v>
      </c>
      <c r="D4" s="87"/>
      <c r="E4" s="86" t="s">
        <v>68</v>
      </c>
      <c r="F4" s="87"/>
      <c r="G4" s="86" t="s">
        <v>69</v>
      </c>
      <c r="H4" s="87"/>
      <c r="I4" s="86" t="s">
        <v>70</v>
      </c>
      <c r="J4" s="87"/>
      <c r="K4" s="86" t="s">
        <v>71</v>
      </c>
      <c r="L4" s="87"/>
      <c r="M4" s="86" t="s">
        <v>72</v>
      </c>
      <c r="N4" s="87"/>
      <c r="O4" s="86" t="s">
        <v>73</v>
      </c>
      <c r="P4" s="87"/>
      <c r="Q4" s="86" t="s">
        <v>74</v>
      </c>
      <c r="R4" s="87"/>
      <c r="S4" s="113" t="s">
        <v>48</v>
      </c>
      <c r="T4" s="114"/>
    </row>
    <row r="5" spans="2:20" ht="22.15" customHeight="1" thickTop="1" thickBot="1" x14ac:dyDescent="0.3">
      <c r="B5" s="81"/>
      <c r="C5" s="60" t="s">
        <v>1</v>
      </c>
      <c r="D5" s="61" t="s">
        <v>2</v>
      </c>
      <c r="E5" s="60" t="s">
        <v>1</v>
      </c>
      <c r="F5" s="61" t="s">
        <v>2</v>
      </c>
      <c r="G5" s="60" t="s">
        <v>1</v>
      </c>
      <c r="H5" s="61" t="s">
        <v>2</v>
      </c>
      <c r="I5" s="60" t="s">
        <v>1</v>
      </c>
      <c r="J5" s="61" t="s">
        <v>2</v>
      </c>
      <c r="K5" s="60" t="s">
        <v>1</v>
      </c>
      <c r="L5" s="61" t="s">
        <v>2</v>
      </c>
      <c r="M5" s="60" t="s">
        <v>1</v>
      </c>
      <c r="N5" s="61" t="s">
        <v>2</v>
      </c>
      <c r="O5" s="60" t="s">
        <v>1</v>
      </c>
      <c r="P5" s="61" t="s">
        <v>2</v>
      </c>
      <c r="Q5" s="60" t="s">
        <v>1</v>
      </c>
      <c r="R5" s="61" t="s">
        <v>2</v>
      </c>
      <c r="S5" s="60" t="s">
        <v>1</v>
      </c>
      <c r="T5" s="61" t="s">
        <v>2</v>
      </c>
    </row>
    <row r="6" spans="2:20" ht="22.15" customHeight="1" thickTop="1" x14ac:dyDescent="0.25">
      <c r="B6" s="64" t="s">
        <v>75</v>
      </c>
      <c r="C6" s="8">
        <f>IFERROR(VLOOKUP(B6,[1]Sheet1!$A$523:$AE$569,2,FALSE),0)</f>
        <v>214</v>
      </c>
      <c r="D6" s="9">
        <f>C6/$C$52</f>
        <v>0.10547067520946279</v>
      </c>
      <c r="E6" s="8">
        <f>IFERROR(VLOOKUP(B6,[1]Sheet1!$A$523:$AE$569,4,FALSE),0)</f>
        <v>134</v>
      </c>
      <c r="F6" s="9">
        <f>E6/$E$52</f>
        <v>6.6501240694789077E-2</v>
      </c>
      <c r="G6" s="8">
        <f>IFERROR(VLOOKUP(B6,[1]Sheet1!$A$523:$AE$569,6,FALSE),0)</f>
        <v>159</v>
      </c>
      <c r="H6" s="9">
        <f>G6/$G$52</f>
        <v>0.16772151898734178</v>
      </c>
      <c r="I6" s="8">
        <f>IFERROR(VLOOKUP(B6,[1]Sheet1!$A$523:$AE$569,8,FALSE),0)</f>
        <v>125</v>
      </c>
      <c r="J6" s="9">
        <f>I6/$I$52</f>
        <v>0.14013452914798205</v>
      </c>
      <c r="K6" s="8">
        <f>IFERROR(VLOOKUP(B6,[1]Sheet1!$A$523:$AE$569,10,FALSE),0)</f>
        <v>77</v>
      </c>
      <c r="L6" s="9">
        <f>K6/$K$52</f>
        <v>0.12520325203252033</v>
      </c>
      <c r="M6" s="8">
        <f>IFERROR(VLOOKUP(B6,[1]Sheet1!$A$523:$AE$569,12,FALSE),0)</f>
        <v>116</v>
      </c>
      <c r="N6" s="9">
        <f>M6/$M$52</f>
        <v>0.13599062133645956</v>
      </c>
      <c r="O6" s="8">
        <f>IFERROR(VLOOKUP(B6,[1]Sheet1!$A$523:$AE$569,14,FALSE),0)</f>
        <v>39</v>
      </c>
      <c r="P6" s="9">
        <f>O6/$O$52</f>
        <v>0.11926605504587157</v>
      </c>
      <c r="Q6" s="8">
        <f>IFERROR(VLOOKUP(B6,[1]Sheet1!$A$523:$AE$569,16,FALSE),0)</f>
        <v>51</v>
      </c>
      <c r="R6" s="9">
        <f>Q6/$Q$52</f>
        <v>0.17171717171717171</v>
      </c>
      <c r="S6" s="15">
        <f>C6+E6+G6+I6+K6+M6+O6+Q6</f>
        <v>915</v>
      </c>
      <c r="T6" s="9">
        <f>S6/$S$52</f>
        <v>0.12936519157358969</v>
      </c>
    </row>
    <row r="7" spans="2:20" ht="22.15" customHeight="1" x14ac:dyDescent="0.25">
      <c r="B7" s="64" t="s">
        <v>76</v>
      </c>
      <c r="C7" s="2">
        <f>IFERROR(VLOOKUP(B7,[1]Sheet1!$A$523:$AE$569,2,FALSE),0)</f>
        <v>113</v>
      </c>
      <c r="D7" s="3">
        <f t="shared" ref="D7:D50" si="0">C7/$C$52</f>
        <v>5.5692459339576145E-2</v>
      </c>
      <c r="E7" s="2">
        <f>IFERROR(VLOOKUP(B7,[1]Sheet1!$A$523:$AE$569,4,FALSE),0)</f>
        <v>105</v>
      </c>
      <c r="F7" s="3">
        <f t="shared" ref="F7:F50" si="1">E7/$E$52</f>
        <v>5.2109181141439205E-2</v>
      </c>
      <c r="G7" s="2">
        <f>IFERROR(VLOOKUP(B7,[1]Sheet1!$A$523:$AE$569,6,FALSE),0)</f>
        <v>89</v>
      </c>
      <c r="H7" s="3">
        <f t="shared" ref="H7:H50" si="2">G7/$G$52</f>
        <v>9.3881856540084394E-2</v>
      </c>
      <c r="I7" s="2">
        <f>IFERROR(VLOOKUP(B7,[1]Sheet1!$A$523:$AE$569,8,FALSE),0)</f>
        <v>84</v>
      </c>
      <c r="J7" s="3">
        <f t="shared" ref="J7:J50" si="3">I7/$I$52</f>
        <v>9.417040358744394E-2</v>
      </c>
      <c r="K7" s="2">
        <f>IFERROR(VLOOKUP(B7,[1]Sheet1!$A$523:$AE$569,10,FALSE),0)</f>
        <v>46</v>
      </c>
      <c r="L7" s="3">
        <f t="shared" ref="L7:L50" si="4">K7/$K$52</f>
        <v>7.4796747967479676E-2</v>
      </c>
      <c r="M7" s="2">
        <f>IFERROR(VLOOKUP(B7,[1]Sheet1!$A$523:$AE$569,12,FALSE),0)</f>
        <v>69</v>
      </c>
      <c r="N7" s="3">
        <f t="shared" ref="N7:N50" si="5">M7/$M$52</f>
        <v>8.0890973036342323E-2</v>
      </c>
      <c r="O7" s="2">
        <f>IFERROR(VLOOKUP(B7,[1]Sheet1!$A$523:$AE$569,14,FALSE),0)</f>
        <v>25</v>
      </c>
      <c r="P7" s="3">
        <f t="shared" ref="P7:P50" si="6">O7/$O$52</f>
        <v>7.64525993883792E-2</v>
      </c>
      <c r="Q7" s="2">
        <f>IFERROR(VLOOKUP(B7,[1]Sheet1!$A$523:$AE$569,16,FALSE),0)</f>
        <v>23</v>
      </c>
      <c r="R7" s="3">
        <f t="shared" ref="R7:R50" si="7">Q7/$Q$52</f>
        <v>7.7441077441077436E-2</v>
      </c>
      <c r="S7" s="2">
        <f t="shared" ref="S7:S50" si="8">C7+E7+G7+I7+K7+M7+O7+Q7</f>
        <v>554</v>
      </c>
      <c r="T7" s="3">
        <f t="shared" ref="T7:T50" si="9">S7/$S$52</f>
        <v>7.8326028559310049E-2</v>
      </c>
    </row>
    <row r="8" spans="2:20" ht="22.15" customHeight="1" x14ac:dyDescent="0.25">
      <c r="B8" s="64" t="s">
        <v>77</v>
      </c>
      <c r="C8" s="2">
        <f>IFERROR(VLOOKUP(B8,[1]Sheet1!$A$523:$AE$569,2,FALSE),0)</f>
        <v>27</v>
      </c>
      <c r="D8" s="3">
        <f t="shared" si="0"/>
        <v>1.330704780680138E-2</v>
      </c>
      <c r="E8" s="2">
        <f>IFERROR(VLOOKUP(B8,[1]Sheet1!$A$523:$AE$569,4,FALSE),0)</f>
        <v>21</v>
      </c>
      <c r="F8" s="3">
        <f t="shared" si="1"/>
        <v>1.0421836228287842E-2</v>
      </c>
      <c r="G8" s="2">
        <f>IFERROR(VLOOKUP(B8,[1]Sheet1!$A$523:$AE$569,6,FALSE),0)</f>
        <v>11</v>
      </c>
      <c r="H8" s="3">
        <f t="shared" si="2"/>
        <v>1.1603375527426161E-2</v>
      </c>
      <c r="I8" s="2">
        <f>IFERROR(VLOOKUP(B8,[1]Sheet1!$A$523:$AE$569,8,FALSE),0)</f>
        <v>20</v>
      </c>
      <c r="J8" s="3">
        <f t="shared" si="3"/>
        <v>2.2421524663677129E-2</v>
      </c>
      <c r="K8" s="2">
        <f>IFERROR(VLOOKUP(B8,[1]Sheet1!$A$523:$AE$569,10,FALSE),0)</f>
        <v>10</v>
      </c>
      <c r="L8" s="3">
        <f t="shared" si="4"/>
        <v>1.6260162601626018E-2</v>
      </c>
      <c r="M8" s="2">
        <f>IFERROR(VLOOKUP(B8,[1]Sheet1!$A$523:$AE$569,12,FALSE),0)</f>
        <v>15</v>
      </c>
      <c r="N8" s="3">
        <f t="shared" si="5"/>
        <v>1.7584994138335287E-2</v>
      </c>
      <c r="O8" s="2">
        <f>IFERROR(VLOOKUP(B8,[1]Sheet1!$A$523:$AE$569,14,FALSE),0)</f>
        <v>1</v>
      </c>
      <c r="P8" s="3">
        <f t="shared" si="6"/>
        <v>3.0581039755351682E-3</v>
      </c>
      <c r="Q8" s="2">
        <f>IFERROR(VLOOKUP(B8,[1]Sheet1!$A$523:$AE$569,16,FALSE),0)</f>
        <v>2</v>
      </c>
      <c r="R8" s="3">
        <f t="shared" si="7"/>
        <v>6.7340067340067337E-3</v>
      </c>
      <c r="S8" s="2">
        <f t="shared" si="8"/>
        <v>107</v>
      </c>
      <c r="T8" s="3">
        <f t="shared" si="9"/>
        <v>1.5127951364343277E-2</v>
      </c>
    </row>
    <row r="9" spans="2:20" ht="22.15" customHeight="1" x14ac:dyDescent="0.25">
      <c r="B9" s="64" t="s">
        <v>78</v>
      </c>
      <c r="C9" s="2">
        <f>IFERROR(VLOOKUP(B9,[1]Sheet1!$A$523:$AE$569,2,FALSE),0)</f>
        <v>26</v>
      </c>
      <c r="D9" s="3">
        <f t="shared" si="0"/>
        <v>1.2814194184327254E-2</v>
      </c>
      <c r="E9" s="2">
        <f>IFERROR(VLOOKUP(B9,[1]Sheet1!$A$523:$AE$569,4,FALSE),0)</f>
        <v>18</v>
      </c>
      <c r="F9" s="3">
        <f t="shared" si="1"/>
        <v>8.9330024813895782E-3</v>
      </c>
      <c r="G9" s="2">
        <f>IFERROR(VLOOKUP(B9,[1]Sheet1!$A$523:$AE$569,6,FALSE),0)</f>
        <v>21</v>
      </c>
      <c r="H9" s="3">
        <f t="shared" si="2"/>
        <v>2.2151898734177215E-2</v>
      </c>
      <c r="I9" s="2">
        <f>IFERROR(VLOOKUP(B9,[1]Sheet1!$A$523:$AE$569,8,FALSE),0)</f>
        <v>25</v>
      </c>
      <c r="J9" s="3">
        <f t="shared" si="3"/>
        <v>2.8026905829596414E-2</v>
      </c>
      <c r="K9" s="2">
        <f>IFERROR(VLOOKUP(B9,[1]Sheet1!$A$523:$AE$569,10,FALSE),0)</f>
        <v>14</v>
      </c>
      <c r="L9" s="3">
        <f t="shared" si="4"/>
        <v>2.2764227642276424E-2</v>
      </c>
      <c r="M9" s="2">
        <f>IFERROR(VLOOKUP(B9,[1]Sheet1!$A$523:$AE$569,12,FALSE),0)</f>
        <v>20</v>
      </c>
      <c r="N9" s="3">
        <f t="shared" si="5"/>
        <v>2.3446658851113716E-2</v>
      </c>
      <c r="O9" s="2">
        <f>IFERROR(VLOOKUP(B9,[1]Sheet1!$A$523:$AE$569,14,FALSE),0)</f>
        <v>11</v>
      </c>
      <c r="P9" s="3">
        <f t="shared" si="6"/>
        <v>3.3639143730886847E-2</v>
      </c>
      <c r="Q9" s="2">
        <f>IFERROR(VLOOKUP(B9,[1]Sheet1!$A$523:$AE$569,16,FALSE),0)</f>
        <v>6</v>
      </c>
      <c r="R9" s="3">
        <f t="shared" si="7"/>
        <v>2.0202020202020204E-2</v>
      </c>
      <c r="S9" s="2">
        <f t="shared" si="8"/>
        <v>141</v>
      </c>
      <c r="T9" s="3">
        <f t="shared" si="9"/>
        <v>1.9934963947405626E-2</v>
      </c>
    </row>
    <row r="10" spans="2:20" ht="22.15" customHeight="1" x14ac:dyDescent="0.25">
      <c r="B10" s="64" t="s">
        <v>79</v>
      </c>
      <c r="C10" s="2">
        <f>IFERROR(VLOOKUP(B10,[1]Sheet1!$A$523:$AE$569,2,FALSE),0)</f>
        <v>39</v>
      </c>
      <c r="D10" s="3">
        <f t="shared" si="0"/>
        <v>1.9221291276490884E-2</v>
      </c>
      <c r="E10" s="2">
        <f>IFERROR(VLOOKUP(B10,[1]Sheet1!$A$523:$AE$569,4,FALSE),0)</f>
        <v>26</v>
      </c>
      <c r="F10" s="3">
        <f t="shared" si="1"/>
        <v>1.2903225806451613E-2</v>
      </c>
      <c r="G10" s="2">
        <f>IFERROR(VLOOKUP(B10,[1]Sheet1!$A$523:$AE$569,6,FALSE),0)</f>
        <v>20</v>
      </c>
      <c r="H10" s="3">
        <f t="shared" si="2"/>
        <v>2.1097046413502109E-2</v>
      </c>
      <c r="I10" s="2">
        <f>IFERROR(VLOOKUP(B10,[1]Sheet1!$A$523:$AE$569,8,FALSE),0)</f>
        <v>24</v>
      </c>
      <c r="J10" s="3">
        <f t="shared" si="3"/>
        <v>2.6905829596412557E-2</v>
      </c>
      <c r="K10" s="2">
        <f>IFERROR(VLOOKUP(B10,[1]Sheet1!$A$523:$AE$569,10,FALSE),0)</f>
        <v>18</v>
      </c>
      <c r="L10" s="3">
        <f t="shared" si="4"/>
        <v>2.9268292682926831E-2</v>
      </c>
      <c r="M10" s="2">
        <f>IFERROR(VLOOKUP(B10,[1]Sheet1!$A$523:$AE$569,12,FALSE),0)</f>
        <v>31</v>
      </c>
      <c r="N10" s="3">
        <f t="shared" si="5"/>
        <v>3.6342321219226259E-2</v>
      </c>
      <c r="O10" s="2">
        <f>IFERROR(VLOOKUP(B10,[1]Sheet1!$A$523:$AE$569,14,FALSE),0)</f>
        <v>14</v>
      </c>
      <c r="P10" s="3">
        <f t="shared" si="6"/>
        <v>4.2813455657492352E-2</v>
      </c>
      <c r="Q10" s="2">
        <f>IFERROR(VLOOKUP(B10,[1]Sheet1!$A$523:$AE$569,16,FALSE),0)</f>
        <v>11</v>
      </c>
      <c r="R10" s="3">
        <f t="shared" si="7"/>
        <v>3.7037037037037035E-2</v>
      </c>
      <c r="S10" s="2">
        <f t="shared" si="8"/>
        <v>183</v>
      </c>
      <c r="T10" s="3">
        <f t="shared" si="9"/>
        <v>2.587303831471794E-2</v>
      </c>
    </row>
    <row r="11" spans="2:20" ht="22.15" customHeight="1" x14ac:dyDescent="0.25">
      <c r="B11" s="64" t="s">
        <v>80</v>
      </c>
      <c r="C11" s="2">
        <f>IFERROR(VLOOKUP(B11,[1]Sheet1!$A$523:$AE$569,2,FALSE),0)</f>
        <v>10</v>
      </c>
      <c r="D11" s="3">
        <f t="shared" si="0"/>
        <v>4.9285362247412515E-3</v>
      </c>
      <c r="E11" s="2">
        <f>IFERROR(VLOOKUP(B11,[1]Sheet1!$A$523:$AE$569,4,FALSE),0)</f>
        <v>8</v>
      </c>
      <c r="F11" s="3">
        <f t="shared" si="1"/>
        <v>3.9702233250620347E-3</v>
      </c>
      <c r="G11" s="2">
        <f>IFERROR(VLOOKUP(B11,[1]Sheet1!$A$523:$AE$569,6,FALSE),0)</f>
        <v>4</v>
      </c>
      <c r="H11" s="3">
        <f t="shared" si="2"/>
        <v>4.2194092827004216E-3</v>
      </c>
      <c r="I11" s="2">
        <f>IFERROR(VLOOKUP(B11,[1]Sheet1!$A$523:$AE$569,8,FALSE),0)</f>
        <v>7</v>
      </c>
      <c r="J11" s="3">
        <f t="shared" si="3"/>
        <v>7.8475336322869956E-3</v>
      </c>
      <c r="K11" s="2">
        <f>IFERROR(VLOOKUP(B11,[1]Sheet1!$A$523:$AE$569,10,FALSE),0)</f>
        <v>2</v>
      </c>
      <c r="L11" s="3">
        <f t="shared" si="4"/>
        <v>3.2520325203252032E-3</v>
      </c>
      <c r="M11" s="2">
        <f>IFERROR(VLOOKUP(B11,[1]Sheet1!$A$523:$AE$569,12,FALSE),0)</f>
        <v>8</v>
      </c>
      <c r="N11" s="3">
        <f t="shared" si="5"/>
        <v>9.3786635404454859E-3</v>
      </c>
      <c r="O11" s="2">
        <f>IFERROR(VLOOKUP(B11,[1]Sheet1!$A$523:$AE$569,14,FALSE),0)</f>
        <v>3</v>
      </c>
      <c r="P11" s="3">
        <f t="shared" si="6"/>
        <v>9.1743119266055051E-3</v>
      </c>
      <c r="Q11" s="2">
        <f>IFERROR(VLOOKUP(B11,[1]Sheet1!$A$523:$AE$569,16,FALSE),0)</f>
        <v>1</v>
      </c>
      <c r="R11" s="3">
        <f t="shared" si="7"/>
        <v>3.3670033670033669E-3</v>
      </c>
      <c r="S11" s="2">
        <f t="shared" si="8"/>
        <v>43</v>
      </c>
      <c r="T11" s="3">
        <f t="shared" si="9"/>
        <v>6.0794570903435598E-3</v>
      </c>
    </row>
    <row r="12" spans="2:20" ht="22.15" customHeight="1" x14ac:dyDescent="0.25">
      <c r="B12" s="64" t="s">
        <v>81</v>
      </c>
      <c r="C12" s="2">
        <f>IFERROR(VLOOKUP(B12,[1]Sheet1!$A$523:$AE$569,2,FALSE),0)</f>
        <v>9</v>
      </c>
      <c r="D12" s="3">
        <f t="shared" si="0"/>
        <v>4.4356826022671266E-3</v>
      </c>
      <c r="E12" s="2">
        <f>IFERROR(VLOOKUP(B12,[1]Sheet1!$A$523:$AE$569,4,FALSE),0)</f>
        <v>6</v>
      </c>
      <c r="F12" s="3">
        <f t="shared" si="1"/>
        <v>2.9776674937965261E-3</v>
      </c>
      <c r="G12" s="2">
        <f>IFERROR(VLOOKUP(B12,[1]Sheet1!$A$523:$AE$569,6,FALSE),0)</f>
        <v>6</v>
      </c>
      <c r="H12" s="3">
        <f t="shared" si="2"/>
        <v>6.3291139240506328E-3</v>
      </c>
      <c r="I12" s="2">
        <f>IFERROR(VLOOKUP(B12,[1]Sheet1!$A$523:$AE$569,8,FALSE),0)</f>
        <v>7</v>
      </c>
      <c r="J12" s="3">
        <f t="shared" si="3"/>
        <v>7.8475336322869956E-3</v>
      </c>
      <c r="K12" s="2">
        <f>IFERROR(VLOOKUP(B12,[1]Sheet1!$A$523:$AE$569,10,FALSE),0)</f>
        <v>4</v>
      </c>
      <c r="L12" s="3">
        <f t="shared" si="4"/>
        <v>6.5040650406504065E-3</v>
      </c>
      <c r="M12" s="2">
        <f>IFERROR(VLOOKUP(B12,[1]Sheet1!$A$523:$AE$569,12,FALSE),0)</f>
        <v>4</v>
      </c>
      <c r="N12" s="3">
        <f t="shared" si="5"/>
        <v>4.6893317702227429E-3</v>
      </c>
      <c r="O12" s="2">
        <f>IFERROR(VLOOKUP(B12,[1]Sheet1!$A$523:$AE$569,14,FALSE),0)</f>
        <v>2</v>
      </c>
      <c r="P12" s="3">
        <f t="shared" si="6"/>
        <v>6.1162079510703364E-3</v>
      </c>
      <c r="Q12" s="2">
        <f>IFERROR(VLOOKUP(B12,[1]Sheet1!$A$523:$AE$569,16,FALSE),0)</f>
        <v>0</v>
      </c>
      <c r="R12" s="3">
        <f t="shared" si="7"/>
        <v>0</v>
      </c>
      <c r="S12" s="2">
        <f t="shared" si="8"/>
        <v>38</v>
      </c>
      <c r="T12" s="3">
        <f t="shared" si="9"/>
        <v>5.3725434751873318E-3</v>
      </c>
    </row>
    <row r="13" spans="2:20" ht="22.15" customHeight="1" x14ac:dyDescent="0.25">
      <c r="B13" s="64" t="s">
        <v>82</v>
      </c>
      <c r="C13" s="2">
        <f>IFERROR(VLOOKUP(B13,[1]Sheet1!$A$523:$AE$569,2,FALSE),0)</f>
        <v>21</v>
      </c>
      <c r="D13" s="3">
        <f t="shared" si="0"/>
        <v>1.0349926071956629E-2</v>
      </c>
      <c r="E13" s="2">
        <f>IFERROR(VLOOKUP(B13,[1]Sheet1!$A$523:$AE$569,4,FALSE),0)</f>
        <v>22</v>
      </c>
      <c r="F13" s="3">
        <f t="shared" si="1"/>
        <v>1.0918114143920596E-2</v>
      </c>
      <c r="G13" s="2">
        <f>IFERROR(VLOOKUP(B13,[1]Sheet1!$A$523:$AE$569,6,FALSE),0)</f>
        <v>7</v>
      </c>
      <c r="H13" s="3">
        <f t="shared" si="2"/>
        <v>7.3839662447257384E-3</v>
      </c>
      <c r="I13" s="2">
        <f>IFERROR(VLOOKUP(B13,[1]Sheet1!$A$523:$AE$569,8,FALSE),0)</f>
        <v>17</v>
      </c>
      <c r="J13" s="3">
        <f t="shared" si="3"/>
        <v>1.905829596412556E-2</v>
      </c>
      <c r="K13" s="2">
        <f>IFERROR(VLOOKUP(B13,[1]Sheet1!$A$523:$AE$569,10,FALSE),0)</f>
        <v>14</v>
      </c>
      <c r="L13" s="3">
        <f t="shared" si="4"/>
        <v>2.2764227642276424E-2</v>
      </c>
      <c r="M13" s="2">
        <f>IFERROR(VLOOKUP(B13,[1]Sheet1!$A$523:$AE$569,12,FALSE),0)</f>
        <v>13</v>
      </c>
      <c r="N13" s="3">
        <f t="shared" si="5"/>
        <v>1.5240328253223915E-2</v>
      </c>
      <c r="O13" s="2">
        <f>IFERROR(VLOOKUP(B13,[1]Sheet1!$A$523:$AE$569,14,FALSE),0)</f>
        <v>4</v>
      </c>
      <c r="P13" s="3">
        <f t="shared" si="6"/>
        <v>1.2232415902140673E-2</v>
      </c>
      <c r="Q13" s="2">
        <f>IFERROR(VLOOKUP(B13,[1]Sheet1!$A$523:$AE$569,16,FALSE),0)</f>
        <v>2</v>
      </c>
      <c r="R13" s="3">
        <f t="shared" si="7"/>
        <v>6.7340067340067337E-3</v>
      </c>
      <c r="S13" s="2">
        <f t="shared" si="8"/>
        <v>100</v>
      </c>
      <c r="T13" s="3">
        <f t="shared" si="9"/>
        <v>1.4138272303124559E-2</v>
      </c>
    </row>
    <row r="14" spans="2:20" ht="22.15" customHeight="1" x14ac:dyDescent="0.25">
      <c r="B14" s="64" t="s">
        <v>83</v>
      </c>
      <c r="C14" s="2">
        <f>IFERROR(VLOOKUP(B14,[1]Sheet1!$A$523:$AE$569,2,FALSE),0)</f>
        <v>13</v>
      </c>
      <c r="D14" s="3">
        <f t="shared" si="0"/>
        <v>6.407097092163627E-3</v>
      </c>
      <c r="E14" s="2">
        <f>IFERROR(VLOOKUP(B14,[1]Sheet1!$A$523:$AE$569,4,FALSE),0)</f>
        <v>12</v>
      </c>
      <c r="F14" s="3">
        <f t="shared" si="1"/>
        <v>5.9553349875930521E-3</v>
      </c>
      <c r="G14" s="2">
        <f>IFERROR(VLOOKUP(B14,[1]Sheet1!$A$523:$AE$569,6,FALSE),0)</f>
        <v>10</v>
      </c>
      <c r="H14" s="3">
        <f t="shared" si="2"/>
        <v>1.0548523206751054E-2</v>
      </c>
      <c r="I14" s="2">
        <f>IFERROR(VLOOKUP(B14,[1]Sheet1!$A$523:$AE$569,8,FALSE),0)</f>
        <v>12</v>
      </c>
      <c r="J14" s="3">
        <f t="shared" si="3"/>
        <v>1.3452914798206279E-2</v>
      </c>
      <c r="K14" s="2">
        <f>IFERROR(VLOOKUP(B14,[1]Sheet1!$A$523:$AE$569,10,FALSE),0)</f>
        <v>4</v>
      </c>
      <c r="L14" s="3">
        <f t="shared" si="4"/>
        <v>6.5040650406504065E-3</v>
      </c>
      <c r="M14" s="2">
        <f>IFERROR(VLOOKUP(B14,[1]Sheet1!$A$523:$AE$569,12,FALSE),0)</f>
        <v>12</v>
      </c>
      <c r="N14" s="3">
        <f t="shared" si="5"/>
        <v>1.4067995310668231E-2</v>
      </c>
      <c r="O14" s="2">
        <f>IFERROR(VLOOKUP(B14,[1]Sheet1!$A$523:$AE$569,14,FALSE),0)</f>
        <v>3</v>
      </c>
      <c r="P14" s="3">
        <f t="shared" si="6"/>
        <v>9.1743119266055051E-3</v>
      </c>
      <c r="Q14" s="2">
        <f>IFERROR(VLOOKUP(B14,[1]Sheet1!$A$523:$AE$569,16,FALSE),0)</f>
        <v>1</v>
      </c>
      <c r="R14" s="3">
        <f t="shared" si="7"/>
        <v>3.3670033670033669E-3</v>
      </c>
      <c r="S14" s="2">
        <f t="shared" si="8"/>
        <v>67</v>
      </c>
      <c r="T14" s="3">
        <f t="shared" si="9"/>
        <v>9.4726424430934542E-3</v>
      </c>
    </row>
    <row r="15" spans="2:20" ht="22.15" customHeight="1" x14ac:dyDescent="0.25">
      <c r="B15" s="64" t="s">
        <v>84</v>
      </c>
      <c r="C15" s="2">
        <f>IFERROR(VLOOKUP(B15,[1]Sheet1!$A$523:$AE$569,2,FALSE),0)</f>
        <v>7</v>
      </c>
      <c r="D15" s="3">
        <f t="shared" si="0"/>
        <v>3.4499753573188764E-3</v>
      </c>
      <c r="E15" s="2">
        <f>IFERROR(VLOOKUP(B15,[1]Sheet1!$A$523:$AE$569,4,FALSE),0)</f>
        <v>3</v>
      </c>
      <c r="F15" s="3">
        <f t="shared" si="1"/>
        <v>1.488833746898263E-3</v>
      </c>
      <c r="G15" s="2">
        <f>IFERROR(VLOOKUP(B15,[1]Sheet1!$A$523:$AE$569,6,FALSE),0)</f>
        <v>3</v>
      </c>
      <c r="H15" s="3">
        <f t="shared" si="2"/>
        <v>3.1645569620253164E-3</v>
      </c>
      <c r="I15" s="2">
        <f>IFERROR(VLOOKUP(B15,[1]Sheet1!$A$523:$AE$569,8,FALSE),0)</f>
        <v>2</v>
      </c>
      <c r="J15" s="3">
        <f t="shared" si="3"/>
        <v>2.242152466367713E-3</v>
      </c>
      <c r="K15" s="2">
        <f>IFERROR(VLOOKUP(B15,[1]Sheet1!$A$523:$AE$569,10,FALSE),0)</f>
        <v>4</v>
      </c>
      <c r="L15" s="3">
        <f t="shared" si="4"/>
        <v>6.5040650406504065E-3</v>
      </c>
      <c r="M15" s="2">
        <f>IFERROR(VLOOKUP(B15,[1]Sheet1!$A$523:$AE$569,12,FALSE),0)</f>
        <v>6</v>
      </c>
      <c r="N15" s="3">
        <f t="shared" si="5"/>
        <v>7.0339976553341153E-3</v>
      </c>
      <c r="O15" s="2">
        <f>IFERROR(VLOOKUP(B15,[1]Sheet1!$A$523:$AE$569,14,FALSE),0)</f>
        <v>0</v>
      </c>
      <c r="P15" s="3">
        <f t="shared" si="6"/>
        <v>0</v>
      </c>
      <c r="Q15" s="2">
        <f>IFERROR(VLOOKUP(B15,[1]Sheet1!$A$523:$AE$569,16,FALSE),0)</f>
        <v>1</v>
      </c>
      <c r="R15" s="3">
        <f t="shared" si="7"/>
        <v>3.3670033670033669E-3</v>
      </c>
      <c r="S15" s="2">
        <f t="shared" si="8"/>
        <v>26</v>
      </c>
      <c r="T15" s="3">
        <f t="shared" si="9"/>
        <v>3.675950798812385E-3</v>
      </c>
    </row>
    <row r="16" spans="2:20" ht="22.15" customHeight="1" x14ac:dyDescent="0.25">
      <c r="B16" s="64" t="s">
        <v>85</v>
      </c>
      <c r="C16" s="2">
        <f>IFERROR(VLOOKUP(B16,[1]Sheet1!$A$523:$AE$569,2,FALSE),0)</f>
        <v>81</v>
      </c>
      <c r="D16" s="3">
        <f t="shared" si="0"/>
        <v>3.9921143420404141E-2</v>
      </c>
      <c r="E16" s="2">
        <f>IFERROR(VLOOKUP(B16,[1]Sheet1!$A$523:$AE$569,4,FALSE),0)</f>
        <v>73</v>
      </c>
      <c r="F16" s="3">
        <f t="shared" si="1"/>
        <v>3.6228287841191066E-2</v>
      </c>
      <c r="G16" s="2">
        <f>IFERROR(VLOOKUP(B16,[1]Sheet1!$A$523:$AE$569,6,FALSE),0)</f>
        <v>38</v>
      </c>
      <c r="H16" s="3">
        <f t="shared" si="2"/>
        <v>4.0084388185654012E-2</v>
      </c>
      <c r="I16" s="2">
        <f>IFERROR(VLOOKUP(B16,[1]Sheet1!$A$523:$AE$569,8,FALSE),0)</f>
        <v>35</v>
      </c>
      <c r="J16" s="3">
        <f t="shared" si="3"/>
        <v>3.923766816143498E-2</v>
      </c>
      <c r="K16" s="2">
        <f>IFERROR(VLOOKUP(B16,[1]Sheet1!$A$523:$AE$569,10,FALSE),0)</f>
        <v>29</v>
      </c>
      <c r="L16" s="3">
        <f t="shared" si="4"/>
        <v>4.715447154471545E-2</v>
      </c>
      <c r="M16" s="2">
        <f>IFERROR(VLOOKUP(B16,[1]Sheet1!$A$523:$AE$569,12,FALSE),0)</f>
        <v>53</v>
      </c>
      <c r="N16" s="3">
        <f t="shared" si="5"/>
        <v>6.2133645955451351E-2</v>
      </c>
      <c r="O16" s="2">
        <f>IFERROR(VLOOKUP(B16,[1]Sheet1!$A$523:$AE$569,14,FALSE),0)</f>
        <v>21</v>
      </c>
      <c r="P16" s="3">
        <f t="shared" si="6"/>
        <v>6.4220183486238536E-2</v>
      </c>
      <c r="Q16" s="2">
        <f>IFERROR(VLOOKUP(B16,[1]Sheet1!$A$523:$AE$569,16,FALSE),0)</f>
        <v>14</v>
      </c>
      <c r="R16" s="3">
        <f t="shared" si="7"/>
        <v>4.7138047138047139E-2</v>
      </c>
      <c r="S16" s="2">
        <f t="shared" si="8"/>
        <v>344</v>
      </c>
      <c r="T16" s="3">
        <f t="shared" si="9"/>
        <v>4.8635656722748478E-2</v>
      </c>
    </row>
    <row r="17" spans="2:20" ht="22.15" customHeight="1" x14ac:dyDescent="0.25">
      <c r="B17" s="64" t="s">
        <v>86</v>
      </c>
      <c r="C17" s="2">
        <f>IFERROR(VLOOKUP(B17,[1]Sheet1!$A$523:$AE$569,2,FALSE),0)</f>
        <v>10</v>
      </c>
      <c r="D17" s="3">
        <f t="shared" si="0"/>
        <v>4.9285362247412515E-3</v>
      </c>
      <c r="E17" s="2">
        <f>IFERROR(VLOOKUP(B17,[1]Sheet1!$A$523:$AE$569,4,FALSE),0)</f>
        <v>3</v>
      </c>
      <c r="F17" s="3">
        <f t="shared" si="1"/>
        <v>1.488833746898263E-3</v>
      </c>
      <c r="G17" s="2">
        <f>IFERROR(VLOOKUP(B17,[1]Sheet1!$A$523:$AE$569,6,FALSE),0)</f>
        <v>5</v>
      </c>
      <c r="H17" s="3">
        <f t="shared" si="2"/>
        <v>5.2742616033755272E-3</v>
      </c>
      <c r="I17" s="2">
        <f>IFERROR(VLOOKUP(B17,[1]Sheet1!$A$523:$AE$569,8,FALSE),0)</f>
        <v>8</v>
      </c>
      <c r="J17" s="3">
        <f t="shared" si="3"/>
        <v>8.9686098654708519E-3</v>
      </c>
      <c r="K17" s="2">
        <f>IFERROR(VLOOKUP(B17,[1]Sheet1!$A$523:$AE$569,10,FALSE),0)</f>
        <v>3</v>
      </c>
      <c r="L17" s="3">
        <f t="shared" si="4"/>
        <v>4.8780487804878049E-3</v>
      </c>
      <c r="M17" s="2">
        <f>IFERROR(VLOOKUP(B17,[1]Sheet1!$A$523:$AE$569,12,FALSE),0)</f>
        <v>7</v>
      </c>
      <c r="N17" s="3">
        <f t="shared" si="5"/>
        <v>8.2063305978898014E-3</v>
      </c>
      <c r="O17" s="2">
        <f>IFERROR(VLOOKUP(B17,[1]Sheet1!$A$523:$AE$569,14,FALSE),0)</f>
        <v>0</v>
      </c>
      <c r="P17" s="3">
        <f t="shared" si="6"/>
        <v>0</v>
      </c>
      <c r="Q17" s="2">
        <f>IFERROR(VLOOKUP(B17,[1]Sheet1!$A$523:$AE$569,16,FALSE),0)</f>
        <v>2</v>
      </c>
      <c r="R17" s="3">
        <f t="shared" si="7"/>
        <v>6.7340067340067337E-3</v>
      </c>
      <c r="S17" s="2">
        <f t="shared" si="8"/>
        <v>38</v>
      </c>
      <c r="T17" s="3">
        <f t="shared" si="9"/>
        <v>5.3725434751873318E-3</v>
      </c>
    </row>
    <row r="18" spans="2:20" ht="22.15" customHeight="1" x14ac:dyDescent="0.25">
      <c r="B18" s="64" t="s">
        <v>87</v>
      </c>
      <c r="C18" s="2">
        <f>IFERROR(VLOOKUP(B18,[1]Sheet1!$A$523:$AE$569,2,FALSE),0)</f>
        <v>27</v>
      </c>
      <c r="D18" s="3">
        <f t="shared" si="0"/>
        <v>1.330704780680138E-2</v>
      </c>
      <c r="E18" s="2">
        <f>IFERROR(VLOOKUP(B18,[1]Sheet1!$A$523:$AE$569,4,FALSE),0)</f>
        <v>18</v>
      </c>
      <c r="F18" s="3">
        <f t="shared" si="1"/>
        <v>8.9330024813895782E-3</v>
      </c>
      <c r="G18" s="2">
        <f>IFERROR(VLOOKUP(B18,[1]Sheet1!$A$523:$AE$569,6,FALSE),0)</f>
        <v>23</v>
      </c>
      <c r="H18" s="3">
        <f t="shared" si="2"/>
        <v>2.4261603375527425E-2</v>
      </c>
      <c r="I18" s="2">
        <f>IFERROR(VLOOKUP(B18,[1]Sheet1!$A$523:$AE$569,8,FALSE),0)</f>
        <v>11</v>
      </c>
      <c r="J18" s="3">
        <f t="shared" si="3"/>
        <v>1.2331838565022421E-2</v>
      </c>
      <c r="K18" s="2">
        <f>IFERROR(VLOOKUP(B18,[1]Sheet1!$A$523:$AE$569,10,FALSE),0)</f>
        <v>9</v>
      </c>
      <c r="L18" s="3">
        <f t="shared" si="4"/>
        <v>1.4634146341463415E-2</v>
      </c>
      <c r="M18" s="2">
        <f>IFERROR(VLOOKUP(B18,[1]Sheet1!$A$523:$AE$569,12,FALSE),0)</f>
        <v>10</v>
      </c>
      <c r="N18" s="3">
        <f t="shared" si="5"/>
        <v>1.1723329425556858E-2</v>
      </c>
      <c r="O18" s="2">
        <f>IFERROR(VLOOKUP(B18,[1]Sheet1!$A$523:$AE$569,14,FALSE),0)</f>
        <v>2</v>
      </c>
      <c r="P18" s="3">
        <f t="shared" si="6"/>
        <v>6.1162079510703364E-3</v>
      </c>
      <c r="Q18" s="2">
        <f>IFERROR(VLOOKUP(B18,[1]Sheet1!$A$523:$AE$569,16,FALSE),0)</f>
        <v>4</v>
      </c>
      <c r="R18" s="3">
        <f t="shared" si="7"/>
        <v>1.3468013468013467E-2</v>
      </c>
      <c r="S18" s="2">
        <f t="shared" si="8"/>
        <v>104</v>
      </c>
      <c r="T18" s="3">
        <f t="shared" si="9"/>
        <v>1.470380319524954E-2</v>
      </c>
    </row>
    <row r="19" spans="2:20" ht="22.15" customHeight="1" x14ac:dyDescent="0.25">
      <c r="B19" s="64" t="s">
        <v>88</v>
      </c>
      <c r="C19" s="2">
        <f>IFERROR(VLOOKUP(B19,[1]Sheet1!$A$523:$AE$569,2,FALSE),0)</f>
        <v>58</v>
      </c>
      <c r="D19" s="3">
        <f t="shared" si="0"/>
        <v>2.8585510103499259E-2</v>
      </c>
      <c r="E19" s="2">
        <f>IFERROR(VLOOKUP(B19,[1]Sheet1!$A$523:$AE$569,4,FALSE),0)</f>
        <v>40</v>
      </c>
      <c r="F19" s="3">
        <f t="shared" si="1"/>
        <v>1.9851116625310174E-2</v>
      </c>
      <c r="G19" s="2">
        <f>IFERROR(VLOOKUP(B19,[1]Sheet1!$A$523:$AE$569,6,FALSE),0)</f>
        <v>33</v>
      </c>
      <c r="H19" s="3">
        <f t="shared" si="2"/>
        <v>3.4810126582278479E-2</v>
      </c>
      <c r="I19" s="2">
        <f>IFERROR(VLOOKUP(B19,[1]Sheet1!$A$523:$AE$569,8,FALSE),0)</f>
        <v>26</v>
      </c>
      <c r="J19" s="3">
        <f t="shared" si="3"/>
        <v>2.914798206278027E-2</v>
      </c>
      <c r="K19" s="2">
        <f>IFERROR(VLOOKUP(B19,[1]Sheet1!$A$523:$AE$569,10,FALSE),0)</f>
        <v>26</v>
      </c>
      <c r="L19" s="3">
        <f t="shared" si="4"/>
        <v>4.2276422764227641E-2</v>
      </c>
      <c r="M19" s="2">
        <f>IFERROR(VLOOKUP(B19,[1]Sheet1!$A$523:$AE$569,12,FALSE),0)</f>
        <v>30</v>
      </c>
      <c r="N19" s="3">
        <f t="shared" si="5"/>
        <v>3.5169988276670575E-2</v>
      </c>
      <c r="O19" s="2">
        <f>IFERROR(VLOOKUP(B19,[1]Sheet1!$A$523:$AE$569,14,FALSE),0)</f>
        <v>22</v>
      </c>
      <c r="P19" s="3">
        <f t="shared" si="6"/>
        <v>6.7278287461773695E-2</v>
      </c>
      <c r="Q19" s="2">
        <f>IFERROR(VLOOKUP(B19,[1]Sheet1!$A$523:$AE$569,16,FALSE),0)</f>
        <v>17</v>
      </c>
      <c r="R19" s="3">
        <f t="shared" si="7"/>
        <v>5.7239057239057242E-2</v>
      </c>
      <c r="S19" s="2">
        <f t="shared" si="8"/>
        <v>252</v>
      </c>
      <c r="T19" s="3">
        <f t="shared" si="9"/>
        <v>3.5628446203873884E-2</v>
      </c>
    </row>
    <row r="20" spans="2:20" ht="22.15" customHeight="1" x14ac:dyDescent="0.25">
      <c r="B20" s="64" t="s">
        <v>89</v>
      </c>
      <c r="C20" s="2">
        <f>IFERROR(VLOOKUP(B20,[1]Sheet1!$A$523:$AE$569,2,FALSE),0)</f>
        <v>37</v>
      </c>
      <c r="D20" s="3">
        <f t="shared" si="0"/>
        <v>1.8235584031542632E-2</v>
      </c>
      <c r="E20" s="2">
        <f>IFERROR(VLOOKUP(B20,[1]Sheet1!$A$523:$AE$569,4,FALSE),0)</f>
        <v>26</v>
      </c>
      <c r="F20" s="3">
        <f t="shared" si="1"/>
        <v>1.2903225806451613E-2</v>
      </c>
      <c r="G20" s="2">
        <f>IFERROR(VLOOKUP(B20,[1]Sheet1!$A$523:$AE$569,6,FALSE),0)</f>
        <v>24</v>
      </c>
      <c r="H20" s="3">
        <f t="shared" si="2"/>
        <v>2.5316455696202531E-2</v>
      </c>
      <c r="I20" s="2">
        <f>IFERROR(VLOOKUP(B20,[1]Sheet1!$A$523:$AE$569,8,FALSE),0)</f>
        <v>18</v>
      </c>
      <c r="J20" s="3">
        <f t="shared" si="3"/>
        <v>2.0179372197309416E-2</v>
      </c>
      <c r="K20" s="2">
        <f>IFERROR(VLOOKUP(B20,[1]Sheet1!$A$523:$AE$569,10,FALSE),0)</f>
        <v>14</v>
      </c>
      <c r="L20" s="3">
        <f t="shared" si="4"/>
        <v>2.2764227642276424E-2</v>
      </c>
      <c r="M20" s="2">
        <f>IFERROR(VLOOKUP(B20,[1]Sheet1!$A$523:$AE$569,12,FALSE),0)</f>
        <v>22</v>
      </c>
      <c r="N20" s="3">
        <f t="shared" si="5"/>
        <v>2.5791324736225089E-2</v>
      </c>
      <c r="O20" s="2">
        <f>IFERROR(VLOOKUP(B20,[1]Sheet1!$A$523:$AE$569,14,FALSE),0)</f>
        <v>9</v>
      </c>
      <c r="P20" s="3">
        <f t="shared" si="6"/>
        <v>2.7522935779816515E-2</v>
      </c>
      <c r="Q20" s="2">
        <f>IFERROR(VLOOKUP(B20,[1]Sheet1!$A$523:$AE$569,16,FALSE),0)</f>
        <v>1</v>
      </c>
      <c r="R20" s="3">
        <f t="shared" si="7"/>
        <v>3.3670033670033669E-3</v>
      </c>
      <c r="S20" s="2">
        <f t="shared" si="8"/>
        <v>151</v>
      </c>
      <c r="T20" s="3">
        <f t="shared" si="9"/>
        <v>2.1348791177718082E-2</v>
      </c>
    </row>
    <row r="21" spans="2:20" ht="22.15" customHeight="1" x14ac:dyDescent="0.25">
      <c r="B21" s="64" t="s">
        <v>90</v>
      </c>
      <c r="C21" s="2">
        <f>IFERROR(VLOOKUP(B21,[1]Sheet1!$A$523:$AE$569,2,FALSE),0)</f>
        <v>38</v>
      </c>
      <c r="D21" s="3">
        <f t="shared" si="0"/>
        <v>1.8728437654016758E-2</v>
      </c>
      <c r="E21" s="2">
        <f>IFERROR(VLOOKUP(B21,[1]Sheet1!$A$523:$AE$569,4,FALSE),0)</f>
        <v>18</v>
      </c>
      <c r="F21" s="3">
        <f t="shared" si="1"/>
        <v>8.9330024813895782E-3</v>
      </c>
      <c r="G21" s="2">
        <f>IFERROR(VLOOKUP(B21,[1]Sheet1!$A$523:$AE$569,6,FALSE),0)</f>
        <v>15</v>
      </c>
      <c r="H21" s="3">
        <f t="shared" si="2"/>
        <v>1.5822784810126583E-2</v>
      </c>
      <c r="I21" s="2">
        <f>IFERROR(VLOOKUP(B21,[1]Sheet1!$A$523:$AE$569,8,FALSE),0)</f>
        <v>20</v>
      </c>
      <c r="J21" s="3">
        <f t="shared" si="3"/>
        <v>2.2421524663677129E-2</v>
      </c>
      <c r="K21" s="2">
        <f>IFERROR(VLOOKUP(B21,[1]Sheet1!$A$523:$AE$569,10,FALSE),0)</f>
        <v>15</v>
      </c>
      <c r="L21" s="3">
        <f t="shared" si="4"/>
        <v>2.4390243902439025E-2</v>
      </c>
      <c r="M21" s="2">
        <f>IFERROR(VLOOKUP(B21,[1]Sheet1!$A$523:$AE$569,12,FALSE),0)</f>
        <v>26</v>
      </c>
      <c r="N21" s="3">
        <f t="shared" si="5"/>
        <v>3.048065650644783E-2</v>
      </c>
      <c r="O21" s="2">
        <f>IFERROR(VLOOKUP(B21,[1]Sheet1!$A$523:$AE$569,14,FALSE),0)</f>
        <v>9</v>
      </c>
      <c r="P21" s="3">
        <f t="shared" si="6"/>
        <v>2.7522935779816515E-2</v>
      </c>
      <c r="Q21" s="2">
        <f>IFERROR(VLOOKUP(B21,[1]Sheet1!$A$523:$AE$569,16,FALSE),0)</f>
        <v>3</v>
      </c>
      <c r="R21" s="3">
        <f t="shared" si="7"/>
        <v>1.0101010101010102E-2</v>
      </c>
      <c r="S21" s="2">
        <f t="shared" si="8"/>
        <v>144</v>
      </c>
      <c r="T21" s="3">
        <f t="shared" si="9"/>
        <v>2.0359112116499364E-2</v>
      </c>
    </row>
    <row r="22" spans="2:20" ht="22.15" customHeight="1" x14ac:dyDescent="0.25">
      <c r="B22" s="64" t="s">
        <v>91</v>
      </c>
      <c r="C22" s="2">
        <f>IFERROR(VLOOKUP(B22,[1]Sheet1!$A$523:$AE$569,2,FALSE),0)</f>
        <v>3</v>
      </c>
      <c r="D22" s="3">
        <f t="shared" si="0"/>
        <v>1.4785608674223755E-3</v>
      </c>
      <c r="E22" s="2">
        <f>IFERROR(VLOOKUP(B22,[1]Sheet1!$A$523:$AE$569,4,FALSE),0)</f>
        <v>1</v>
      </c>
      <c r="F22" s="3">
        <f t="shared" si="1"/>
        <v>4.9627791563275434E-4</v>
      </c>
      <c r="G22" s="2">
        <f>IFERROR(VLOOKUP(B22,[1]Sheet1!$A$523:$AE$569,6,FALSE),0)</f>
        <v>3</v>
      </c>
      <c r="H22" s="3">
        <f t="shared" si="2"/>
        <v>3.1645569620253164E-3</v>
      </c>
      <c r="I22" s="2">
        <f>IFERROR(VLOOKUP(B22,[1]Sheet1!$A$523:$AE$569,8,FALSE),0)</f>
        <v>0</v>
      </c>
      <c r="J22" s="3">
        <f t="shared" si="3"/>
        <v>0</v>
      </c>
      <c r="K22" s="2">
        <f>IFERROR(VLOOKUP(B22,[1]Sheet1!$A$523:$AE$569,10,FALSE),0)</f>
        <v>2</v>
      </c>
      <c r="L22" s="3">
        <f t="shared" si="4"/>
        <v>3.2520325203252032E-3</v>
      </c>
      <c r="M22" s="2">
        <f>IFERROR(VLOOKUP(B22,[1]Sheet1!$A$523:$AE$569,12,FALSE),0)</f>
        <v>0</v>
      </c>
      <c r="N22" s="3">
        <f t="shared" si="5"/>
        <v>0</v>
      </c>
      <c r="O22" s="2">
        <f>IFERROR(VLOOKUP(B22,[1]Sheet1!$A$523:$AE$569,14,FALSE),0)</f>
        <v>1</v>
      </c>
      <c r="P22" s="3">
        <f t="shared" si="6"/>
        <v>3.0581039755351682E-3</v>
      </c>
      <c r="Q22" s="2">
        <f>IFERROR(VLOOKUP(B22,[1]Sheet1!$A$523:$AE$569,16,FALSE),0)</f>
        <v>0</v>
      </c>
      <c r="R22" s="3">
        <f t="shared" si="7"/>
        <v>0</v>
      </c>
      <c r="S22" s="2">
        <f t="shared" si="8"/>
        <v>10</v>
      </c>
      <c r="T22" s="3">
        <f t="shared" si="9"/>
        <v>1.4138272303124558E-3</v>
      </c>
    </row>
    <row r="23" spans="2:20" ht="22.15" customHeight="1" x14ac:dyDescent="0.25">
      <c r="B23" s="64" t="s">
        <v>92</v>
      </c>
      <c r="C23" s="2">
        <f>IFERROR(VLOOKUP(B23,[1]Sheet1!$A$523:$AE$569,2,FALSE),0)</f>
        <v>6</v>
      </c>
      <c r="D23" s="3">
        <f t="shared" si="0"/>
        <v>2.9571217348447511E-3</v>
      </c>
      <c r="E23" s="2">
        <f>IFERROR(VLOOKUP(B23,[1]Sheet1!$A$523:$AE$569,4,FALSE),0)</f>
        <v>7</v>
      </c>
      <c r="F23" s="3">
        <f t="shared" si="1"/>
        <v>3.4739454094292804E-3</v>
      </c>
      <c r="G23" s="2">
        <f>IFERROR(VLOOKUP(B23,[1]Sheet1!$A$523:$AE$569,6,FALSE),0)</f>
        <v>7</v>
      </c>
      <c r="H23" s="3">
        <f t="shared" si="2"/>
        <v>7.3839662447257384E-3</v>
      </c>
      <c r="I23" s="2">
        <f>IFERROR(VLOOKUP(B23,[1]Sheet1!$A$523:$AE$569,8,FALSE),0)</f>
        <v>2</v>
      </c>
      <c r="J23" s="3">
        <f t="shared" si="3"/>
        <v>2.242152466367713E-3</v>
      </c>
      <c r="K23" s="2">
        <f>IFERROR(VLOOKUP(B23,[1]Sheet1!$A$523:$AE$569,10,FALSE),0)</f>
        <v>1</v>
      </c>
      <c r="L23" s="3">
        <f t="shared" si="4"/>
        <v>1.6260162601626016E-3</v>
      </c>
      <c r="M23" s="2">
        <f>IFERROR(VLOOKUP(B23,[1]Sheet1!$A$523:$AE$569,12,FALSE),0)</f>
        <v>3</v>
      </c>
      <c r="N23" s="3">
        <f t="shared" si="5"/>
        <v>3.5169988276670576E-3</v>
      </c>
      <c r="O23" s="2">
        <f>IFERROR(VLOOKUP(B23,[1]Sheet1!$A$523:$AE$569,14,FALSE),0)</f>
        <v>0</v>
      </c>
      <c r="P23" s="3">
        <f t="shared" si="6"/>
        <v>0</v>
      </c>
      <c r="Q23" s="2">
        <f>IFERROR(VLOOKUP(B23,[1]Sheet1!$A$523:$AE$569,16,FALSE),0)</f>
        <v>0</v>
      </c>
      <c r="R23" s="3">
        <f t="shared" si="7"/>
        <v>0</v>
      </c>
      <c r="S23" s="2">
        <f t="shared" si="8"/>
        <v>26</v>
      </c>
      <c r="T23" s="3">
        <f t="shared" si="9"/>
        <v>3.675950798812385E-3</v>
      </c>
    </row>
    <row r="24" spans="2:20" ht="22.15" customHeight="1" x14ac:dyDescent="0.25">
      <c r="B24" s="64" t="s">
        <v>93</v>
      </c>
      <c r="C24" s="2">
        <f>IFERROR(VLOOKUP(B24,[1]Sheet1!$A$523:$AE$569,2,FALSE),0)</f>
        <v>24</v>
      </c>
      <c r="D24" s="3">
        <f t="shared" si="0"/>
        <v>1.1828486939379004E-2</v>
      </c>
      <c r="E24" s="2">
        <f>IFERROR(VLOOKUP(B24,[1]Sheet1!$A$523:$AE$569,4,FALSE),0)</f>
        <v>12</v>
      </c>
      <c r="F24" s="3">
        <f t="shared" si="1"/>
        <v>5.9553349875930521E-3</v>
      </c>
      <c r="G24" s="2">
        <f>IFERROR(VLOOKUP(B24,[1]Sheet1!$A$523:$AE$569,6,FALSE),0)</f>
        <v>9</v>
      </c>
      <c r="H24" s="3">
        <f t="shared" si="2"/>
        <v>9.4936708860759497E-3</v>
      </c>
      <c r="I24" s="2">
        <f>IFERROR(VLOOKUP(B24,[1]Sheet1!$A$523:$AE$569,8,FALSE),0)</f>
        <v>11</v>
      </c>
      <c r="J24" s="3">
        <f t="shared" si="3"/>
        <v>1.2331838565022421E-2</v>
      </c>
      <c r="K24" s="2">
        <f>IFERROR(VLOOKUP(B24,[1]Sheet1!$A$523:$AE$569,10,FALSE),0)</f>
        <v>10</v>
      </c>
      <c r="L24" s="3">
        <f t="shared" si="4"/>
        <v>1.6260162601626018E-2</v>
      </c>
      <c r="M24" s="2">
        <f>IFERROR(VLOOKUP(B24,[1]Sheet1!$A$523:$AE$569,12,FALSE),0)</f>
        <v>18</v>
      </c>
      <c r="N24" s="3">
        <f t="shared" si="5"/>
        <v>2.1101992966002344E-2</v>
      </c>
      <c r="O24" s="2">
        <f>IFERROR(VLOOKUP(B24,[1]Sheet1!$A$523:$AE$569,14,FALSE),0)</f>
        <v>4</v>
      </c>
      <c r="P24" s="3">
        <f t="shared" si="6"/>
        <v>1.2232415902140673E-2</v>
      </c>
      <c r="Q24" s="2">
        <f>IFERROR(VLOOKUP(B24,[1]Sheet1!$A$523:$AE$569,16,FALSE),0)</f>
        <v>0</v>
      </c>
      <c r="R24" s="3">
        <f t="shared" si="7"/>
        <v>0</v>
      </c>
      <c r="S24" s="2">
        <f t="shared" si="8"/>
        <v>88</v>
      </c>
      <c r="T24" s="3">
        <f t="shared" si="9"/>
        <v>1.2441679626749611E-2</v>
      </c>
    </row>
    <row r="25" spans="2:20" ht="22.15" customHeight="1" x14ac:dyDescent="0.25">
      <c r="B25" s="64" t="s">
        <v>94</v>
      </c>
      <c r="C25" s="2">
        <f>IFERROR(VLOOKUP(B25,[1]Sheet1!$A$523:$AE$569,2,FALSE),0)</f>
        <v>21</v>
      </c>
      <c r="D25" s="3">
        <f t="shared" si="0"/>
        <v>1.0349926071956629E-2</v>
      </c>
      <c r="E25" s="2">
        <f>IFERROR(VLOOKUP(B25,[1]Sheet1!$A$523:$AE$569,4,FALSE),0)</f>
        <v>16</v>
      </c>
      <c r="F25" s="3">
        <f t="shared" si="1"/>
        <v>7.9404466501240695E-3</v>
      </c>
      <c r="G25" s="2">
        <f>IFERROR(VLOOKUP(B25,[1]Sheet1!$A$523:$AE$569,6,FALSE),0)</f>
        <v>9</v>
      </c>
      <c r="H25" s="3">
        <f t="shared" si="2"/>
        <v>9.4936708860759497E-3</v>
      </c>
      <c r="I25" s="2">
        <f>IFERROR(VLOOKUP(B25,[1]Sheet1!$A$523:$AE$569,8,FALSE),0)</f>
        <v>13</v>
      </c>
      <c r="J25" s="3">
        <f t="shared" si="3"/>
        <v>1.4573991031390135E-2</v>
      </c>
      <c r="K25" s="2">
        <f>IFERROR(VLOOKUP(B25,[1]Sheet1!$A$523:$AE$569,10,FALSE),0)</f>
        <v>10</v>
      </c>
      <c r="L25" s="3">
        <f t="shared" si="4"/>
        <v>1.6260162601626018E-2</v>
      </c>
      <c r="M25" s="2">
        <f>IFERROR(VLOOKUP(B25,[1]Sheet1!$A$523:$AE$569,12,FALSE),0)</f>
        <v>5</v>
      </c>
      <c r="N25" s="3">
        <f t="shared" si="5"/>
        <v>5.8616647127784291E-3</v>
      </c>
      <c r="O25" s="2">
        <f>IFERROR(VLOOKUP(B25,[1]Sheet1!$A$523:$AE$569,14,FALSE),0)</f>
        <v>4</v>
      </c>
      <c r="P25" s="3">
        <f t="shared" si="6"/>
        <v>1.2232415902140673E-2</v>
      </c>
      <c r="Q25" s="2">
        <f>IFERROR(VLOOKUP(B25,[1]Sheet1!$A$523:$AE$569,16,FALSE),0)</f>
        <v>0</v>
      </c>
      <c r="R25" s="3">
        <f t="shared" si="7"/>
        <v>0</v>
      </c>
      <c r="S25" s="2">
        <f t="shared" si="8"/>
        <v>78</v>
      </c>
      <c r="T25" s="3">
        <f t="shared" si="9"/>
        <v>1.1027852396437155E-2</v>
      </c>
    </row>
    <row r="26" spans="2:20" ht="22.15" customHeight="1" x14ac:dyDescent="0.25">
      <c r="B26" s="64" t="s">
        <v>95</v>
      </c>
      <c r="C26" s="2">
        <f>IFERROR(VLOOKUP(B26,[1]Sheet1!$A$523:$AE$569,2,FALSE),0)</f>
        <v>15</v>
      </c>
      <c r="D26" s="3">
        <f t="shared" si="0"/>
        <v>7.3928043371118777E-3</v>
      </c>
      <c r="E26" s="2">
        <f>IFERROR(VLOOKUP(B26,[1]Sheet1!$A$523:$AE$569,4,FALSE),0)</f>
        <v>5</v>
      </c>
      <c r="F26" s="3">
        <f t="shared" si="1"/>
        <v>2.4813895781637717E-3</v>
      </c>
      <c r="G26" s="2">
        <f>IFERROR(VLOOKUP(B26,[1]Sheet1!$A$523:$AE$569,6,FALSE),0)</f>
        <v>8</v>
      </c>
      <c r="H26" s="3">
        <f t="shared" si="2"/>
        <v>8.4388185654008432E-3</v>
      </c>
      <c r="I26" s="2">
        <f>IFERROR(VLOOKUP(B26,[1]Sheet1!$A$523:$AE$569,8,FALSE),0)</f>
        <v>3</v>
      </c>
      <c r="J26" s="3">
        <f t="shared" si="3"/>
        <v>3.3632286995515697E-3</v>
      </c>
      <c r="K26" s="2">
        <f>IFERROR(VLOOKUP(B26,[1]Sheet1!$A$523:$AE$569,10,FALSE),0)</f>
        <v>3</v>
      </c>
      <c r="L26" s="3">
        <f t="shared" si="4"/>
        <v>4.8780487804878049E-3</v>
      </c>
      <c r="M26" s="2">
        <f>IFERROR(VLOOKUP(B26,[1]Sheet1!$A$523:$AE$569,12,FALSE),0)</f>
        <v>7</v>
      </c>
      <c r="N26" s="3">
        <f t="shared" si="5"/>
        <v>8.2063305978898014E-3</v>
      </c>
      <c r="O26" s="2">
        <f>IFERROR(VLOOKUP(B26,[1]Sheet1!$A$523:$AE$569,14,FALSE),0)</f>
        <v>4</v>
      </c>
      <c r="P26" s="3">
        <f t="shared" si="6"/>
        <v>1.2232415902140673E-2</v>
      </c>
      <c r="Q26" s="2">
        <f>IFERROR(VLOOKUP(B26,[1]Sheet1!$A$523:$AE$569,16,FALSE),0)</f>
        <v>1</v>
      </c>
      <c r="R26" s="3">
        <f t="shared" si="7"/>
        <v>3.3670033670033669E-3</v>
      </c>
      <c r="S26" s="2">
        <f t="shared" si="8"/>
        <v>46</v>
      </c>
      <c r="T26" s="3">
        <f t="shared" si="9"/>
        <v>6.5036052594372971E-3</v>
      </c>
    </row>
    <row r="27" spans="2:20" ht="22.15" customHeight="1" x14ac:dyDescent="0.25">
      <c r="B27" s="64" t="s">
        <v>96</v>
      </c>
      <c r="C27" s="2">
        <f>IFERROR(VLOOKUP(B27,[1]Sheet1!$A$523:$AE$569,2,FALSE),0)</f>
        <v>4</v>
      </c>
      <c r="D27" s="3">
        <f t="shared" si="0"/>
        <v>1.9714144898965009E-3</v>
      </c>
      <c r="E27" s="2">
        <f>IFERROR(VLOOKUP(B27,[1]Sheet1!$A$523:$AE$569,4,FALSE),0)</f>
        <v>8</v>
      </c>
      <c r="F27" s="3">
        <f t="shared" si="1"/>
        <v>3.9702233250620347E-3</v>
      </c>
      <c r="G27" s="2">
        <f>IFERROR(VLOOKUP(B27,[1]Sheet1!$A$523:$AE$569,6,FALSE),0)</f>
        <v>0</v>
      </c>
      <c r="H27" s="3">
        <f t="shared" si="2"/>
        <v>0</v>
      </c>
      <c r="I27" s="2">
        <f>IFERROR(VLOOKUP(B27,[1]Sheet1!$A$523:$AE$569,8,FALSE),0)</f>
        <v>1</v>
      </c>
      <c r="J27" s="3">
        <f t="shared" si="3"/>
        <v>1.1210762331838565E-3</v>
      </c>
      <c r="K27" s="2">
        <f>IFERROR(VLOOKUP(B27,[1]Sheet1!$A$523:$AE$569,10,FALSE),0)</f>
        <v>1</v>
      </c>
      <c r="L27" s="3">
        <f t="shared" si="4"/>
        <v>1.6260162601626016E-3</v>
      </c>
      <c r="M27" s="2">
        <f>IFERROR(VLOOKUP(B27,[1]Sheet1!$A$523:$AE$569,12,FALSE),0)</f>
        <v>1</v>
      </c>
      <c r="N27" s="3">
        <f t="shared" si="5"/>
        <v>1.1723329425556857E-3</v>
      </c>
      <c r="O27" s="2">
        <f>IFERROR(VLOOKUP(B27,[1]Sheet1!$A$523:$AE$569,14,FALSE),0)</f>
        <v>1</v>
      </c>
      <c r="P27" s="3">
        <f t="shared" si="6"/>
        <v>3.0581039755351682E-3</v>
      </c>
      <c r="Q27" s="2">
        <f>IFERROR(VLOOKUP(B27,[1]Sheet1!$A$523:$AE$569,16,FALSE),0)</f>
        <v>0</v>
      </c>
      <c r="R27" s="3">
        <f t="shared" si="7"/>
        <v>0</v>
      </c>
      <c r="S27" s="2">
        <f t="shared" si="8"/>
        <v>16</v>
      </c>
      <c r="T27" s="3">
        <f t="shared" si="9"/>
        <v>2.2621235684999294E-3</v>
      </c>
    </row>
    <row r="28" spans="2:20" ht="22.15" customHeight="1" x14ac:dyDescent="0.25">
      <c r="B28" s="64" t="s">
        <v>97</v>
      </c>
      <c r="C28" s="2">
        <f>IFERROR(VLOOKUP(B28,[1]Sheet1!$A$523:$AE$569,2,FALSE),0)</f>
        <v>7</v>
      </c>
      <c r="D28" s="3">
        <f t="shared" si="0"/>
        <v>3.4499753573188764E-3</v>
      </c>
      <c r="E28" s="2">
        <f>IFERROR(VLOOKUP(B28,[1]Sheet1!$A$523:$AE$569,4,FALSE),0)</f>
        <v>6</v>
      </c>
      <c r="F28" s="3">
        <f t="shared" si="1"/>
        <v>2.9776674937965261E-3</v>
      </c>
      <c r="G28" s="2">
        <f>IFERROR(VLOOKUP(B28,[1]Sheet1!$A$523:$AE$569,6,FALSE),0)</f>
        <v>6</v>
      </c>
      <c r="H28" s="3">
        <f t="shared" si="2"/>
        <v>6.3291139240506328E-3</v>
      </c>
      <c r="I28" s="2">
        <f>IFERROR(VLOOKUP(B28,[1]Sheet1!$A$523:$AE$569,8,FALSE),0)</f>
        <v>2</v>
      </c>
      <c r="J28" s="3">
        <f t="shared" si="3"/>
        <v>2.242152466367713E-3</v>
      </c>
      <c r="K28" s="2">
        <f>IFERROR(VLOOKUP(B28,[1]Sheet1!$A$523:$AE$569,10,FALSE),0)</f>
        <v>2</v>
      </c>
      <c r="L28" s="3">
        <f t="shared" si="4"/>
        <v>3.2520325203252032E-3</v>
      </c>
      <c r="M28" s="2">
        <f>IFERROR(VLOOKUP(B28,[1]Sheet1!$A$523:$AE$569,12,FALSE),0)</f>
        <v>4</v>
      </c>
      <c r="N28" s="3">
        <f t="shared" si="5"/>
        <v>4.6893317702227429E-3</v>
      </c>
      <c r="O28" s="2">
        <f>IFERROR(VLOOKUP(B28,[1]Sheet1!$A$523:$AE$569,14,FALSE),0)</f>
        <v>0</v>
      </c>
      <c r="P28" s="3">
        <f t="shared" si="6"/>
        <v>0</v>
      </c>
      <c r="Q28" s="2">
        <f>IFERROR(VLOOKUP(B28,[1]Sheet1!$A$523:$AE$569,16,FALSE),0)</f>
        <v>1</v>
      </c>
      <c r="R28" s="3">
        <f t="shared" si="7"/>
        <v>3.3670033670033669E-3</v>
      </c>
      <c r="S28" s="2">
        <f t="shared" si="8"/>
        <v>28</v>
      </c>
      <c r="T28" s="3">
        <f t="shared" si="9"/>
        <v>3.9587162448748766E-3</v>
      </c>
    </row>
    <row r="29" spans="2:20" ht="22.15" customHeight="1" x14ac:dyDescent="0.25">
      <c r="B29" s="64" t="s">
        <v>98</v>
      </c>
      <c r="C29" s="2">
        <f>IFERROR(VLOOKUP(B29,[1]Sheet1!$A$523:$AE$569,2,FALSE),0)</f>
        <v>20</v>
      </c>
      <c r="D29" s="3">
        <f t="shared" si="0"/>
        <v>9.857072449482503E-3</v>
      </c>
      <c r="E29" s="2">
        <f>IFERROR(VLOOKUP(B29,[1]Sheet1!$A$523:$AE$569,4,FALSE),0)</f>
        <v>12</v>
      </c>
      <c r="F29" s="3">
        <f t="shared" si="1"/>
        <v>5.9553349875930521E-3</v>
      </c>
      <c r="G29" s="2">
        <f>IFERROR(VLOOKUP(B29,[1]Sheet1!$A$523:$AE$569,6,FALSE),0)</f>
        <v>16</v>
      </c>
      <c r="H29" s="3">
        <f t="shared" si="2"/>
        <v>1.6877637130801686E-2</v>
      </c>
      <c r="I29" s="2">
        <f>IFERROR(VLOOKUP(B29,[1]Sheet1!$A$523:$AE$569,8,FALSE),0)</f>
        <v>17</v>
      </c>
      <c r="J29" s="3">
        <f t="shared" si="3"/>
        <v>1.905829596412556E-2</v>
      </c>
      <c r="K29" s="2">
        <f>IFERROR(VLOOKUP(B29,[1]Sheet1!$A$523:$AE$569,10,FALSE),0)</f>
        <v>11</v>
      </c>
      <c r="L29" s="3">
        <f t="shared" si="4"/>
        <v>1.7886178861788619E-2</v>
      </c>
      <c r="M29" s="2">
        <f>IFERROR(VLOOKUP(B29,[1]Sheet1!$A$523:$AE$569,12,FALSE),0)</f>
        <v>9</v>
      </c>
      <c r="N29" s="3">
        <f t="shared" si="5"/>
        <v>1.0550996483001172E-2</v>
      </c>
      <c r="O29" s="2">
        <f>IFERROR(VLOOKUP(B29,[1]Sheet1!$A$523:$AE$569,14,FALSE),0)</f>
        <v>5</v>
      </c>
      <c r="P29" s="3">
        <f t="shared" si="6"/>
        <v>1.5290519877675841E-2</v>
      </c>
      <c r="Q29" s="2">
        <f>IFERROR(VLOOKUP(B29,[1]Sheet1!$A$523:$AE$569,16,FALSE),0)</f>
        <v>3</v>
      </c>
      <c r="R29" s="3">
        <f t="shared" si="7"/>
        <v>1.0101010101010102E-2</v>
      </c>
      <c r="S29" s="2">
        <f t="shared" si="8"/>
        <v>93</v>
      </c>
      <c r="T29" s="3">
        <f t="shared" si="9"/>
        <v>1.3148593241905839E-2</v>
      </c>
    </row>
    <row r="30" spans="2:20" ht="22.15" customHeight="1" x14ac:dyDescent="0.25">
      <c r="B30" s="64" t="s">
        <v>99</v>
      </c>
      <c r="C30" s="2">
        <f>IFERROR(VLOOKUP(B30,[1]Sheet1!$A$523:$AE$569,2,FALSE),0)</f>
        <v>8</v>
      </c>
      <c r="D30" s="3">
        <f t="shared" si="0"/>
        <v>3.9428289797930017E-3</v>
      </c>
      <c r="E30" s="2">
        <f>IFERROR(VLOOKUP(B30,[1]Sheet1!$A$523:$AE$569,4,FALSE),0)</f>
        <v>6</v>
      </c>
      <c r="F30" s="3">
        <f t="shared" si="1"/>
        <v>2.9776674937965261E-3</v>
      </c>
      <c r="G30" s="2">
        <f>IFERROR(VLOOKUP(B30,[1]Sheet1!$A$523:$AE$569,6,FALSE),0)</f>
        <v>6</v>
      </c>
      <c r="H30" s="3">
        <f t="shared" si="2"/>
        <v>6.3291139240506328E-3</v>
      </c>
      <c r="I30" s="2">
        <f>IFERROR(VLOOKUP(B30,[1]Sheet1!$A$523:$AE$569,8,FALSE),0)</f>
        <v>9</v>
      </c>
      <c r="J30" s="3">
        <f t="shared" si="3"/>
        <v>1.0089686098654708E-2</v>
      </c>
      <c r="K30" s="2">
        <f>IFERROR(VLOOKUP(B30,[1]Sheet1!$A$523:$AE$569,10,FALSE),0)</f>
        <v>5</v>
      </c>
      <c r="L30" s="3">
        <f t="shared" si="4"/>
        <v>8.130081300813009E-3</v>
      </c>
      <c r="M30" s="2">
        <f>IFERROR(VLOOKUP(B30,[1]Sheet1!$A$523:$AE$569,12,FALSE),0)</f>
        <v>4</v>
      </c>
      <c r="N30" s="3">
        <f t="shared" si="5"/>
        <v>4.6893317702227429E-3</v>
      </c>
      <c r="O30" s="2">
        <f>IFERROR(VLOOKUP(B30,[1]Sheet1!$A$523:$AE$569,14,FALSE),0)</f>
        <v>4</v>
      </c>
      <c r="P30" s="3">
        <f t="shared" si="6"/>
        <v>1.2232415902140673E-2</v>
      </c>
      <c r="Q30" s="2">
        <f>IFERROR(VLOOKUP(B30,[1]Sheet1!$A$523:$AE$569,16,FALSE),0)</f>
        <v>3</v>
      </c>
      <c r="R30" s="3">
        <f t="shared" si="7"/>
        <v>1.0101010101010102E-2</v>
      </c>
      <c r="S30" s="2">
        <f t="shared" si="8"/>
        <v>45</v>
      </c>
      <c r="T30" s="3">
        <f t="shared" si="9"/>
        <v>6.3622225364060514E-3</v>
      </c>
    </row>
    <row r="31" spans="2:20" ht="22.15" customHeight="1" x14ac:dyDescent="0.25">
      <c r="B31" s="64" t="s">
        <v>100</v>
      </c>
      <c r="C31" s="2">
        <f>IFERROR(VLOOKUP(B31,[1]Sheet1!$A$523:$AE$569,2,FALSE),0)</f>
        <v>35</v>
      </c>
      <c r="D31" s="3">
        <f t="shared" si="0"/>
        <v>1.7249876786594381E-2</v>
      </c>
      <c r="E31" s="2">
        <f>IFERROR(VLOOKUP(B31,[1]Sheet1!$A$523:$AE$569,4,FALSE),0)</f>
        <v>21</v>
      </c>
      <c r="F31" s="3">
        <f t="shared" si="1"/>
        <v>1.0421836228287842E-2</v>
      </c>
      <c r="G31" s="2">
        <f>IFERROR(VLOOKUP(B31,[1]Sheet1!$A$523:$AE$569,6,FALSE),0)</f>
        <v>28</v>
      </c>
      <c r="H31" s="3">
        <f t="shared" si="2"/>
        <v>2.9535864978902954E-2</v>
      </c>
      <c r="I31" s="2">
        <f>IFERROR(VLOOKUP(B31,[1]Sheet1!$A$523:$AE$569,8,FALSE),0)</f>
        <v>28</v>
      </c>
      <c r="J31" s="3">
        <f t="shared" si="3"/>
        <v>3.1390134529147982E-2</v>
      </c>
      <c r="K31" s="2">
        <f>IFERROR(VLOOKUP(B31,[1]Sheet1!$A$523:$AE$569,10,FALSE),0)</f>
        <v>20</v>
      </c>
      <c r="L31" s="3">
        <f t="shared" si="4"/>
        <v>3.2520325203252036E-2</v>
      </c>
      <c r="M31" s="2">
        <f>IFERROR(VLOOKUP(B31,[1]Sheet1!$A$523:$AE$569,12,FALSE),0)</f>
        <v>24</v>
      </c>
      <c r="N31" s="3">
        <f t="shared" si="5"/>
        <v>2.8135990621336461E-2</v>
      </c>
      <c r="O31" s="2">
        <f>IFERROR(VLOOKUP(B31,[1]Sheet1!$A$523:$AE$569,14,FALSE),0)</f>
        <v>9</v>
      </c>
      <c r="P31" s="3">
        <f t="shared" si="6"/>
        <v>2.7522935779816515E-2</v>
      </c>
      <c r="Q31" s="2">
        <f>IFERROR(VLOOKUP(B31,[1]Sheet1!$A$523:$AE$569,16,FALSE),0)</f>
        <v>16</v>
      </c>
      <c r="R31" s="3">
        <f t="shared" si="7"/>
        <v>5.387205387205387E-2</v>
      </c>
      <c r="S31" s="2">
        <f t="shared" si="8"/>
        <v>181</v>
      </c>
      <c r="T31" s="3">
        <f t="shared" si="9"/>
        <v>2.559027286865545E-2</v>
      </c>
    </row>
    <row r="32" spans="2:20" ht="22.15" customHeight="1" x14ac:dyDescent="0.25">
      <c r="B32" s="64" t="s">
        <v>101</v>
      </c>
      <c r="C32" s="2">
        <f>IFERROR(VLOOKUP(B32,[1]Sheet1!$A$523:$AE$569,2,FALSE),0)</f>
        <v>10</v>
      </c>
      <c r="D32" s="3">
        <f t="shared" si="0"/>
        <v>4.9285362247412515E-3</v>
      </c>
      <c r="E32" s="2">
        <f>IFERROR(VLOOKUP(B32,[1]Sheet1!$A$523:$AE$569,4,FALSE),0)</f>
        <v>21</v>
      </c>
      <c r="F32" s="3">
        <f t="shared" si="1"/>
        <v>1.0421836228287842E-2</v>
      </c>
      <c r="G32" s="2">
        <f>IFERROR(VLOOKUP(B32,[1]Sheet1!$A$523:$AE$569,6,FALSE),0)</f>
        <v>6</v>
      </c>
      <c r="H32" s="3">
        <f t="shared" si="2"/>
        <v>6.3291139240506328E-3</v>
      </c>
      <c r="I32" s="2">
        <f>IFERROR(VLOOKUP(B32,[1]Sheet1!$A$523:$AE$569,8,FALSE),0)</f>
        <v>13</v>
      </c>
      <c r="J32" s="3">
        <f t="shared" si="3"/>
        <v>1.4573991031390135E-2</v>
      </c>
      <c r="K32" s="2">
        <f>IFERROR(VLOOKUP(B32,[1]Sheet1!$A$523:$AE$569,10,FALSE),0)</f>
        <v>11</v>
      </c>
      <c r="L32" s="3">
        <f t="shared" si="4"/>
        <v>1.7886178861788619E-2</v>
      </c>
      <c r="M32" s="2">
        <f>IFERROR(VLOOKUP(B32,[1]Sheet1!$A$523:$AE$569,12,FALSE),0)</f>
        <v>14</v>
      </c>
      <c r="N32" s="3">
        <f t="shared" si="5"/>
        <v>1.6412661195779603E-2</v>
      </c>
      <c r="O32" s="2">
        <f>IFERROR(VLOOKUP(B32,[1]Sheet1!$A$523:$AE$569,14,FALSE),0)</f>
        <v>5</v>
      </c>
      <c r="P32" s="3">
        <f t="shared" si="6"/>
        <v>1.5290519877675841E-2</v>
      </c>
      <c r="Q32" s="2">
        <f>IFERROR(VLOOKUP(B32,[1]Sheet1!$A$523:$AE$569,16,FALSE),0)</f>
        <v>14</v>
      </c>
      <c r="R32" s="3">
        <f t="shared" si="7"/>
        <v>4.7138047138047139E-2</v>
      </c>
      <c r="S32" s="2">
        <f t="shared" si="8"/>
        <v>94</v>
      </c>
      <c r="T32" s="3">
        <f t="shared" si="9"/>
        <v>1.3289975964937084E-2</v>
      </c>
    </row>
    <row r="33" spans="2:20" ht="22.15" customHeight="1" x14ac:dyDescent="0.25">
      <c r="B33" s="64" t="s">
        <v>123</v>
      </c>
      <c r="C33" s="2">
        <f>IFERROR(VLOOKUP(B33,[1]Sheet1!$A$523:$AE$569,2,FALSE),0)</f>
        <v>8</v>
      </c>
      <c r="D33" s="3">
        <f t="shared" si="0"/>
        <v>3.9428289797930017E-3</v>
      </c>
      <c r="E33" s="2">
        <f>IFERROR(VLOOKUP(B33,[1]Sheet1!$A$523:$AE$569,4,FALSE),0)</f>
        <v>6</v>
      </c>
      <c r="F33" s="3">
        <f t="shared" si="1"/>
        <v>2.9776674937965261E-3</v>
      </c>
      <c r="G33" s="2">
        <f>IFERROR(VLOOKUP(B33,[1]Sheet1!$A$523:$AE$569,6,FALSE),0)</f>
        <v>5</v>
      </c>
      <c r="H33" s="3">
        <f t="shared" si="2"/>
        <v>5.2742616033755272E-3</v>
      </c>
      <c r="I33" s="2">
        <f>IFERROR(VLOOKUP(B33,[1]Sheet1!$A$523:$AE$569,8,FALSE),0)</f>
        <v>7</v>
      </c>
      <c r="J33" s="3">
        <f t="shared" si="3"/>
        <v>7.8475336322869956E-3</v>
      </c>
      <c r="K33" s="2">
        <f>IFERROR(VLOOKUP(B33,[1]Sheet1!$A$523:$AE$569,10,FALSE),0)</f>
        <v>3</v>
      </c>
      <c r="L33" s="3">
        <f t="shared" si="4"/>
        <v>4.8780487804878049E-3</v>
      </c>
      <c r="M33" s="2">
        <f>IFERROR(VLOOKUP(B33,[1]Sheet1!$A$523:$AE$569,12,FALSE),0)</f>
        <v>4</v>
      </c>
      <c r="N33" s="3">
        <f t="shared" si="5"/>
        <v>4.6893317702227429E-3</v>
      </c>
      <c r="O33" s="2">
        <f>IFERROR(VLOOKUP(B33,[1]Sheet1!$A$523:$AE$569,14,FALSE),0)</f>
        <v>0</v>
      </c>
      <c r="P33" s="3">
        <f t="shared" si="6"/>
        <v>0</v>
      </c>
      <c r="Q33" s="2">
        <f>IFERROR(VLOOKUP(B33,[1]Sheet1!$A$523:$AE$569,16,FALSE),0)</f>
        <v>1</v>
      </c>
      <c r="R33" s="3">
        <f t="shared" si="7"/>
        <v>3.3670033670033669E-3</v>
      </c>
      <c r="S33" s="2">
        <f t="shared" si="8"/>
        <v>34</v>
      </c>
      <c r="T33" s="3">
        <f t="shared" si="9"/>
        <v>4.8070125830623495E-3</v>
      </c>
    </row>
    <row r="34" spans="2:20" ht="22.15" customHeight="1" x14ac:dyDescent="0.25">
      <c r="B34" s="64" t="s">
        <v>103</v>
      </c>
      <c r="C34" s="2">
        <f>IFERROR(VLOOKUP(B34,[1]Sheet1!$A$523:$AE$569,2,FALSE),0)</f>
        <v>4</v>
      </c>
      <c r="D34" s="3">
        <f t="shared" si="0"/>
        <v>1.9714144898965009E-3</v>
      </c>
      <c r="E34" s="2">
        <f>IFERROR(VLOOKUP(B34,[1]Sheet1!$A$523:$AE$569,4,FALSE),0)</f>
        <v>7</v>
      </c>
      <c r="F34" s="3">
        <f t="shared" si="1"/>
        <v>3.4739454094292804E-3</v>
      </c>
      <c r="G34" s="2">
        <f>IFERROR(VLOOKUP(B34,[1]Sheet1!$A$523:$AE$569,6,FALSE),0)</f>
        <v>8</v>
      </c>
      <c r="H34" s="3">
        <f t="shared" si="2"/>
        <v>8.4388185654008432E-3</v>
      </c>
      <c r="I34" s="2">
        <f>IFERROR(VLOOKUP(B34,[1]Sheet1!$A$523:$AE$569,8,FALSE),0)</f>
        <v>3</v>
      </c>
      <c r="J34" s="3">
        <f t="shared" si="3"/>
        <v>3.3632286995515697E-3</v>
      </c>
      <c r="K34" s="2">
        <f>IFERROR(VLOOKUP(B34,[1]Sheet1!$A$523:$AE$569,10,FALSE),0)</f>
        <v>3</v>
      </c>
      <c r="L34" s="3">
        <f t="shared" si="4"/>
        <v>4.8780487804878049E-3</v>
      </c>
      <c r="M34" s="2">
        <f>IFERROR(VLOOKUP(B34,[1]Sheet1!$A$523:$AE$569,12,FALSE),0)</f>
        <v>3</v>
      </c>
      <c r="N34" s="3">
        <f t="shared" si="5"/>
        <v>3.5169988276670576E-3</v>
      </c>
      <c r="O34" s="2">
        <f>IFERROR(VLOOKUP(B34,[1]Sheet1!$A$523:$AE$569,14,FALSE),0)</f>
        <v>2</v>
      </c>
      <c r="P34" s="3">
        <f t="shared" si="6"/>
        <v>6.1162079510703364E-3</v>
      </c>
      <c r="Q34" s="2">
        <f>IFERROR(VLOOKUP(B34,[1]Sheet1!$A$523:$AE$569,16,FALSE),0)</f>
        <v>2</v>
      </c>
      <c r="R34" s="3">
        <f t="shared" si="7"/>
        <v>6.7340067340067337E-3</v>
      </c>
      <c r="S34" s="2">
        <f t="shared" si="8"/>
        <v>32</v>
      </c>
      <c r="T34" s="3">
        <f t="shared" si="9"/>
        <v>4.5242471369998588E-3</v>
      </c>
    </row>
    <row r="35" spans="2:20" ht="22.15" customHeight="1" x14ac:dyDescent="0.25">
      <c r="B35" s="64" t="s">
        <v>104</v>
      </c>
      <c r="C35" s="2">
        <f>IFERROR(VLOOKUP(B35,[1]Sheet1!$A$523:$AE$569,2,FALSE),0)</f>
        <v>13</v>
      </c>
      <c r="D35" s="3">
        <f t="shared" si="0"/>
        <v>6.407097092163627E-3</v>
      </c>
      <c r="E35" s="2">
        <f>IFERROR(VLOOKUP(B35,[1]Sheet1!$A$523:$AE$569,4,FALSE),0)</f>
        <v>7</v>
      </c>
      <c r="F35" s="3">
        <f t="shared" si="1"/>
        <v>3.4739454094292804E-3</v>
      </c>
      <c r="G35" s="2">
        <f>IFERROR(VLOOKUP(B35,[1]Sheet1!$A$523:$AE$569,6,FALSE),0)</f>
        <v>10</v>
      </c>
      <c r="H35" s="3">
        <f t="shared" si="2"/>
        <v>1.0548523206751054E-2</v>
      </c>
      <c r="I35" s="2">
        <f>IFERROR(VLOOKUP(B35,[1]Sheet1!$A$523:$AE$569,8,FALSE),0)</f>
        <v>10</v>
      </c>
      <c r="J35" s="3">
        <f t="shared" si="3"/>
        <v>1.1210762331838564E-2</v>
      </c>
      <c r="K35" s="2">
        <f>IFERROR(VLOOKUP(B35,[1]Sheet1!$A$523:$AE$569,10,FALSE),0)</f>
        <v>8</v>
      </c>
      <c r="L35" s="3">
        <f t="shared" si="4"/>
        <v>1.3008130081300813E-2</v>
      </c>
      <c r="M35" s="2">
        <f>IFERROR(VLOOKUP(B35,[1]Sheet1!$A$523:$AE$569,12,FALSE),0)</f>
        <v>2</v>
      </c>
      <c r="N35" s="3">
        <f t="shared" si="5"/>
        <v>2.3446658851113715E-3</v>
      </c>
      <c r="O35" s="2">
        <f>IFERROR(VLOOKUP(B35,[1]Sheet1!$A$523:$AE$569,14,FALSE),0)</f>
        <v>3</v>
      </c>
      <c r="P35" s="3">
        <f t="shared" si="6"/>
        <v>9.1743119266055051E-3</v>
      </c>
      <c r="Q35" s="2">
        <f>IFERROR(VLOOKUP(B35,[1]Sheet1!$A$523:$AE$569,16,FALSE),0)</f>
        <v>2</v>
      </c>
      <c r="R35" s="3">
        <f t="shared" si="7"/>
        <v>6.7340067340067337E-3</v>
      </c>
      <c r="S35" s="2">
        <f t="shared" si="8"/>
        <v>55</v>
      </c>
      <c r="T35" s="3">
        <f t="shared" si="9"/>
        <v>7.7760497667185074E-3</v>
      </c>
    </row>
    <row r="36" spans="2:20" ht="22.15" customHeight="1" x14ac:dyDescent="0.25">
      <c r="B36" s="64" t="s">
        <v>124</v>
      </c>
      <c r="C36" s="2">
        <f>IFERROR(VLOOKUP(B36,[1]Sheet1!$A$523:$AE$569,2,FALSE),0)</f>
        <v>15</v>
      </c>
      <c r="D36" s="3">
        <f t="shared" si="0"/>
        <v>7.3928043371118777E-3</v>
      </c>
      <c r="E36" s="2">
        <f>IFERROR(VLOOKUP(B36,[1]Sheet1!$A$523:$AE$569,4,FALSE),0)</f>
        <v>10</v>
      </c>
      <c r="F36" s="3">
        <f t="shared" si="1"/>
        <v>4.9627791563275434E-3</v>
      </c>
      <c r="G36" s="2">
        <f>IFERROR(VLOOKUP(B36,[1]Sheet1!$A$523:$AE$569,6,FALSE),0)</f>
        <v>12</v>
      </c>
      <c r="H36" s="3">
        <f t="shared" si="2"/>
        <v>1.2658227848101266E-2</v>
      </c>
      <c r="I36" s="2">
        <f>IFERROR(VLOOKUP(B36,[1]Sheet1!$A$523:$AE$569,8,FALSE),0)</f>
        <v>10</v>
      </c>
      <c r="J36" s="3">
        <f t="shared" si="3"/>
        <v>1.1210762331838564E-2</v>
      </c>
      <c r="K36" s="2">
        <f>IFERROR(VLOOKUP(B36,[1]Sheet1!$A$523:$AE$569,10,FALSE),0)</f>
        <v>6</v>
      </c>
      <c r="L36" s="3">
        <f t="shared" si="4"/>
        <v>9.7560975609756097E-3</v>
      </c>
      <c r="M36" s="2">
        <f>IFERROR(VLOOKUP(B36,[1]Sheet1!$A$523:$AE$569,12,FALSE),0)</f>
        <v>7</v>
      </c>
      <c r="N36" s="3">
        <f t="shared" si="5"/>
        <v>8.2063305978898014E-3</v>
      </c>
      <c r="O36" s="2">
        <f>IFERROR(VLOOKUP(B36,[1]Sheet1!$A$523:$AE$569,14,FALSE),0)</f>
        <v>3</v>
      </c>
      <c r="P36" s="3">
        <f t="shared" si="6"/>
        <v>9.1743119266055051E-3</v>
      </c>
      <c r="Q36" s="2">
        <f>IFERROR(VLOOKUP(B36,[1]Sheet1!$A$523:$AE$569,16,FALSE),0)</f>
        <v>4</v>
      </c>
      <c r="R36" s="3">
        <f t="shared" si="7"/>
        <v>1.3468013468013467E-2</v>
      </c>
      <c r="S36" s="2">
        <f t="shared" si="8"/>
        <v>67</v>
      </c>
      <c r="T36" s="3">
        <f t="shared" si="9"/>
        <v>9.4726424430934542E-3</v>
      </c>
    </row>
    <row r="37" spans="2:20" ht="22.15" customHeight="1" x14ac:dyDescent="0.25">
      <c r="B37" s="64" t="s">
        <v>105</v>
      </c>
      <c r="C37" s="2">
        <f>IFERROR(VLOOKUP(B37,[1]Sheet1!$A$523:$AE$569,2,FALSE),0)</f>
        <v>4</v>
      </c>
      <c r="D37" s="3">
        <f t="shared" si="0"/>
        <v>1.9714144898965009E-3</v>
      </c>
      <c r="E37" s="2">
        <f>IFERROR(VLOOKUP(B37,[1]Sheet1!$A$523:$AE$569,4,FALSE),0)</f>
        <v>4</v>
      </c>
      <c r="F37" s="3">
        <f t="shared" si="1"/>
        <v>1.9851116625310174E-3</v>
      </c>
      <c r="G37" s="2">
        <f>IFERROR(VLOOKUP(B37,[1]Sheet1!$A$523:$AE$569,6,FALSE),0)</f>
        <v>9</v>
      </c>
      <c r="H37" s="3">
        <f t="shared" si="2"/>
        <v>9.4936708860759497E-3</v>
      </c>
      <c r="I37" s="2">
        <f>IFERROR(VLOOKUP(B37,[1]Sheet1!$A$523:$AE$569,8,FALSE),0)</f>
        <v>5</v>
      </c>
      <c r="J37" s="3">
        <f t="shared" si="3"/>
        <v>5.6053811659192822E-3</v>
      </c>
      <c r="K37" s="2">
        <f>IFERROR(VLOOKUP(B37,[1]Sheet1!$A$523:$AE$569,10,FALSE),0)</f>
        <v>4</v>
      </c>
      <c r="L37" s="3">
        <f t="shared" si="4"/>
        <v>6.5040650406504065E-3</v>
      </c>
      <c r="M37" s="2">
        <f>IFERROR(VLOOKUP(B37,[1]Sheet1!$A$523:$AE$569,12,FALSE),0)</f>
        <v>2</v>
      </c>
      <c r="N37" s="3">
        <f t="shared" si="5"/>
        <v>2.3446658851113715E-3</v>
      </c>
      <c r="O37" s="2">
        <f>IFERROR(VLOOKUP(B37,[1]Sheet1!$A$523:$AE$569,14,FALSE),0)</f>
        <v>1</v>
      </c>
      <c r="P37" s="3">
        <f t="shared" si="6"/>
        <v>3.0581039755351682E-3</v>
      </c>
      <c r="Q37" s="2">
        <f>IFERROR(VLOOKUP(B37,[1]Sheet1!$A$523:$AE$569,16,FALSE),0)</f>
        <v>0</v>
      </c>
      <c r="R37" s="3">
        <f t="shared" si="7"/>
        <v>0</v>
      </c>
      <c r="S37" s="2">
        <f t="shared" si="8"/>
        <v>29</v>
      </c>
      <c r="T37" s="3">
        <f t="shared" si="9"/>
        <v>4.1000989679061215E-3</v>
      </c>
    </row>
    <row r="38" spans="2:20" ht="22.15" customHeight="1" x14ac:dyDescent="0.25">
      <c r="B38" s="64" t="s">
        <v>106</v>
      </c>
      <c r="C38" s="2">
        <f>IFERROR(VLOOKUP(B38,[1]Sheet1!$A$523:$AE$569,2,FALSE),0)</f>
        <v>59</v>
      </c>
      <c r="D38" s="3">
        <f t="shared" si="0"/>
        <v>2.9078363725973385E-2</v>
      </c>
      <c r="E38" s="2">
        <f>IFERROR(VLOOKUP(B38,[1]Sheet1!$A$523:$AE$569,4,FALSE),0)</f>
        <v>41</v>
      </c>
      <c r="F38" s="3">
        <f t="shared" si="1"/>
        <v>2.0347394540942927E-2</v>
      </c>
      <c r="G38" s="2">
        <f>IFERROR(VLOOKUP(B38,[1]Sheet1!$A$523:$AE$569,6,FALSE),0)</f>
        <v>51</v>
      </c>
      <c r="H38" s="3">
        <f t="shared" si="2"/>
        <v>5.3797468354430382E-2</v>
      </c>
      <c r="I38" s="2">
        <f>IFERROR(VLOOKUP(B38,[1]Sheet1!$A$523:$AE$569,8,FALSE),0)</f>
        <v>49</v>
      </c>
      <c r="J38" s="3">
        <f t="shared" si="3"/>
        <v>5.4932735426008968E-2</v>
      </c>
      <c r="K38" s="2">
        <f>IFERROR(VLOOKUP(B38,[1]Sheet1!$A$523:$AE$569,10,FALSE),0)</f>
        <v>40</v>
      </c>
      <c r="L38" s="3">
        <f t="shared" si="4"/>
        <v>6.5040650406504072E-2</v>
      </c>
      <c r="M38" s="2">
        <f>IFERROR(VLOOKUP(B38,[1]Sheet1!$A$523:$AE$569,12,FALSE),0)</f>
        <v>53</v>
      </c>
      <c r="N38" s="3">
        <f t="shared" si="5"/>
        <v>6.2133645955451351E-2</v>
      </c>
      <c r="O38" s="2">
        <f>IFERROR(VLOOKUP(B38,[1]Sheet1!$A$523:$AE$569,14,FALSE),0)</f>
        <v>14</v>
      </c>
      <c r="P38" s="3">
        <f t="shared" si="6"/>
        <v>4.2813455657492352E-2</v>
      </c>
      <c r="Q38" s="2">
        <f>IFERROR(VLOOKUP(B38,[1]Sheet1!$A$523:$AE$569,16,FALSE),0)</f>
        <v>22</v>
      </c>
      <c r="R38" s="3">
        <f t="shared" si="7"/>
        <v>7.407407407407407E-2</v>
      </c>
      <c r="S38" s="2">
        <f t="shared" si="8"/>
        <v>329</v>
      </c>
      <c r="T38" s="3">
        <f t="shared" si="9"/>
        <v>4.6514915877279794E-2</v>
      </c>
    </row>
    <row r="39" spans="2:20" ht="22.15" customHeight="1" x14ac:dyDescent="0.25">
      <c r="B39" s="64" t="s">
        <v>107</v>
      </c>
      <c r="C39" s="2">
        <f>IFERROR(VLOOKUP(B39,[1]Sheet1!$A$523:$AE$569,2,FALSE),0)</f>
        <v>5</v>
      </c>
      <c r="D39" s="3">
        <f t="shared" si="0"/>
        <v>2.4642681123706258E-3</v>
      </c>
      <c r="E39" s="2">
        <f>IFERROR(VLOOKUP(B39,[1]Sheet1!$A$523:$AE$569,4,FALSE),0)</f>
        <v>2</v>
      </c>
      <c r="F39" s="3">
        <f t="shared" si="1"/>
        <v>9.9255583126550868E-4</v>
      </c>
      <c r="G39" s="2">
        <f>IFERROR(VLOOKUP(B39,[1]Sheet1!$A$523:$AE$569,6,FALSE),0)</f>
        <v>6</v>
      </c>
      <c r="H39" s="3">
        <f t="shared" si="2"/>
        <v>6.3291139240506328E-3</v>
      </c>
      <c r="I39" s="2">
        <f>IFERROR(VLOOKUP(B39,[1]Sheet1!$A$523:$AE$569,8,FALSE),0)</f>
        <v>4</v>
      </c>
      <c r="J39" s="3">
        <f t="shared" si="3"/>
        <v>4.4843049327354259E-3</v>
      </c>
      <c r="K39" s="2">
        <f>IFERROR(VLOOKUP(B39,[1]Sheet1!$A$523:$AE$569,10,FALSE),0)</f>
        <v>3</v>
      </c>
      <c r="L39" s="3">
        <f t="shared" si="4"/>
        <v>4.8780487804878049E-3</v>
      </c>
      <c r="M39" s="2">
        <f>IFERROR(VLOOKUP(B39,[1]Sheet1!$A$523:$AE$569,12,FALSE),0)</f>
        <v>3</v>
      </c>
      <c r="N39" s="3">
        <f t="shared" si="5"/>
        <v>3.5169988276670576E-3</v>
      </c>
      <c r="O39" s="2">
        <f>IFERROR(VLOOKUP(B39,[1]Sheet1!$A$523:$AE$569,14,FALSE),0)</f>
        <v>1</v>
      </c>
      <c r="P39" s="3">
        <f t="shared" si="6"/>
        <v>3.0581039755351682E-3</v>
      </c>
      <c r="Q39" s="2">
        <f>IFERROR(VLOOKUP(B39,[1]Sheet1!$A$523:$AE$569,16,FALSE),0)</f>
        <v>2</v>
      </c>
      <c r="R39" s="3">
        <f t="shared" si="7"/>
        <v>6.7340067340067337E-3</v>
      </c>
      <c r="S39" s="2">
        <f t="shared" si="8"/>
        <v>26</v>
      </c>
      <c r="T39" s="3">
        <f t="shared" si="9"/>
        <v>3.675950798812385E-3</v>
      </c>
    </row>
    <row r="40" spans="2:20" ht="22.15" customHeight="1" x14ac:dyDescent="0.25">
      <c r="B40" s="64" t="s">
        <v>108</v>
      </c>
      <c r="C40" s="2">
        <f>IFERROR(VLOOKUP(B40,[1]Sheet1!$A$523:$AE$569,2,FALSE),0)</f>
        <v>16</v>
      </c>
      <c r="D40" s="3">
        <f t="shared" si="0"/>
        <v>7.8856579595860034E-3</v>
      </c>
      <c r="E40" s="2">
        <f>IFERROR(VLOOKUP(B40,[1]Sheet1!$A$523:$AE$569,4,FALSE),0)</f>
        <v>8</v>
      </c>
      <c r="F40" s="3">
        <f t="shared" si="1"/>
        <v>3.9702233250620347E-3</v>
      </c>
      <c r="G40" s="2">
        <f>IFERROR(VLOOKUP(B40,[1]Sheet1!$A$523:$AE$569,6,FALSE),0)</f>
        <v>12</v>
      </c>
      <c r="H40" s="3">
        <f t="shared" si="2"/>
        <v>1.2658227848101266E-2</v>
      </c>
      <c r="I40" s="2">
        <f>IFERROR(VLOOKUP(B40,[1]Sheet1!$A$523:$AE$569,8,FALSE),0)</f>
        <v>12</v>
      </c>
      <c r="J40" s="3">
        <f t="shared" si="3"/>
        <v>1.3452914798206279E-2</v>
      </c>
      <c r="K40" s="2">
        <f>IFERROR(VLOOKUP(B40,[1]Sheet1!$A$523:$AE$569,10,FALSE),0)</f>
        <v>9</v>
      </c>
      <c r="L40" s="3">
        <f t="shared" si="4"/>
        <v>1.4634146341463415E-2</v>
      </c>
      <c r="M40" s="2">
        <f>IFERROR(VLOOKUP(B40,[1]Sheet1!$A$523:$AE$569,12,FALSE),0)</f>
        <v>16</v>
      </c>
      <c r="N40" s="3">
        <f t="shared" si="5"/>
        <v>1.8757327080890972E-2</v>
      </c>
      <c r="O40" s="2">
        <f>IFERROR(VLOOKUP(B40,[1]Sheet1!$A$523:$AE$569,14,FALSE),0)</f>
        <v>4</v>
      </c>
      <c r="P40" s="3">
        <f t="shared" si="6"/>
        <v>1.2232415902140673E-2</v>
      </c>
      <c r="Q40" s="2">
        <f>IFERROR(VLOOKUP(B40,[1]Sheet1!$A$523:$AE$569,16,FALSE),0)</f>
        <v>2</v>
      </c>
      <c r="R40" s="3">
        <f t="shared" si="7"/>
        <v>6.7340067340067337E-3</v>
      </c>
      <c r="S40" s="2">
        <f t="shared" si="8"/>
        <v>79</v>
      </c>
      <c r="T40" s="3">
        <f t="shared" si="9"/>
        <v>1.1169235119468402E-2</v>
      </c>
    </row>
    <row r="41" spans="2:20" ht="22.15" customHeight="1" x14ac:dyDescent="0.25">
      <c r="B41" s="64" t="s">
        <v>109</v>
      </c>
      <c r="C41" s="2">
        <f>IFERROR(VLOOKUP(B41,[1]Sheet1!$A$523:$AE$569,2,FALSE),0)</f>
        <v>2</v>
      </c>
      <c r="D41" s="3">
        <f t="shared" si="0"/>
        <v>9.8570724494825043E-4</v>
      </c>
      <c r="E41" s="2">
        <f>IFERROR(VLOOKUP(B41,[1]Sheet1!$A$523:$AE$569,4,FALSE),0)</f>
        <v>3</v>
      </c>
      <c r="F41" s="3">
        <f t="shared" si="1"/>
        <v>1.488833746898263E-3</v>
      </c>
      <c r="G41" s="2">
        <f>IFERROR(VLOOKUP(B41,[1]Sheet1!$A$523:$AE$569,6,FALSE),0)</f>
        <v>3</v>
      </c>
      <c r="H41" s="3">
        <f t="shared" si="2"/>
        <v>3.1645569620253164E-3</v>
      </c>
      <c r="I41" s="2">
        <f>IFERROR(VLOOKUP(B41,[1]Sheet1!$A$523:$AE$569,8,FALSE),0)</f>
        <v>4</v>
      </c>
      <c r="J41" s="3">
        <f t="shared" si="3"/>
        <v>4.4843049327354259E-3</v>
      </c>
      <c r="K41" s="2">
        <f>IFERROR(VLOOKUP(B41,[1]Sheet1!$A$523:$AE$569,10,FALSE),0)</f>
        <v>1</v>
      </c>
      <c r="L41" s="3">
        <f t="shared" si="4"/>
        <v>1.6260162601626016E-3</v>
      </c>
      <c r="M41" s="2">
        <f>IFERROR(VLOOKUP(B41,[1]Sheet1!$A$523:$AE$569,12,FALSE),0)</f>
        <v>2</v>
      </c>
      <c r="N41" s="3">
        <f t="shared" si="5"/>
        <v>2.3446658851113715E-3</v>
      </c>
      <c r="O41" s="2">
        <f>IFERROR(VLOOKUP(B41,[1]Sheet1!$A$523:$AE$569,14,FALSE),0)</f>
        <v>1</v>
      </c>
      <c r="P41" s="3">
        <f t="shared" si="6"/>
        <v>3.0581039755351682E-3</v>
      </c>
      <c r="Q41" s="2">
        <f>IFERROR(VLOOKUP(B41,[1]Sheet1!$A$523:$AE$569,16,FALSE),0)</f>
        <v>0</v>
      </c>
      <c r="R41" s="3">
        <f t="shared" si="7"/>
        <v>0</v>
      </c>
      <c r="S41" s="2">
        <f t="shared" si="8"/>
        <v>16</v>
      </c>
      <c r="T41" s="3">
        <f t="shared" si="9"/>
        <v>2.2621235684999294E-3</v>
      </c>
    </row>
    <row r="42" spans="2:20" ht="22.15" customHeight="1" x14ac:dyDescent="0.25">
      <c r="B42" s="64" t="s">
        <v>110</v>
      </c>
      <c r="C42" s="2">
        <f>IFERROR(VLOOKUP(B42,[1]Sheet1!$A$523:$AE$569,2,FALSE),0)</f>
        <v>5</v>
      </c>
      <c r="D42" s="3">
        <f t="shared" si="0"/>
        <v>2.4642681123706258E-3</v>
      </c>
      <c r="E42" s="2">
        <f>IFERROR(VLOOKUP(B42,[1]Sheet1!$A$523:$AE$569,4,FALSE),0)</f>
        <v>5</v>
      </c>
      <c r="F42" s="3">
        <f t="shared" si="1"/>
        <v>2.4813895781637717E-3</v>
      </c>
      <c r="G42" s="2">
        <f>IFERROR(VLOOKUP(B42,[1]Sheet1!$A$523:$AE$569,6,FALSE),0)</f>
        <v>3</v>
      </c>
      <c r="H42" s="3">
        <f t="shared" si="2"/>
        <v>3.1645569620253164E-3</v>
      </c>
      <c r="I42" s="2">
        <f>IFERROR(VLOOKUP(B42,[1]Sheet1!$A$523:$AE$569,8,FALSE),0)</f>
        <v>1</v>
      </c>
      <c r="J42" s="3">
        <f t="shared" si="3"/>
        <v>1.1210762331838565E-3</v>
      </c>
      <c r="K42" s="2">
        <f>IFERROR(VLOOKUP(B42,[1]Sheet1!$A$523:$AE$569,10,FALSE),0)</f>
        <v>3</v>
      </c>
      <c r="L42" s="3">
        <f t="shared" si="4"/>
        <v>4.8780487804878049E-3</v>
      </c>
      <c r="M42" s="2">
        <f>IFERROR(VLOOKUP(B42,[1]Sheet1!$A$523:$AE$569,12,FALSE),0)</f>
        <v>2</v>
      </c>
      <c r="N42" s="3">
        <f t="shared" si="5"/>
        <v>2.3446658851113715E-3</v>
      </c>
      <c r="O42" s="2">
        <f>IFERROR(VLOOKUP(B42,[1]Sheet1!$A$523:$AE$569,14,FALSE),0)</f>
        <v>0</v>
      </c>
      <c r="P42" s="3">
        <f t="shared" si="6"/>
        <v>0</v>
      </c>
      <c r="Q42" s="2">
        <f>IFERROR(VLOOKUP(B42,[1]Sheet1!$A$523:$AE$569,16,FALSE),0)</f>
        <v>2</v>
      </c>
      <c r="R42" s="3">
        <f t="shared" si="7"/>
        <v>6.7340067340067337E-3</v>
      </c>
      <c r="S42" s="2">
        <f t="shared" si="8"/>
        <v>21</v>
      </c>
      <c r="T42" s="3">
        <f t="shared" si="9"/>
        <v>2.969037183656157E-3</v>
      </c>
    </row>
    <row r="43" spans="2:20" ht="22.15" customHeight="1" x14ac:dyDescent="0.25">
      <c r="B43" s="64" t="s">
        <v>111</v>
      </c>
      <c r="C43" s="2">
        <f>IFERROR(VLOOKUP(B43,[1]Sheet1!$A$523:$AE$569,2,FALSE),0)</f>
        <v>3</v>
      </c>
      <c r="D43" s="3">
        <f t="shared" si="0"/>
        <v>1.4785608674223755E-3</v>
      </c>
      <c r="E43" s="2">
        <f>IFERROR(VLOOKUP(B43,[1]Sheet1!$A$523:$AE$569,4,FALSE),0)</f>
        <v>0</v>
      </c>
      <c r="F43" s="3">
        <f t="shared" si="1"/>
        <v>0</v>
      </c>
      <c r="G43" s="2">
        <f>IFERROR(VLOOKUP(B43,[1]Sheet1!$A$523:$AE$569,6,FALSE),0)</f>
        <v>2</v>
      </c>
      <c r="H43" s="3">
        <f t="shared" si="2"/>
        <v>2.1097046413502108E-3</v>
      </c>
      <c r="I43" s="2">
        <f>IFERROR(VLOOKUP(B43,[1]Sheet1!$A$523:$AE$569,8,FALSE),0)</f>
        <v>1</v>
      </c>
      <c r="J43" s="3">
        <f t="shared" si="3"/>
        <v>1.1210762331838565E-3</v>
      </c>
      <c r="K43" s="2">
        <f>IFERROR(VLOOKUP(B43,[1]Sheet1!$A$523:$AE$569,10,FALSE),0)</f>
        <v>0</v>
      </c>
      <c r="L43" s="3">
        <f t="shared" si="4"/>
        <v>0</v>
      </c>
      <c r="M43" s="2">
        <f>IFERROR(VLOOKUP(B43,[1]Sheet1!$A$523:$AE$569,12,FALSE),0)</f>
        <v>0</v>
      </c>
      <c r="N43" s="3">
        <f t="shared" si="5"/>
        <v>0</v>
      </c>
      <c r="O43" s="2">
        <f>IFERROR(VLOOKUP(B43,[1]Sheet1!$A$523:$AE$569,14,FALSE),0)</f>
        <v>1</v>
      </c>
      <c r="P43" s="3">
        <f t="shared" si="6"/>
        <v>3.0581039755351682E-3</v>
      </c>
      <c r="Q43" s="2">
        <f>IFERROR(VLOOKUP(B43,[1]Sheet1!$A$523:$AE$569,16,FALSE),0)</f>
        <v>2</v>
      </c>
      <c r="R43" s="3">
        <f t="shared" si="7"/>
        <v>6.7340067340067337E-3</v>
      </c>
      <c r="S43" s="2">
        <f t="shared" si="8"/>
        <v>9</v>
      </c>
      <c r="T43" s="3">
        <f t="shared" si="9"/>
        <v>1.2724445072812103E-3</v>
      </c>
    </row>
    <row r="44" spans="2:20" ht="22.15" customHeight="1" x14ac:dyDescent="0.25">
      <c r="B44" s="64" t="s">
        <v>112</v>
      </c>
      <c r="C44" s="2">
        <f>IFERROR(VLOOKUP(B44,[1]Sheet1!$A$523:$AE$569,2,FALSE),0)</f>
        <v>1</v>
      </c>
      <c r="D44" s="3">
        <f t="shared" si="0"/>
        <v>4.9285362247412522E-4</v>
      </c>
      <c r="E44" s="2">
        <f>IFERROR(VLOOKUP(B44,[1]Sheet1!$A$523:$AE$569,4,FALSE),0)</f>
        <v>1</v>
      </c>
      <c r="F44" s="3">
        <f t="shared" si="1"/>
        <v>4.9627791563275434E-4</v>
      </c>
      <c r="G44" s="2">
        <f>IFERROR(VLOOKUP(B44,[1]Sheet1!$A$523:$AE$569,6,FALSE),0)</f>
        <v>2</v>
      </c>
      <c r="H44" s="3">
        <f t="shared" si="2"/>
        <v>2.1097046413502108E-3</v>
      </c>
      <c r="I44" s="2">
        <f>IFERROR(VLOOKUP(B44,[1]Sheet1!$A$523:$AE$569,8,FALSE),0)</f>
        <v>2</v>
      </c>
      <c r="J44" s="3">
        <f t="shared" si="3"/>
        <v>2.242152466367713E-3</v>
      </c>
      <c r="K44" s="2">
        <f>IFERROR(VLOOKUP(B44,[1]Sheet1!$A$523:$AE$569,10,FALSE),0)</f>
        <v>4</v>
      </c>
      <c r="L44" s="3">
        <f t="shared" si="4"/>
        <v>6.5040650406504065E-3</v>
      </c>
      <c r="M44" s="2">
        <f>IFERROR(VLOOKUP(B44,[1]Sheet1!$A$523:$AE$569,12,FALSE),0)</f>
        <v>2</v>
      </c>
      <c r="N44" s="3">
        <f t="shared" si="5"/>
        <v>2.3446658851113715E-3</v>
      </c>
      <c r="O44" s="2">
        <f>IFERROR(VLOOKUP(B44,[1]Sheet1!$A$523:$AE$569,14,FALSE),0)</f>
        <v>0</v>
      </c>
      <c r="P44" s="3">
        <f t="shared" si="6"/>
        <v>0</v>
      </c>
      <c r="Q44" s="2">
        <f>IFERROR(VLOOKUP(B44,[1]Sheet1!$A$523:$AE$569,16,FALSE),0)</f>
        <v>3</v>
      </c>
      <c r="R44" s="3">
        <f t="shared" si="7"/>
        <v>1.0101010101010102E-2</v>
      </c>
      <c r="S44" s="2">
        <f t="shared" si="8"/>
        <v>15</v>
      </c>
      <c r="T44" s="3">
        <f t="shared" si="9"/>
        <v>2.1207408454686836E-3</v>
      </c>
    </row>
    <row r="45" spans="2:20" ht="22.15" customHeight="1" x14ac:dyDescent="0.25">
      <c r="B45" s="64" t="s">
        <v>113</v>
      </c>
      <c r="C45" s="2">
        <f>IFERROR(VLOOKUP(B45,[1]Sheet1!$A$523:$AE$569,2,FALSE),0)</f>
        <v>4</v>
      </c>
      <c r="D45" s="3">
        <f t="shared" si="0"/>
        <v>1.9714144898965009E-3</v>
      </c>
      <c r="E45" s="2">
        <f>IFERROR(VLOOKUP(B45,[1]Sheet1!$A$523:$AE$569,4,FALSE),0)</f>
        <v>3</v>
      </c>
      <c r="F45" s="3">
        <f t="shared" si="1"/>
        <v>1.488833746898263E-3</v>
      </c>
      <c r="G45" s="2">
        <f>IFERROR(VLOOKUP(B45,[1]Sheet1!$A$523:$AE$569,6,FALSE),0)</f>
        <v>4</v>
      </c>
      <c r="H45" s="3">
        <f t="shared" si="2"/>
        <v>4.2194092827004216E-3</v>
      </c>
      <c r="I45" s="2">
        <f>IFERROR(VLOOKUP(B45,[1]Sheet1!$A$523:$AE$569,8,FALSE),0)</f>
        <v>3</v>
      </c>
      <c r="J45" s="3">
        <f t="shared" si="3"/>
        <v>3.3632286995515697E-3</v>
      </c>
      <c r="K45" s="2">
        <f>IFERROR(VLOOKUP(B45,[1]Sheet1!$A$523:$AE$569,10,FALSE),0)</f>
        <v>1</v>
      </c>
      <c r="L45" s="3">
        <f t="shared" si="4"/>
        <v>1.6260162601626016E-3</v>
      </c>
      <c r="M45" s="2">
        <f>IFERROR(VLOOKUP(B45,[1]Sheet1!$A$523:$AE$569,12,FALSE),0)</f>
        <v>3</v>
      </c>
      <c r="N45" s="3">
        <f t="shared" si="5"/>
        <v>3.5169988276670576E-3</v>
      </c>
      <c r="O45" s="2">
        <f>IFERROR(VLOOKUP(B45,[1]Sheet1!$A$523:$AE$569,14,FALSE),0)</f>
        <v>1</v>
      </c>
      <c r="P45" s="3">
        <f t="shared" si="6"/>
        <v>3.0581039755351682E-3</v>
      </c>
      <c r="Q45" s="2">
        <f>IFERROR(VLOOKUP(B45,[1]Sheet1!$A$523:$AE$569,16,FALSE),0)</f>
        <v>4</v>
      </c>
      <c r="R45" s="3">
        <f t="shared" si="7"/>
        <v>1.3468013468013467E-2</v>
      </c>
      <c r="S45" s="2">
        <f t="shared" si="8"/>
        <v>23</v>
      </c>
      <c r="T45" s="3">
        <f t="shared" si="9"/>
        <v>3.2518026297186486E-3</v>
      </c>
    </row>
    <row r="46" spans="2:20" ht="22.15" customHeight="1" x14ac:dyDescent="0.25">
      <c r="B46" s="64" t="s">
        <v>114</v>
      </c>
      <c r="C46" s="2">
        <f>IFERROR(VLOOKUP(B46,[1]Sheet1!$A$523:$AE$569,2,FALSE),0)</f>
        <v>4</v>
      </c>
      <c r="D46" s="3">
        <f t="shared" si="0"/>
        <v>1.9714144898965009E-3</v>
      </c>
      <c r="E46" s="2">
        <f>IFERROR(VLOOKUP(B46,[1]Sheet1!$A$523:$AE$569,4,FALSE),0)</f>
        <v>3</v>
      </c>
      <c r="F46" s="3">
        <f t="shared" si="1"/>
        <v>1.488833746898263E-3</v>
      </c>
      <c r="G46" s="2">
        <f>IFERROR(VLOOKUP(B46,[1]Sheet1!$A$523:$AE$569,6,FALSE),0)</f>
        <v>1</v>
      </c>
      <c r="H46" s="3">
        <f t="shared" si="2"/>
        <v>1.0548523206751054E-3</v>
      </c>
      <c r="I46" s="2">
        <f>IFERROR(VLOOKUP(B46,[1]Sheet1!$A$523:$AE$569,8,FALSE),0)</f>
        <v>1</v>
      </c>
      <c r="J46" s="3">
        <f t="shared" si="3"/>
        <v>1.1210762331838565E-3</v>
      </c>
      <c r="K46" s="2">
        <f>IFERROR(VLOOKUP(B46,[1]Sheet1!$A$523:$AE$569,10,FALSE),0)</f>
        <v>1</v>
      </c>
      <c r="L46" s="3">
        <f t="shared" si="4"/>
        <v>1.6260162601626016E-3</v>
      </c>
      <c r="M46" s="2">
        <f>IFERROR(VLOOKUP(B46,[1]Sheet1!$A$523:$AE$569,12,FALSE),0)</f>
        <v>0</v>
      </c>
      <c r="N46" s="3">
        <f t="shared" si="5"/>
        <v>0</v>
      </c>
      <c r="O46" s="2">
        <f>IFERROR(VLOOKUP(B46,[1]Sheet1!$A$523:$AE$569,14,FALSE),0)</f>
        <v>0</v>
      </c>
      <c r="P46" s="3">
        <f t="shared" si="6"/>
        <v>0</v>
      </c>
      <c r="Q46" s="2">
        <f>IFERROR(VLOOKUP(B46,[1]Sheet1!$A$523:$AE$569,16,FALSE),0)</f>
        <v>0</v>
      </c>
      <c r="R46" s="3">
        <f t="shared" si="7"/>
        <v>0</v>
      </c>
      <c r="S46" s="2">
        <f t="shared" si="8"/>
        <v>10</v>
      </c>
      <c r="T46" s="3">
        <f t="shared" si="9"/>
        <v>1.4138272303124558E-3</v>
      </c>
    </row>
    <row r="47" spans="2:20" ht="22.15" customHeight="1" x14ac:dyDescent="0.25">
      <c r="B47" s="64" t="s">
        <v>115</v>
      </c>
      <c r="C47" s="2">
        <f>IFERROR(VLOOKUP(B47,[1]Sheet1!$A$523:$AE$569,2,FALSE),0)</f>
        <v>4</v>
      </c>
      <c r="D47" s="3">
        <f t="shared" si="0"/>
        <v>1.9714144898965009E-3</v>
      </c>
      <c r="E47" s="2">
        <f>IFERROR(VLOOKUP(B47,[1]Sheet1!$A$523:$AE$569,4,FALSE),0)</f>
        <v>7</v>
      </c>
      <c r="F47" s="3">
        <f t="shared" si="1"/>
        <v>3.4739454094292804E-3</v>
      </c>
      <c r="G47" s="2">
        <f>IFERROR(VLOOKUP(B47,[1]Sheet1!$A$523:$AE$569,6,FALSE),0)</f>
        <v>1</v>
      </c>
      <c r="H47" s="3">
        <f t="shared" si="2"/>
        <v>1.0548523206751054E-3</v>
      </c>
      <c r="I47" s="2">
        <f>IFERROR(VLOOKUP(B47,[1]Sheet1!$A$523:$AE$569,8,FALSE),0)</f>
        <v>4</v>
      </c>
      <c r="J47" s="3">
        <f t="shared" si="3"/>
        <v>4.4843049327354259E-3</v>
      </c>
      <c r="K47" s="2">
        <f>IFERROR(VLOOKUP(B47,[1]Sheet1!$A$523:$AE$569,10,FALSE),0)</f>
        <v>4</v>
      </c>
      <c r="L47" s="3">
        <f t="shared" si="4"/>
        <v>6.5040650406504065E-3</v>
      </c>
      <c r="M47" s="2">
        <f>IFERROR(VLOOKUP(B47,[1]Sheet1!$A$523:$AE$569,12,FALSE),0)</f>
        <v>3</v>
      </c>
      <c r="N47" s="3">
        <f t="shared" si="5"/>
        <v>3.5169988276670576E-3</v>
      </c>
      <c r="O47" s="2">
        <f>IFERROR(VLOOKUP(B47,[1]Sheet1!$A$523:$AE$569,14,FALSE),0)</f>
        <v>1</v>
      </c>
      <c r="P47" s="3">
        <f t="shared" si="6"/>
        <v>3.0581039755351682E-3</v>
      </c>
      <c r="Q47" s="2">
        <f>IFERROR(VLOOKUP(B47,[1]Sheet1!$A$523:$AE$569,16,FALSE),0)</f>
        <v>1</v>
      </c>
      <c r="R47" s="3">
        <f t="shared" si="7"/>
        <v>3.3670033670033669E-3</v>
      </c>
      <c r="S47" s="2">
        <f t="shared" si="8"/>
        <v>25</v>
      </c>
      <c r="T47" s="3">
        <f t="shared" si="9"/>
        <v>3.5345680757811397E-3</v>
      </c>
    </row>
    <row r="48" spans="2:20" ht="22.15" customHeight="1" x14ac:dyDescent="0.25">
      <c r="B48" s="64" t="s">
        <v>116</v>
      </c>
      <c r="C48" s="2">
        <f>IFERROR(VLOOKUP(B48,[1]Sheet1!$A$523:$AE$569,2,FALSE),0)</f>
        <v>31</v>
      </c>
      <c r="D48" s="3">
        <f t="shared" si="0"/>
        <v>1.5278462296697881E-2</v>
      </c>
      <c r="E48" s="2">
        <f>IFERROR(VLOOKUP(B48,[1]Sheet1!$A$523:$AE$569,4,FALSE),0)</f>
        <v>29</v>
      </c>
      <c r="F48" s="3">
        <f t="shared" si="1"/>
        <v>1.4392059553349877E-2</v>
      </c>
      <c r="G48" s="2">
        <f>IFERROR(VLOOKUP(B48,[1]Sheet1!$A$523:$AE$569,6,FALSE),0)</f>
        <v>12</v>
      </c>
      <c r="H48" s="3">
        <f t="shared" si="2"/>
        <v>1.2658227848101266E-2</v>
      </c>
      <c r="I48" s="2">
        <f>IFERROR(VLOOKUP(B48,[1]Sheet1!$A$523:$AE$569,8,FALSE),0)</f>
        <v>19</v>
      </c>
      <c r="J48" s="3">
        <f t="shared" si="3"/>
        <v>2.1300448430493273E-2</v>
      </c>
      <c r="K48" s="2">
        <f>IFERROR(VLOOKUP(B48,[1]Sheet1!$A$523:$AE$569,10,FALSE),0)</f>
        <v>20</v>
      </c>
      <c r="L48" s="3">
        <f t="shared" si="4"/>
        <v>3.2520325203252036E-2</v>
      </c>
      <c r="M48" s="2">
        <f>IFERROR(VLOOKUP(B48,[1]Sheet1!$A$523:$AE$569,12,FALSE),0)</f>
        <v>17</v>
      </c>
      <c r="N48" s="3">
        <f t="shared" si="5"/>
        <v>1.992966002344666E-2</v>
      </c>
      <c r="O48" s="2">
        <f>IFERROR(VLOOKUP(B48,[1]Sheet1!$A$523:$AE$569,14,FALSE),0)</f>
        <v>10</v>
      </c>
      <c r="P48" s="3">
        <f t="shared" si="6"/>
        <v>3.0581039755351681E-2</v>
      </c>
      <c r="Q48" s="2">
        <f>IFERROR(VLOOKUP(B48,[1]Sheet1!$A$523:$AE$569,16,FALSE),0)</f>
        <v>6</v>
      </c>
      <c r="R48" s="3">
        <f t="shared" si="7"/>
        <v>2.0202020202020204E-2</v>
      </c>
      <c r="S48" s="2">
        <f t="shared" si="8"/>
        <v>144</v>
      </c>
      <c r="T48" s="3">
        <f t="shared" si="9"/>
        <v>2.0359112116499364E-2</v>
      </c>
    </row>
    <row r="49" spans="2:20" ht="22.15" customHeight="1" x14ac:dyDescent="0.25">
      <c r="B49" s="64" t="s">
        <v>117</v>
      </c>
      <c r="C49" s="2">
        <f>IFERROR(VLOOKUP(B49,[1]Sheet1!$A$523:$AE$569,2,FALSE),0)</f>
        <v>1</v>
      </c>
      <c r="D49" s="3">
        <f t="shared" si="0"/>
        <v>4.9285362247412522E-4</v>
      </c>
      <c r="E49" s="2">
        <f>IFERROR(VLOOKUP(B49,[1]Sheet1!$A$523:$AE$569,4,FALSE),0)</f>
        <v>1</v>
      </c>
      <c r="F49" s="3">
        <f t="shared" si="1"/>
        <v>4.9627791563275434E-4</v>
      </c>
      <c r="G49" s="2">
        <f>IFERROR(VLOOKUP(B49,[1]Sheet1!$A$523:$AE$569,6,FALSE),0)</f>
        <v>2</v>
      </c>
      <c r="H49" s="3">
        <f t="shared" si="2"/>
        <v>2.1097046413502108E-3</v>
      </c>
      <c r="I49" s="2">
        <f>IFERROR(VLOOKUP(B49,[1]Sheet1!$A$523:$AE$569,8,FALSE),0)</f>
        <v>2</v>
      </c>
      <c r="J49" s="3">
        <f t="shared" si="3"/>
        <v>2.242152466367713E-3</v>
      </c>
      <c r="K49" s="2">
        <f>IFERROR(VLOOKUP(B49,[1]Sheet1!$A$523:$AE$569,10,FALSE),0)</f>
        <v>1</v>
      </c>
      <c r="L49" s="3">
        <f t="shared" si="4"/>
        <v>1.6260162601626016E-3</v>
      </c>
      <c r="M49" s="2">
        <f>IFERROR(VLOOKUP(B49,[1]Sheet1!$A$523:$AE$569,12,FALSE),0)</f>
        <v>6</v>
      </c>
      <c r="N49" s="3">
        <f t="shared" si="5"/>
        <v>7.0339976553341153E-3</v>
      </c>
      <c r="O49" s="2">
        <f>IFERROR(VLOOKUP(B49,[1]Sheet1!$A$523:$AE$569,14,FALSE),0)</f>
        <v>1</v>
      </c>
      <c r="P49" s="3">
        <f t="shared" si="6"/>
        <v>3.0581039755351682E-3</v>
      </c>
      <c r="Q49" s="2">
        <f>IFERROR(VLOOKUP(B49,[1]Sheet1!$A$523:$AE$569,16,FALSE),0)</f>
        <v>0</v>
      </c>
      <c r="R49" s="3">
        <f t="shared" si="7"/>
        <v>0</v>
      </c>
      <c r="S49" s="2">
        <f t="shared" si="8"/>
        <v>14</v>
      </c>
      <c r="T49" s="3">
        <f t="shared" si="9"/>
        <v>1.9793581224374383E-3</v>
      </c>
    </row>
    <row r="50" spans="2:20" ht="22.15" customHeight="1" x14ac:dyDescent="0.25">
      <c r="B50" s="64" t="s">
        <v>118</v>
      </c>
      <c r="C50" s="2">
        <f>IFERROR(VLOOKUP(B50,[1]Sheet1!$A$523:$AE$569,2,FALSE),0)</f>
        <v>0</v>
      </c>
      <c r="D50" s="3">
        <f t="shared" si="0"/>
        <v>0</v>
      </c>
      <c r="E50" s="2">
        <f>IFERROR(VLOOKUP(B50,[1]Sheet1!$A$523:$AE$569,4,FALSE),0)</f>
        <v>1</v>
      </c>
      <c r="F50" s="3">
        <f t="shared" si="1"/>
        <v>4.9627791563275434E-4</v>
      </c>
      <c r="G50" s="2">
        <f>IFERROR(VLOOKUP(B50,[1]Sheet1!$A$523:$AE$569,6,FALSE),0)</f>
        <v>1</v>
      </c>
      <c r="H50" s="3">
        <f t="shared" si="2"/>
        <v>1.0548523206751054E-3</v>
      </c>
      <c r="I50" s="2">
        <f>IFERROR(VLOOKUP(B50,[1]Sheet1!$A$523:$AE$569,8,FALSE),0)</f>
        <v>3</v>
      </c>
      <c r="J50" s="3">
        <f t="shared" si="3"/>
        <v>3.3632286995515697E-3</v>
      </c>
      <c r="K50" s="2">
        <f>IFERROR(VLOOKUP(B50,[1]Sheet1!$A$523:$AE$569,10,FALSE),0)</f>
        <v>0</v>
      </c>
      <c r="L50" s="3">
        <f t="shared" si="4"/>
        <v>0</v>
      </c>
      <c r="M50" s="2">
        <f>IFERROR(VLOOKUP(B50,[1]Sheet1!$A$523:$AE$569,12,FALSE),0)</f>
        <v>1</v>
      </c>
      <c r="N50" s="3">
        <f t="shared" si="5"/>
        <v>1.1723329425556857E-3</v>
      </c>
      <c r="O50" s="2">
        <f>IFERROR(VLOOKUP(B50,[1]Sheet1!$A$523:$AE$569,14,FALSE),0)</f>
        <v>0</v>
      </c>
      <c r="P50" s="3">
        <f t="shared" si="6"/>
        <v>0</v>
      </c>
      <c r="Q50" s="2">
        <f>IFERROR(VLOOKUP(B50,[1]Sheet1!$A$523:$AE$569,16,FALSE),0)</f>
        <v>0</v>
      </c>
      <c r="R50" s="3">
        <f t="shared" si="7"/>
        <v>0</v>
      </c>
      <c r="S50" s="2">
        <f t="shared" si="8"/>
        <v>6</v>
      </c>
      <c r="T50" s="3">
        <f t="shared" si="9"/>
        <v>8.4829633818747348E-4</v>
      </c>
    </row>
    <row r="51" spans="2:20" ht="22.15" customHeight="1" thickBot="1" x14ac:dyDescent="0.3">
      <c r="B51" s="64" t="s">
        <v>56</v>
      </c>
      <c r="C51" s="4">
        <f>C53+C54</f>
        <v>967</v>
      </c>
      <c r="D51" s="5">
        <f t="shared" ref="D51" si="10">C51/$C$52</f>
        <v>0.47658945293247906</v>
      </c>
      <c r="E51" s="4">
        <f>E53+E54</f>
        <v>326</v>
      </c>
      <c r="F51" s="5">
        <f t="shared" ref="F51" si="11">E51/$E$52</f>
        <v>0.16178660049627791</v>
      </c>
      <c r="G51" s="4">
        <f>G53+G54</f>
        <v>238</v>
      </c>
      <c r="H51" s="5">
        <f t="shared" ref="H51" si="12">G51/$G$52</f>
        <v>0.25105485232067509</v>
      </c>
      <c r="I51" s="4">
        <f>I53+I54</f>
        <v>212</v>
      </c>
      <c r="J51" s="5">
        <f t="shared" ref="J51" si="13">I51/$I$52</f>
        <v>0.23766816143497757</v>
      </c>
      <c r="K51" s="4">
        <f>K53+K54</f>
        <v>139</v>
      </c>
      <c r="L51" s="5">
        <f t="shared" ref="L51" si="14">K51/$K$52</f>
        <v>0.22601626016260162</v>
      </c>
      <c r="M51" s="4">
        <f>M53+M54</f>
        <v>196</v>
      </c>
      <c r="N51" s="5">
        <f t="shared" ref="N51" si="15">M51/$M$52</f>
        <v>0.22977725674091443</v>
      </c>
      <c r="O51" s="4">
        <f>O53+O54</f>
        <v>82</v>
      </c>
      <c r="P51" s="5">
        <f t="shared" ref="P51" si="16">O51/$O$52</f>
        <v>0.25076452599388377</v>
      </c>
      <c r="Q51" s="4">
        <f>Q53+Q54</f>
        <v>67</v>
      </c>
      <c r="R51" s="5">
        <f t="shared" ref="R51" si="17">Q51/$Q$52</f>
        <v>0.22558922558922559</v>
      </c>
      <c r="S51" s="4">
        <f t="shared" ref="S51" si="18">C51+E51+G51+I51+K51+M51+O51+Q51</f>
        <v>2227</v>
      </c>
      <c r="T51" s="5">
        <f t="shared" ref="T51" si="19">S51/$S$52</f>
        <v>0.31485932419058393</v>
      </c>
    </row>
    <row r="52" spans="2:20" ht="22.15" customHeight="1" thickTop="1" thickBot="1" x14ac:dyDescent="0.3">
      <c r="B52" s="46" t="s">
        <v>48</v>
      </c>
      <c r="C52" s="18">
        <f>SUM(C6:C51)</f>
        <v>2029</v>
      </c>
      <c r="D52" s="7">
        <v>1</v>
      </c>
      <c r="E52" s="18">
        <v>2015</v>
      </c>
      <c r="F52" s="7">
        <f t="shared" ref="F52:T52" si="20">SUM(F6:F51)</f>
        <v>0.55186104218362297</v>
      </c>
      <c r="G52" s="18">
        <f t="shared" si="20"/>
        <v>948</v>
      </c>
      <c r="H52" s="7">
        <f t="shared" si="20"/>
        <v>1.0000000000000002</v>
      </c>
      <c r="I52" s="18">
        <f t="shared" si="20"/>
        <v>892</v>
      </c>
      <c r="J52" s="7">
        <f t="shared" si="20"/>
        <v>0.99999999999999967</v>
      </c>
      <c r="K52" s="18">
        <f t="shared" si="20"/>
        <v>615</v>
      </c>
      <c r="L52" s="7">
        <f t="shared" si="20"/>
        <v>1</v>
      </c>
      <c r="M52" s="18">
        <f t="shared" si="20"/>
        <v>853</v>
      </c>
      <c r="N52" s="7">
        <f t="shared" si="20"/>
        <v>1.0000000000000002</v>
      </c>
      <c r="O52" s="18">
        <f t="shared" si="20"/>
        <v>327</v>
      </c>
      <c r="P52" s="7">
        <f t="shared" si="20"/>
        <v>0.99999999999999978</v>
      </c>
      <c r="Q52" s="18">
        <f t="shared" si="20"/>
        <v>297</v>
      </c>
      <c r="R52" s="7">
        <f t="shared" si="20"/>
        <v>0.99999999999999989</v>
      </c>
      <c r="S52" s="18">
        <f t="shared" si="20"/>
        <v>7073</v>
      </c>
      <c r="T52" s="7">
        <f t="shared" si="20"/>
        <v>1.0000000000000002</v>
      </c>
    </row>
    <row r="53" spans="2:20" s="42" customFormat="1" ht="15.75" thickTop="1" x14ac:dyDescent="0.25">
      <c r="B53" s="65" t="s">
        <v>56</v>
      </c>
      <c r="C53" s="65">
        <f>IFERROR(VLOOKUP(B53,[1]Sheet1!$A$523:$AE$569,2,FALSE),0)</f>
        <v>1</v>
      </c>
      <c r="D53" s="65">
        <f t="shared" ref="D53:D54" si="21">C53/$C$52</f>
        <v>4.9285362247412522E-4</v>
      </c>
      <c r="E53" s="65">
        <f>IFERROR(VLOOKUP(B53,[1]Sheet1!$A$523:$AE$569,4,FALSE),0)</f>
        <v>1</v>
      </c>
      <c r="F53" s="65">
        <f t="shared" ref="F53:F54" si="22">E53/$E$52</f>
        <v>4.9627791563275434E-4</v>
      </c>
      <c r="G53" s="65">
        <f>IFERROR(VLOOKUP(B53,[1]Sheet1!$A$523:$AE$569,6,FALSE),0)</f>
        <v>1</v>
      </c>
      <c r="H53" s="65">
        <f t="shared" ref="H53:H54" si="23">G53/$G$52</f>
        <v>1.0548523206751054E-3</v>
      </c>
      <c r="I53" s="65">
        <f>IFERROR(VLOOKUP(B53,[1]Sheet1!$A$523:$AE$569,8,FALSE),0)</f>
        <v>1</v>
      </c>
      <c r="J53" s="65">
        <f t="shared" ref="J53:J54" si="24">I53/$I$52</f>
        <v>1.1210762331838565E-3</v>
      </c>
      <c r="K53" s="65">
        <f>IFERROR(VLOOKUP(B53,[1]Sheet1!$A$523:$AE$569,10,FALSE),0)</f>
        <v>0</v>
      </c>
      <c r="L53" s="65">
        <f t="shared" ref="L53:L54" si="25">K53/$K$52</f>
        <v>0</v>
      </c>
      <c r="M53" s="65">
        <f>IFERROR(VLOOKUP(B53,[1]Sheet1!$A$523:$AE$569,12,FALSE),0)</f>
        <v>1</v>
      </c>
      <c r="N53" s="65">
        <f t="shared" ref="N53:N54" si="26">M53/$M$52</f>
        <v>1.1723329425556857E-3</v>
      </c>
      <c r="O53" s="65">
        <f>IFERROR(VLOOKUP(B53,[1]Sheet1!$A$523:$AE$569,14,FALSE),0)</f>
        <v>1</v>
      </c>
      <c r="P53" s="65">
        <f t="shared" ref="P53:P54" si="27">O53/$O$52</f>
        <v>3.0581039755351682E-3</v>
      </c>
      <c r="Q53" s="65">
        <f>IFERROR(VLOOKUP(B53,[1]Sheet1!$A$523:$AE$569,16,FALSE),0)</f>
        <v>0</v>
      </c>
      <c r="R53" s="65">
        <f t="shared" ref="R53:R54" si="28">Q53/$Q$52</f>
        <v>0</v>
      </c>
      <c r="S53" s="65">
        <f t="shared" ref="S53:S54" si="29">C53+E53+G53+I53+K53+M53+O53+Q53</f>
        <v>6</v>
      </c>
      <c r="T53" s="65">
        <f t="shared" ref="T53:T54" si="30">S53/$S$52</f>
        <v>8.4829633818747348E-4</v>
      </c>
    </row>
    <row r="54" spans="2:20" s="42" customFormat="1" x14ac:dyDescent="0.25">
      <c r="B54" s="65" t="s">
        <v>130</v>
      </c>
      <c r="C54" s="67">
        <f>IFERROR(VLOOKUP(B54,[1]Sheet1!$A$523:$AE$569,2,FALSE),0)</f>
        <v>966</v>
      </c>
      <c r="D54" s="65">
        <f t="shared" si="21"/>
        <v>0.47609659931000492</v>
      </c>
      <c r="E54" s="65">
        <f>IFERROR(VLOOKUP(B54,[1]Sheet1!$A$523:$AE$569,4,FALSE),0)</f>
        <v>325</v>
      </c>
      <c r="F54" s="65">
        <f t="shared" si="22"/>
        <v>0.16129032258064516</v>
      </c>
      <c r="G54" s="65">
        <f>IFERROR(VLOOKUP(B54,[1]Sheet1!$A$523:$AE$569,6,FALSE),0)</f>
        <v>237</v>
      </c>
      <c r="H54" s="65">
        <f t="shared" si="23"/>
        <v>0.25</v>
      </c>
      <c r="I54" s="65">
        <f>IFERROR(VLOOKUP(B54,[1]Sheet1!$A$523:$AE$569,8,FALSE),0)</f>
        <v>211</v>
      </c>
      <c r="J54" s="65">
        <f t="shared" si="24"/>
        <v>0.23654708520179371</v>
      </c>
      <c r="K54" s="65">
        <f>IFERROR(VLOOKUP(B54,[1]Sheet1!$A$523:$AE$569,10,FALSE),0)</f>
        <v>139</v>
      </c>
      <c r="L54" s="65">
        <f t="shared" si="25"/>
        <v>0.22601626016260162</v>
      </c>
      <c r="M54" s="65">
        <f>IFERROR(VLOOKUP(B54,[1]Sheet1!$A$523:$AE$569,12,FALSE),0)</f>
        <v>195</v>
      </c>
      <c r="N54" s="65">
        <f t="shared" si="26"/>
        <v>0.22860492379835873</v>
      </c>
      <c r="O54" s="65">
        <f>IFERROR(VLOOKUP(B54,[1]Sheet1!$A$523:$AE$569,14,FALSE),0)</f>
        <v>81</v>
      </c>
      <c r="P54" s="65">
        <f t="shared" si="27"/>
        <v>0.24770642201834864</v>
      </c>
      <c r="Q54" s="65">
        <f>IFERROR(VLOOKUP(B54,[1]Sheet1!$A$523:$AE$569,16,FALSE),0)</f>
        <v>67</v>
      </c>
      <c r="R54" s="65">
        <f t="shared" si="28"/>
        <v>0.22558922558922559</v>
      </c>
      <c r="S54" s="67">
        <f t="shared" si="29"/>
        <v>2221</v>
      </c>
      <c r="T54" s="65">
        <f t="shared" si="30"/>
        <v>0.31401102785239643</v>
      </c>
    </row>
    <row r="55" spans="2:20" s="42" customFormat="1" x14ac:dyDescent="0.25"/>
    <row r="56" spans="2:20" s="42" customFormat="1" x14ac:dyDescent="0.25"/>
    <row r="57" spans="2:20" s="42" customFormat="1" x14ac:dyDescent="0.25"/>
    <row r="58" spans="2:20" s="42" customFormat="1" x14ac:dyDescent="0.25"/>
    <row r="59" spans="2:20" s="42" customFormat="1" x14ac:dyDescent="0.25"/>
    <row r="60" spans="2:20" s="42" customFormat="1" x14ac:dyDescent="0.25"/>
    <row r="61" spans="2:20" s="42" customFormat="1" x14ac:dyDescent="0.25"/>
    <row r="62" spans="2:20" s="42" customFormat="1" x14ac:dyDescent="0.25"/>
    <row r="63" spans="2:20" s="42" customFormat="1" x14ac:dyDescent="0.25"/>
    <row r="64" spans="2:20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94" s="42" customFormat="1" x14ac:dyDescent="0.25"/>
    <row r="95" s="42" customFormat="1" x14ac:dyDescent="0.25"/>
    <row r="96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  <row r="173" s="42" customFormat="1" x14ac:dyDescent="0.25"/>
    <row r="174" s="42" customFormat="1" x14ac:dyDescent="0.25"/>
    <row r="175" s="42" customFormat="1" x14ac:dyDescent="0.25"/>
    <row r="176" s="42" customFormat="1" x14ac:dyDescent="0.25"/>
    <row r="177" s="42" customFormat="1" x14ac:dyDescent="0.25"/>
    <row r="178" s="42" customFormat="1" x14ac:dyDescent="0.25"/>
    <row r="179" s="42" customFormat="1" x14ac:dyDescent="0.25"/>
    <row r="180" s="42" customFormat="1" x14ac:dyDescent="0.25"/>
    <row r="181" s="42" customFormat="1" x14ac:dyDescent="0.25"/>
    <row r="182" s="42" customFormat="1" x14ac:dyDescent="0.25"/>
    <row r="183" s="42" customFormat="1" x14ac:dyDescent="0.25"/>
    <row r="184" s="42" customFormat="1" x14ac:dyDescent="0.25"/>
    <row r="185" s="42" customFormat="1" x14ac:dyDescent="0.25"/>
    <row r="186" s="42" customFormat="1" x14ac:dyDescent="0.25"/>
    <row r="187" s="42" customFormat="1" x14ac:dyDescent="0.25"/>
    <row r="188" s="42" customFormat="1" x14ac:dyDescent="0.25"/>
    <row r="189" s="42" customFormat="1" x14ac:dyDescent="0.25"/>
    <row r="190" s="42" customFormat="1" x14ac:dyDescent="0.25"/>
    <row r="191" s="42" customFormat="1" x14ac:dyDescent="0.25"/>
    <row r="192" s="42" customFormat="1" x14ac:dyDescent="0.25"/>
    <row r="193" s="42" customFormat="1" x14ac:dyDescent="0.25"/>
    <row r="194" s="42" customFormat="1" x14ac:dyDescent="0.25"/>
    <row r="195" s="42" customFormat="1" x14ac:dyDescent="0.25"/>
    <row r="196" s="42" customFormat="1" x14ac:dyDescent="0.25"/>
    <row r="197" s="42" customFormat="1" x14ac:dyDescent="0.25"/>
    <row r="198" s="42" customFormat="1" x14ac:dyDescent="0.25"/>
    <row r="199" s="42" customFormat="1" x14ac:dyDescent="0.25"/>
    <row r="200" s="42" customFormat="1" x14ac:dyDescent="0.25"/>
    <row r="201" s="42" customFormat="1" x14ac:dyDescent="0.25"/>
    <row r="202" s="42" customFormat="1" x14ac:dyDescent="0.25"/>
    <row r="203" s="42" customFormat="1" x14ac:dyDescent="0.25"/>
    <row r="204" s="42" customFormat="1" x14ac:dyDescent="0.25"/>
    <row r="205" s="42" customFormat="1" x14ac:dyDescent="0.25"/>
    <row r="206" s="42" customFormat="1" x14ac:dyDescent="0.25"/>
    <row r="207" s="42" customFormat="1" x14ac:dyDescent="0.25"/>
    <row r="208" s="42" customFormat="1" x14ac:dyDescent="0.25"/>
    <row r="209" s="42" customFormat="1" x14ac:dyDescent="0.25"/>
    <row r="210" s="42" customFormat="1" x14ac:dyDescent="0.25"/>
    <row r="211" s="42" customFormat="1" x14ac:dyDescent="0.25"/>
    <row r="212" s="42" customFormat="1" x14ac:dyDescent="0.25"/>
    <row r="213" s="42" customFormat="1" x14ac:dyDescent="0.25"/>
    <row r="214" s="42" customFormat="1" x14ac:dyDescent="0.25"/>
    <row r="215" s="42" customFormat="1" x14ac:dyDescent="0.25"/>
    <row r="216" s="42" customFormat="1" x14ac:dyDescent="0.25"/>
    <row r="217" s="42" customFormat="1" x14ac:dyDescent="0.25"/>
    <row r="218" s="42" customFormat="1" x14ac:dyDescent="0.25"/>
    <row r="219" s="42" customFormat="1" x14ac:dyDescent="0.25"/>
    <row r="220" s="42" customFormat="1" x14ac:dyDescent="0.25"/>
    <row r="221" s="42" customFormat="1" x14ac:dyDescent="0.25"/>
    <row r="222" s="42" customFormat="1" x14ac:dyDescent="0.25"/>
    <row r="223" s="42" customFormat="1" x14ac:dyDescent="0.25"/>
    <row r="224" s="42" customFormat="1" x14ac:dyDescent="0.25"/>
    <row r="225" s="42" customFormat="1" x14ac:dyDescent="0.25"/>
    <row r="226" s="42" customFormat="1" x14ac:dyDescent="0.25"/>
    <row r="227" s="42" customFormat="1" x14ac:dyDescent="0.25"/>
    <row r="228" s="42" customFormat="1" x14ac:dyDescent="0.25"/>
    <row r="229" s="42" customFormat="1" x14ac:dyDescent="0.25"/>
    <row r="230" s="42" customFormat="1" x14ac:dyDescent="0.25"/>
    <row r="231" s="42" customFormat="1" x14ac:dyDescent="0.25"/>
    <row r="232" s="42" customFormat="1" x14ac:dyDescent="0.25"/>
    <row r="233" s="42" customFormat="1" x14ac:dyDescent="0.25"/>
    <row r="234" s="42" customFormat="1" x14ac:dyDescent="0.25"/>
    <row r="235" s="42" customFormat="1" x14ac:dyDescent="0.25"/>
    <row r="236" s="42" customFormat="1" x14ac:dyDescent="0.25"/>
    <row r="237" s="42" customFormat="1" x14ac:dyDescent="0.25"/>
    <row r="238" s="42" customFormat="1" x14ac:dyDescent="0.25"/>
    <row r="239" s="42" customFormat="1" x14ac:dyDescent="0.25"/>
    <row r="240" s="42" customFormat="1" x14ac:dyDescent="0.25"/>
    <row r="241" s="42" customFormat="1" x14ac:dyDescent="0.25"/>
    <row r="242" s="42" customFormat="1" x14ac:dyDescent="0.25"/>
    <row r="243" s="42" customFormat="1" x14ac:dyDescent="0.25"/>
    <row r="244" s="42" customFormat="1" x14ac:dyDescent="0.25"/>
    <row r="245" s="42" customFormat="1" x14ac:dyDescent="0.25"/>
    <row r="246" s="42" customFormat="1" x14ac:dyDescent="0.25"/>
    <row r="247" s="42" customFormat="1" x14ac:dyDescent="0.25"/>
    <row r="248" s="42" customFormat="1" x14ac:dyDescent="0.25"/>
    <row r="249" s="42" customFormat="1" x14ac:dyDescent="0.25"/>
    <row r="250" s="42" customFormat="1" x14ac:dyDescent="0.25"/>
    <row r="251" s="42" customFormat="1" x14ac:dyDescent="0.25"/>
    <row r="252" s="42" customFormat="1" x14ac:dyDescent="0.25"/>
    <row r="253" s="42" customFormat="1" x14ac:dyDescent="0.25"/>
    <row r="254" s="42" customFormat="1" x14ac:dyDescent="0.25"/>
    <row r="255" s="42" customFormat="1" x14ac:dyDescent="0.25"/>
    <row r="256" s="42" customFormat="1" x14ac:dyDescent="0.25"/>
    <row r="257" s="42" customFormat="1" x14ac:dyDescent="0.25"/>
    <row r="258" s="42" customFormat="1" x14ac:dyDescent="0.25"/>
    <row r="259" s="42" customFormat="1" x14ac:dyDescent="0.25"/>
    <row r="260" s="42" customFormat="1" x14ac:dyDescent="0.25"/>
    <row r="261" s="42" customFormat="1" x14ac:dyDescent="0.25"/>
    <row r="262" s="42" customFormat="1" x14ac:dyDescent="0.25"/>
    <row r="263" s="42" customFormat="1" x14ac:dyDescent="0.25"/>
    <row r="264" s="42" customFormat="1" x14ac:dyDescent="0.25"/>
    <row r="265" s="42" customFormat="1" x14ac:dyDescent="0.25"/>
    <row r="266" s="42" customFormat="1" x14ac:dyDescent="0.25"/>
    <row r="267" s="42" customFormat="1" x14ac:dyDescent="0.25"/>
    <row r="268" s="42" customFormat="1" x14ac:dyDescent="0.25"/>
    <row r="269" s="42" customFormat="1" x14ac:dyDescent="0.25"/>
    <row r="270" s="42" customFormat="1" x14ac:dyDescent="0.25"/>
    <row r="271" s="42" customFormat="1" x14ac:dyDescent="0.25"/>
    <row r="272" s="42" customFormat="1" x14ac:dyDescent="0.25"/>
    <row r="273" s="42" customFormat="1" x14ac:dyDescent="0.25"/>
    <row r="274" s="42" customFormat="1" x14ac:dyDescent="0.25"/>
    <row r="275" s="42" customFormat="1" x14ac:dyDescent="0.25"/>
    <row r="276" s="42" customFormat="1" x14ac:dyDescent="0.25"/>
    <row r="277" s="42" customFormat="1" x14ac:dyDescent="0.25"/>
    <row r="278" s="42" customFormat="1" x14ac:dyDescent="0.25"/>
    <row r="279" s="42" customFormat="1" x14ac:dyDescent="0.25"/>
    <row r="280" s="42" customFormat="1" x14ac:dyDescent="0.25"/>
    <row r="281" s="42" customFormat="1" x14ac:dyDescent="0.25"/>
    <row r="282" s="42" customFormat="1" x14ac:dyDescent="0.25"/>
    <row r="283" s="42" customFormat="1" x14ac:dyDescent="0.25"/>
    <row r="284" s="42" customFormat="1" x14ac:dyDescent="0.25"/>
    <row r="285" s="42" customFormat="1" x14ac:dyDescent="0.25"/>
    <row r="286" s="42" customFormat="1" x14ac:dyDescent="0.25"/>
    <row r="287" s="42" customFormat="1" x14ac:dyDescent="0.25"/>
    <row r="288" s="42" customFormat="1" x14ac:dyDescent="0.25"/>
    <row r="289" s="42" customFormat="1" x14ac:dyDescent="0.25"/>
    <row r="290" s="42" customFormat="1" x14ac:dyDescent="0.25"/>
    <row r="291" s="42" customFormat="1" x14ac:dyDescent="0.25"/>
    <row r="292" s="42" customFormat="1" x14ac:dyDescent="0.25"/>
    <row r="293" s="42" customFormat="1" x14ac:dyDescent="0.25"/>
    <row r="294" s="42" customFormat="1" x14ac:dyDescent="0.25"/>
    <row r="295" s="42" customFormat="1" x14ac:dyDescent="0.25"/>
    <row r="296" s="42" customFormat="1" x14ac:dyDescent="0.25"/>
    <row r="297" s="42" customFormat="1" x14ac:dyDescent="0.25"/>
    <row r="298" s="42" customFormat="1" x14ac:dyDescent="0.25"/>
    <row r="299" s="42" customFormat="1" x14ac:dyDescent="0.25"/>
    <row r="300" s="42" customFormat="1" x14ac:dyDescent="0.25"/>
    <row r="301" s="42" customFormat="1" x14ac:dyDescent="0.25"/>
    <row r="302" s="42" customFormat="1" x14ac:dyDescent="0.25"/>
    <row r="303" s="42" customFormat="1" x14ac:dyDescent="0.25"/>
    <row r="304" s="42" customFormat="1" x14ac:dyDescent="0.25"/>
    <row r="305" s="42" customFormat="1" x14ac:dyDescent="0.25"/>
    <row r="306" s="42" customFormat="1" x14ac:dyDescent="0.25"/>
    <row r="307" s="42" customFormat="1" x14ac:dyDescent="0.25"/>
    <row r="308" s="42" customFormat="1" x14ac:dyDescent="0.25"/>
    <row r="309" s="42" customFormat="1" x14ac:dyDescent="0.25"/>
    <row r="310" s="42" customFormat="1" x14ac:dyDescent="0.25"/>
    <row r="311" s="42" customFormat="1" x14ac:dyDescent="0.25"/>
    <row r="312" s="42" customFormat="1" x14ac:dyDescent="0.25"/>
    <row r="313" s="42" customFormat="1" x14ac:dyDescent="0.25"/>
    <row r="314" s="42" customFormat="1" x14ac:dyDescent="0.25"/>
    <row r="315" s="42" customFormat="1" x14ac:dyDescent="0.25"/>
    <row r="316" s="42" customFormat="1" x14ac:dyDescent="0.25"/>
    <row r="317" s="42" customFormat="1" x14ac:dyDescent="0.25"/>
    <row r="318" s="42" customFormat="1" x14ac:dyDescent="0.25"/>
    <row r="319" s="42" customFormat="1" x14ac:dyDescent="0.25"/>
    <row r="320" s="42" customFormat="1" x14ac:dyDescent="0.25"/>
    <row r="321" s="42" customFormat="1" x14ac:dyDescent="0.25"/>
    <row r="322" s="42" customFormat="1" x14ac:dyDescent="0.25"/>
    <row r="323" s="42" customFormat="1" x14ac:dyDescent="0.25"/>
    <row r="324" s="42" customFormat="1" x14ac:dyDescent="0.25"/>
    <row r="325" s="42" customFormat="1" x14ac:dyDescent="0.25"/>
    <row r="326" s="42" customFormat="1" x14ac:dyDescent="0.25"/>
    <row r="327" s="42" customFormat="1" x14ac:dyDescent="0.25"/>
    <row r="328" s="42" customFormat="1" x14ac:dyDescent="0.25"/>
    <row r="329" s="42" customFormat="1" x14ac:dyDescent="0.25"/>
    <row r="330" s="42" customFormat="1" x14ac:dyDescent="0.25"/>
    <row r="331" s="42" customFormat="1" x14ac:dyDescent="0.25"/>
    <row r="332" s="42" customFormat="1" x14ac:dyDescent="0.25"/>
    <row r="333" s="42" customFormat="1" x14ac:dyDescent="0.25"/>
    <row r="334" s="42" customFormat="1" x14ac:dyDescent="0.25"/>
    <row r="335" s="42" customFormat="1" x14ac:dyDescent="0.25"/>
    <row r="336" s="42" customFormat="1" x14ac:dyDescent="0.25"/>
    <row r="337" s="42" customFormat="1" x14ac:dyDescent="0.25"/>
    <row r="338" s="42" customFormat="1" x14ac:dyDescent="0.25"/>
    <row r="339" s="42" customFormat="1" x14ac:dyDescent="0.25"/>
    <row r="340" s="42" customFormat="1" x14ac:dyDescent="0.25"/>
    <row r="341" s="42" customFormat="1" x14ac:dyDescent="0.25"/>
    <row r="342" s="42" customFormat="1" x14ac:dyDescent="0.25"/>
    <row r="343" s="42" customFormat="1" x14ac:dyDescent="0.25"/>
    <row r="344" s="42" customFormat="1" x14ac:dyDescent="0.25"/>
    <row r="345" s="42" customFormat="1" x14ac:dyDescent="0.25"/>
    <row r="346" s="42" customFormat="1" x14ac:dyDescent="0.25"/>
    <row r="347" s="42" customFormat="1" x14ac:dyDescent="0.25"/>
    <row r="348" s="42" customFormat="1" x14ac:dyDescent="0.25"/>
    <row r="349" s="42" customFormat="1" x14ac:dyDescent="0.25"/>
    <row r="350" s="42" customFormat="1" x14ac:dyDescent="0.25"/>
    <row r="351" s="42" customFormat="1" x14ac:dyDescent="0.25"/>
    <row r="352" s="42" customFormat="1" x14ac:dyDescent="0.25"/>
    <row r="353" s="42" customFormat="1" x14ac:dyDescent="0.25"/>
    <row r="354" s="42" customFormat="1" x14ac:dyDescent="0.25"/>
    <row r="355" s="42" customFormat="1" x14ac:dyDescent="0.25"/>
    <row r="356" s="42" customFormat="1" x14ac:dyDescent="0.25"/>
    <row r="357" s="42" customFormat="1" x14ac:dyDescent="0.25"/>
    <row r="358" s="42" customFormat="1" x14ac:dyDescent="0.25"/>
    <row r="359" s="42" customFormat="1" x14ac:dyDescent="0.25"/>
    <row r="360" s="42" customFormat="1" x14ac:dyDescent="0.25"/>
    <row r="361" s="42" customFormat="1" x14ac:dyDescent="0.25"/>
    <row r="362" s="42" customFormat="1" x14ac:dyDescent="0.25"/>
    <row r="363" s="42" customFormat="1" x14ac:dyDescent="0.25"/>
    <row r="364" s="42" customFormat="1" x14ac:dyDescent="0.25"/>
    <row r="365" s="42" customFormat="1" x14ac:dyDescent="0.25"/>
    <row r="366" s="42" customFormat="1" x14ac:dyDescent="0.25"/>
    <row r="367" s="42" customFormat="1" x14ac:dyDescent="0.25"/>
    <row r="368" s="42" customFormat="1" x14ac:dyDescent="0.25"/>
    <row r="369" s="42" customFormat="1" x14ac:dyDescent="0.25"/>
    <row r="370" s="42" customFormat="1" x14ac:dyDescent="0.25"/>
    <row r="371" s="42" customFormat="1" x14ac:dyDescent="0.25"/>
    <row r="372" s="42" customFormat="1" x14ac:dyDescent="0.25"/>
    <row r="373" s="42" customFormat="1" x14ac:dyDescent="0.25"/>
    <row r="374" s="42" customFormat="1" x14ac:dyDescent="0.25"/>
    <row r="375" s="42" customFormat="1" x14ac:dyDescent="0.25"/>
    <row r="376" s="42" customFormat="1" x14ac:dyDescent="0.25"/>
    <row r="377" s="42" customFormat="1" x14ac:dyDescent="0.25"/>
    <row r="378" s="42" customFormat="1" x14ac:dyDescent="0.25"/>
    <row r="379" s="42" customFormat="1" x14ac:dyDescent="0.25"/>
    <row r="380" s="42" customFormat="1" x14ac:dyDescent="0.25"/>
    <row r="381" s="42" customFormat="1" x14ac:dyDescent="0.25"/>
    <row r="382" s="42" customFormat="1" x14ac:dyDescent="0.25"/>
    <row r="383" s="42" customFormat="1" x14ac:dyDescent="0.25"/>
    <row r="384" s="42" customFormat="1" x14ac:dyDescent="0.25"/>
    <row r="385" s="42" customFormat="1" x14ac:dyDescent="0.25"/>
    <row r="386" s="42" customFormat="1" x14ac:dyDescent="0.25"/>
    <row r="387" s="42" customFormat="1" x14ac:dyDescent="0.25"/>
    <row r="388" s="42" customFormat="1" x14ac:dyDescent="0.25"/>
    <row r="389" s="42" customFormat="1" x14ac:dyDescent="0.25"/>
    <row r="390" s="42" customFormat="1" x14ac:dyDescent="0.25"/>
    <row r="391" s="42" customFormat="1" x14ac:dyDescent="0.25"/>
    <row r="392" s="42" customFormat="1" x14ac:dyDescent="0.25"/>
    <row r="393" s="42" customFormat="1" x14ac:dyDescent="0.25"/>
    <row r="394" s="42" customFormat="1" x14ac:dyDescent="0.25"/>
    <row r="395" s="42" customFormat="1" x14ac:dyDescent="0.25"/>
    <row r="396" s="42" customFormat="1" x14ac:dyDescent="0.25"/>
    <row r="397" s="42" customFormat="1" x14ac:dyDescent="0.25"/>
    <row r="398" s="42" customFormat="1" x14ac:dyDescent="0.25"/>
    <row r="399" s="42" customFormat="1" x14ac:dyDescent="0.25"/>
    <row r="400" s="42" customFormat="1" x14ac:dyDescent="0.25"/>
    <row r="401" s="42" customFormat="1" x14ac:dyDescent="0.25"/>
    <row r="402" s="42" customFormat="1" x14ac:dyDescent="0.25"/>
    <row r="403" s="42" customFormat="1" x14ac:dyDescent="0.25"/>
    <row r="404" s="42" customFormat="1" x14ac:dyDescent="0.25"/>
    <row r="405" s="42" customFormat="1" x14ac:dyDescent="0.25"/>
    <row r="406" s="42" customFormat="1" x14ac:dyDescent="0.25"/>
    <row r="407" s="42" customFormat="1" x14ac:dyDescent="0.25"/>
    <row r="408" s="42" customFormat="1" x14ac:dyDescent="0.25"/>
    <row r="409" s="42" customFormat="1" x14ac:dyDescent="0.25"/>
    <row r="410" s="42" customFormat="1" x14ac:dyDescent="0.25"/>
    <row r="411" s="42" customFormat="1" x14ac:dyDescent="0.25"/>
    <row r="412" s="42" customFormat="1" x14ac:dyDescent="0.25"/>
    <row r="413" s="42" customFormat="1" x14ac:dyDescent="0.25"/>
    <row r="414" s="42" customFormat="1" x14ac:dyDescent="0.25"/>
    <row r="415" s="42" customFormat="1" x14ac:dyDescent="0.25"/>
    <row r="416" s="42" customFormat="1" x14ac:dyDescent="0.25"/>
    <row r="417" s="42" customFormat="1" x14ac:dyDescent="0.25"/>
    <row r="418" s="42" customFormat="1" x14ac:dyDescent="0.25"/>
    <row r="419" s="42" customFormat="1" x14ac:dyDescent="0.25"/>
    <row r="420" s="42" customFormat="1" x14ac:dyDescent="0.25"/>
    <row r="421" s="42" customFormat="1" x14ac:dyDescent="0.25"/>
    <row r="422" s="42" customFormat="1" x14ac:dyDescent="0.25"/>
    <row r="423" s="42" customFormat="1" x14ac:dyDescent="0.25"/>
    <row r="424" s="42" customFormat="1" x14ac:dyDescent="0.25"/>
    <row r="425" s="42" customFormat="1" x14ac:dyDescent="0.25"/>
    <row r="426" s="42" customFormat="1" x14ac:dyDescent="0.25"/>
    <row r="427" s="42" customFormat="1" x14ac:dyDescent="0.25"/>
    <row r="428" s="42" customFormat="1" x14ac:dyDescent="0.25"/>
    <row r="429" s="42" customFormat="1" x14ac:dyDescent="0.25"/>
    <row r="430" s="42" customFormat="1" x14ac:dyDescent="0.25"/>
    <row r="431" s="42" customFormat="1" x14ac:dyDescent="0.25"/>
    <row r="432" s="42" customFormat="1" x14ac:dyDescent="0.25"/>
    <row r="433" s="42" customFormat="1" x14ac:dyDescent="0.25"/>
    <row r="434" s="42" customFormat="1" x14ac:dyDescent="0.25"/>
    <row r="435" s="42" customFormat="1" x14ac:dyDescent="0.25"/>
    <row r="436" s="42" customFormat="1" x14ac:dyDescent="0.25"/>
    <row r="437" s="42" customFormat="1" x14ac:dyDescent="0.25"/>
    <row r="438" s="42" customFormat="1" x14ac:dyDescent="0.25"/>
    <row r="439" s="42" customFormat="1" x14ac:dyDescent="0.25"/>
    <row r="440" s="42" customFormat="1" x14ac:dyDescent="0.25"/>
    <row r="441" s="42" customFormat="1" x14ac:dyDescent="0.25"/>
    <row r="442" s="42" customFormat="1" x14ac:dyDescent="0.25"/>
    <row r="443" s="42" customFormat="1" x14ac:dyDescent="0.25"/>
    <row r="444" s="42" customFormat="1" x14ac:dyDescent="0.25"/>
    <row r="445" s="42" customFormat="1" x14ac:dyDescent="0.25"/>
    <row r="446" s="42" customFormat="1" x14ac:dyDescent="0.25"/>
    <row r="447" s="42" customFormat="1" x14ac:dyDescent="0.25"/>
    <row r="448" s="42" customFormat="1" x14ac:dyDescent="0.25"/>
    <row r="449" s="42" customFormat="1" x14ac:dyDescent="0.25"/>
    <row r="450" s="42" customFormat="1" x14ac:dyDescent="0.25"/>
    <row r="451" s="42" customFormat="1" x14ac:dyDescent="0.25"/>
    <row r="452" s="42" customFormat="1" x14ac:dyDescent="0.25"/>
    <row r="453" s="42" customFormat="1" x14ac:dyDescent="0.25"/>
    <row r="454" s="42" customFormat="1" x14ac:dyDescent="0.25"/>
    <row r="455" s="42" customFormat="1" x14ac:dyDescent="0.25"/>
    <row r="456" s="42" customFormat="1" x14ac:dyDescent="0.25"/>
    <row r="457" s="42" customFormat="1" x14ac:dyDescent="0.25"/>
    <row r="458" s="42" customFormat="1" x14ac:dyDescent="0.25"/>
    <row r="459" s="42" customFormat="1" x14ac:dyDescent="0.25"/>
    <row r="460" s="42" customFormat="1" x14ac:dyDescent="0.25"/>
    <row r="461" s="42" customFormat="1" x14ac:dyDescent="0.25"/>
    <row r="462" s="42" customFormat="1" x14ac:dyDescent="0.25"/>
    <row r="463" s="42" customFormat="1" x14ac:dyDescent="0.25"/>
    <row r="464" s="42" customFormat="1" x14ac:dyDescent="0.25"/>
    <row r="465" s="42" customFormat="1" x14ac:dyDescent="0.25"/>
    <row r="466" s="42" customFormat="1" x14ac:dyDescent="0.25"/>
    <row r="467" s="42" customFormat="1" x14ac:dyDescent="0.25"/>
    <row r="468" s="42" customFormat="1" x14ac:dyDescent="0.25"/>
    <row r="469" s="42" customFormat="1" x14ac:dyDescent="0.25"/>
    <row r="470" s="42" customFormat="1" x14ac:dyDescent="0.25"/>
    <row r="471" s="42" customFormat="1" x14ac:dyDescent="0.25"/>
    <row r="472" s="42" customFormat="1" x14ac:dyDescent="0.25"/>
    <row r="473" s="42" customFormat="1" x14ac:dyDescent="0.25"/>
    <row r="474" s="42" customFormat="1" x14ac:dyDescent="0.25"/>
    <row r="475" s="42" customFormat="1" x14ac:dyDescent="0.25"/>
    <row r="476" s="42" customFormat="1" x14ac:dyDescent="0.25"/>
    <row r="477" s="42" customFormat="1" x14ac:dyDescent="0.25"/>
    <row r="478" s="42" customFormat="1" x14ac:dyDescent="0.25"/>
    <row r="479" s="42" customFormat="1" x14ac:dyDescent="0.25"/>
    <row r="480" s="42" customFormat="1" x14ac:dyDescent="0.25"/>
    <row r="481" s="42" customFormat="1" x14ac:dyDescent="0.25"/>
    <row r="482" s="42" customFormat="1" x14ac:dyDescent="0.25"/>
    <row r="483" s="42" customFormat="1" x14ac:dyDescent="0.25"/>
    <row r="484" s="42" customFormat="1" x14ac:dyDescent="0.25"/>
    <row r="485" s="42" customFormat="1" x14ac:dyDescent="0.25"/>
    <row r="486" s="42" customFormat="1" x14ac:dyDescent="0.25"/>
    <row r="487" s="42" customFormat="1" x14ac:dyDescent="0.25"/>
    <row r="488" s="42" customFormat="1" x14ac:dyDescent="0.25"/>
    <row r="489" s="42" customFormat="1" x14ac:dyDescent="0.25"/>
    <row r="490" s="42" customFormat="1" x14ac:dyDescent="0.25"/>
    <row r="491" s="42" customFormat="1" x14ac:dyDescent="0.25"/>
    <row r="492" s="42" customFormat="1" x14ac:dyDescent="0.25"/>
    <row r="493" s="42" customFormat="1" x14ac:dyDescent="0.25"/>
    <row r="494" s="42" customFormat="1" x14ac:dyDescent="0.25"/>
    <row r="495" s="42" customFormat="1" x14ac:dyDescent="0.25"/>
    <row r="496" s="42" customFormat="1" x14ac:dyDescent="0.25"/>
    <row r="497" s="42" customFormat="1" x14ac:dyDescent="0.25"/>
    <row r="498" s="42" customFormat="1" x14ac:dyDescent="0.25"/>
    <row r="499" s="42" customFormat="1" x14ac:dyDescent="0.25"/>
    <row r="500" s="42" customFormat="1" x14ac:dyDescent="0.25"/>
    <row r="501" s="42" customFormat="1" x14ac:dyDescent="0.25"/>
    <row r="502" s="42" customFormat="1" x14ac:dyDescent="0.25"/>
    <row r="503" s="42" customFormat="1" x14ac:dyDescent="0.25"/>
    <row r="504" s="42" customFormat="1" x14ac:dyDescent="0.25"/>
    <row r="505" s="42" customFormat="1" x14ac:dyDescent="0.25"/>
    <row r="506" s="42" customFormat="1" x14ac:dyDescent="0.25"/>
    <row r="507" s="42" customFormat="1" x14ac:dyDescent="0.25"/>
    <row r="508" s="42" customFormat="1" x14ac:dyDescent="0.25"/>
    <row r="509" s="42" customFormat="1" x14ac:dyDescent="0.25"/>
    <row r="510" s="42" customFormat="1" x14ac:dyDescent="0.25"/>
    <row r="511" s="42" customFormat="1" x14ac:dyDescent="0.25"/>
    <row r="512" s="42" customFormat="1" x14ac:dyDescent="0.25"/>
    <row r="513" s="42" customFormat="1" x14ac:dyDescent="0.25"/>
    <row r="514" s="42" customFormat="1" x14ac:dyDescent="0.25"/>
    <row r="515" s="42" customFormat="1" x14ac:dyDescent="0.25"/>
    <row r="516" s="42" customFormat="1" x14ac:dyDescent="0.25"/>
    <row r="517" s="42" customFormat="1" x14ac:dyDescent="0.25"/>
    <row r="518" s="42" customFormat="1" x14ac:dyDescent="0.25"/>
    <row r="519" s="42" customFormat="1" x14ac:dyDescent="0.25"/>
    <row r="520" s="42" customFormat="1" x14ac:dyDescent="0.25"/>
    <row r="521" s="42" customFormat="1" x14ac:dyDescent="0.25"/>
    <row r="522" s="42" customFormat="1" x14ac:dyDescent="0.25"/>
    <row r="523" s="42" customFormat="1" x14ac:dyDescent="0.25"/>
    <row r="524" s="42" customFormat="1" x14ac:dyDescent="0.25"/>
    <row r="525" s="42" customFormat="1" x14ac:dyDescent="0.25"/>
    <row r="526" s="42" customFormat="1" x14ac:dyDescent="0.25"/>
    <row r="527" s="42" customFormat="1" x14ac:dyDescent="0.25"/>
    <row r="528" s="42" customFormat="1" x14ac:dyDescent="0.25"/>
    <row r="529" s="42" customFormat="1" x14ac:dyDescent="0.25"/>
    <row r="530" s="42" customFormat="1" x14ac:dyDescent="0.25"/>
    <row r="531" s="42" customFormat="1" x14ac:dyDescent="0.25"/>
    <row r="532" s="42" customFormat="1" x14ac:dyDescent="0.25"/>
    <row r="533" s="42" customFormat="1" x14ac:dyDescent="0.25"/>
    <row r="534" s="42" customFormat="1" x14ac:dyDescent="0.25"/>
    <row r="535" s="42" customFormat="1" x14ac:dyDescent="0.25"/>
    <row r="536" s="42" customFormat="1" x14ac:dyDescent="0.25"/>
    <row r="537" s="42" customFormat="1" x14ac:dyDescent="0.25"/>
    <row r="538" s="42" customFormat="1" x14ac:dyDescent="0.25"/>
    <row r="539" s="42" customFormat="1" x14ac:dyDescent="0.25"/>
    <row r="540" s="42" customFormat="1" x14ac:dyDescent="0.25"/>
    <row r="541" s="42" customFormat="1" x14ac:dyDescent="0.25"/>
    <row r="542" s="42" customFormat="1" x14ac:dyDescent="0.25"/>
    <row r="543" s="42" customFormat="1" x14ac:dyDescent="0.25"/>
    <row r="544" s="42" customFormat="1" x14ac:dyDescent="0.25"/>
    <row r="545" s="42" customFormat="1" x14ac:dyDescent="0.25"/>
    <row r="546" s="42" customFormat="1" x14ac:dyDescent="0.25"/>
    <row r="547" s="42" customFormat="1" x14ac:dyDescent="0.25"/>
    <row r="548" s="42" customFormat="1" x14ac:dyDescent="0.25"/>
    <row r="549" s="42" customFormat="1" x14ac:dyDescent="0.25"/>
    <row r="550" s="42" customFormat="1" x14ac:dyDescent="0.25"/>
    <row r="551" s="42" customFormat="1" x14ac:dyDescent="0.25"/>
    <row r="552" s="42" customFormat="1" x14ac:dyDescent="0.25"/>
    <row r="553" s="42" customFormat="1" x14ac:dyDescent="0.25"/>
    <row r="554" s="42" customFormat="1" x14ac:dyDescent="0.25"/>
    <row r="555" s="42" customFormat="1" x14ac:dyDescent="0.25"/>
    <row r="556" s="42" customFormat="1" x14ac:dyDescent="0.25"/>
    <row r="557" s="42" customFormat="1" x14ac:dyDescent="0.25"/>
    <row r="558" s="42" customFormat="1" x14ac:dyDescent="0.25"/>
    <row r="559" s="42" customFormat="1" x14ac:dyDescent="0.25"/>
    <row r="560" s="42" customFormat="1" x14ac:dyDescent="0.25"/>
    <row r="561" s="42" customFormat="1" x14ac:dyDescent="0.25"/>
    <row r="562" s="42" customFormat="1" x14ac:dyDescent="0.25"/>
    <row r="563" s="42" customFormat="1" x14ac:dyDescent="0.25"/>
    <row r="564" s="42" customFormat="1" x14ac:dyDescent="0.25"/>
    <row r="565" s="42" customFormat="1" x14ac:dyDescent="0.25"/>
    <row r="566" s="42" customFormat="1" x14ac:dyDescent="0.25"/>
    <row r="567" s="42" customFormat="1" x14ac:dyDescent="0.25"/>
    <row r="568" s="42" customFormat="1" x14ac:dyDescent="0.25"/>
    <row r="569" s="42" customFormat="1" x14ac:dyDescent="0.25"/>
    <row r="570" s="42" customFormat="1" x14ac:dyDescent="0.25"/>
    <row r="571" s="42" customFormat="1" x14ac:dyDescent="0.25"/>
    <row r="572" s="42" customFormat="1" x14ac:dyDescent="0.25"/>
    <row r="573" s="42" customFormat="1" x14ac:dyDescent="0.25"/>
    <row r="574" s="42" customFormat="1" x14ac:dyDescent="0.25"/>
    <row r="575" s="42" customFormat="1" x14ac:dyDescent="0.25"/>
    <row r="576" s="42" customFormat="1" x14ac:dyDescent="0.25"/>
    <row r="577" s="42" customFormat="1" x14ac:dyDescent="0.25"/>
    <row r="578" s="42" customFormat="1" x14ac:dyDescent="0.25"/>
    <row r="579" s="42" customFormat="1" x14ac:dyDescent="0.25"/>
    <row r="580" s="42" customFormat="1" x14ac:dyDescent="0.25"/>
    <row r="581" s="42" customFormat="1" x14ac:dyDescent="0.25"/>
    <row r="582" s="42" customFormat="1" x14ac:dyDescent="0.25"/>
    <row r="583" s="42" customFormat="1" x14ac:dyDescent="0.25"/>
  </sheetData>
  <mergeCells count="12"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k k 3 + U q 5 J l i i n A A A A + Q A A A B I A H A B D b 2 5 m a W c v U G F j a 2 F n Z S 5 4 b W w g o h g A K K A U A A A A A A A A A A A A A A A A A A A A A A A A A A A A h c / B C o I w H A b w V 5 H d 3 e a K S P k 7 o e i W E A T R d c y l I 5 3 h Z v P d O v R I v U J C W d 0 6 f h + / w / c 9 b n f I h q Y O r q q z u j U p i j B F g T K y L b Q p U 9 S 7 U 7 h E G Y e d k G d R q m D E x i a D L V J U O X d J C P H e Y z / D b V c S R m l E j v l 2 L y v V C P T B + j 8 O t b F O G K k Q h 8 N r D G c 4 n u M F Y z G m o w U y 9 Z B r 8 z V s n I w p k J 8 S 1 n 3 t + k 5 x Z c L V B s g U g b x v 8 C d Q S w M E F A A C A A g A k k 3 +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J N / l I o i k e 4 D g A A A B E A A A A T A B w A R m 9 y b X V s Y X M v U 2 V j d G l v b j E u b S C i G A A o o B Q A A A A A A A A A A A A A A A A A A A A A A A A A A A A r T k 0 u y c z P U w i G 0 I b W A F B L A Q I t A B Q A A g A I A J J N / l K u S Z Y o p w A A A P k A A A A S A A A A A A A A A A A A A A A A A A A A A A B D b 2 5 m a W c v U G F j a 2 F n Z S 5 4 b W x Q S w E C L Q A U A A I A C A C S T f 5 S D 8 r p q 6 Q A A A D p A A A A E w A A A A A A A A A A A A A A A A D z A A A A W 0 N v b n R l b n R f V H l w Z X N d L n h t b F B L A Q I t A B Q A A g A I A J J N / l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K E e 7 Q 4 5 b R I Z h a + u G X K O k A A A A A A I A A A A A A A N m A A D A A A A A E A A A A G r q C o V E J z r M V K g 5 u h x 6 H s I A A A A A B I A A A K A A A A A Q A A A A u S 7 I v j J 8 s u 9 3 T N E h W Z 6 z j 1 A A A A B B o c + Q 1 9 j 5 o 8 B w 9 3 Q a p k e T j u K N g O G r 9 j 0 c U M j u h 0 0 8 2 O i 7 + Z 9 0 z 2 n C y k h o N i d i x p A N 6 X s Y J N r M D 5 Y 8 r G 8 3 z J w M 8 7 h M 7 O Y F / + h V K f X e N + 6 g R B Q A A A C q b 1 i O 5 6 i 4 q i d e o l C D 2 W h A 1 m S t C A = = < / D a t a M a s h u p > 
</file>

<file path=customXml/itemProps1.xml><?xml version="1.0" encoding="utf-8"?>
<ds:datastoreItem xmlns:ds="http://schemas.openxmlformats.org/officeDocument/2006/customXml" ds:itemID="{F2BC47BC-0A1D-41FE-9B01-B1A14C2C2B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2</vt:i4>
      </vt:variant>
    </vt:vector>
  </HeadingPairs>
  <TitlesOfParts>
    <vt:vector size="11" baseType="lpstr">
      <vt:lpstr>Table de matières</vt:lpstr>
      <vt:lpstr>32.1.1</vt:lpstr>
      <vt:lpstr>32.1.2</vt:lpstr>
      <vt:lpstr>32.1.3</vt:lpstr>
      <vt:lpstr>32.1.4</vt:lpstr>
      <vt:lpstr>32.2.1</vt:lpstr>
      <vt:lpstr>32.2.2</vt:lpstr>
      <vt:lpstr>32.2.3</vt:lpstr>
      <vt:lpstr>32.2.4</vt:lpstr>
      <vt:lpstr>'32.1.1'!Afdruktitels</vt:lpstr>
      <vt:lpstr>'32.2.1'!Afdruktitels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2017-06-23T15:21:42Z</cp:lastPrinted>
  <dcterms:created xsi:type="dcterms:W3CDTF">2015-01-12T10:22:40Z</dcterms:created>
  <dcterms:modified xsi:type="dcterms:W3CDTF">2022-02-11T15:30:51Z</dcterms:modified>
</cp:coreProperties>
</file>