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45" windowWidth="15570" windowHeight="7410"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cgrav" sheetId="15" r:id="rId15"/>
    <sheet name="1.7 cgrav" sheetId="16" r:id="rId16"/>
    <sheet name="1.6" sheetId="17" r:id="rId17"/>
    <sheet name="1.7" sheetId="18" r:id="rId18"/>
  </sheets>
  <definedNames>
    <definedName name="_xlfn.COUNTIFS" hidden="1">#NAME?</definedName>
  </definedNames>
  <calcPr fullCalcOnLoad="1"/>
</workbook>
</file>

<file path=xl/sharedStrings.xml><?xml version="1.0" encoding="utf-8"?>
<sst xmlns="http://schemas.openxmlformats.org/spreadsheetml/2006/main" count="385" uniqueCount="143">
  <si>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</si>
  <si>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</si>
  <si>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</si>
  <si>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</si>
  <si>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</si>
  <si>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</si>
  <si>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</si>
  <si>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</si>
  <si>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</si>
  <si>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</si>
  <si>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</si>
  <si>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</si>
  <si>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</si>
  <si>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</si>
  <si>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</si>
  <si>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</si>
  <si>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</si>
  <si>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</si>
  <si>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</si>
  <si>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</si>
  <si>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</si>
  <si>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</si>
  <si>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</si>
  <si>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</si>
  <si>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</si>
  <si>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</si>
  <si>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</si>
  <si>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</si>
  <si>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</si>
  <si>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</si>
  <si>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</si>
  <si>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</si>
  <si>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</si>
  <si>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</si>
  <si>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</si>
  <si>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</si>
  <si>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</si>
  <si>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</si>
  <si>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</si>
  <si>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</si>
  <si>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</si>
  <si>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</si>
  <si>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</si>
  <si>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</si>
  <si>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</si>
  <si>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</si>
  <si>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</si>
  <si>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</si>
  <si>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</si>
  <si>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</si>
  <si>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</si>
  <si>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</si>
  <si>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</si>
  <si>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</si>
  <si>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</si>
  <si>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</si>
  <si>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</si>
  <si>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</si>
  <si>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</si>
  <si>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</si>
  <si>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</si>
  <si>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</si>
  <si>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</si>
  <si>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</si>
  <si>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</si>
  <si>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</si>
  <si>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</si>
  <si>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</si>
  <si>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</si>
  <si>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</si>
  <si>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</si>
  <si>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</si>
  <si>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</si>
  <si>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</si>
  <si>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</si>
  <si>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</si>
  <si>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</si>
  <si>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</si>
  <si>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</si>
  <si>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</si>
  <si>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</si>
  <si>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</si>
  <si>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</si>
  <si>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</si>
  <si>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</si>
  <si>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</si>
  <si>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</si>
  <si>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</si>
  <si>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</si>
  <si>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</si>
  <si>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</si>
  <si>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</si>
  <si>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</si>
  <si>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</si>
  <si>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</si>
  <si>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</si>
  <si>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1.4. Emploi et accidents du travail dans le secteur privé</t>
  </si>
  <si>
    <t xml:space="preserve"> </t>
  </si>
  <si>
    <t>1.7.</t>
  </si>
  <si>
    <t>Inconnus (*)</t>
  </si>
  <si>
    <t>Art. I.6-2. Est considéré comme un accident du travail grave au sens de l'article 94bis, 1° de la loi :</t>
  </si>
  <si>
    <t>  1° un accident du travail ayant entraîné la mort;</t>
  </si>
  <si>
    <t>  2° un accident du travail dont la survenance a un rapport direct avec une déviation qui s'écarte du processus normal d'exécution du travail et qui est reprise dans la liste reprise</t>
  </si>
  <si>
    <t xml:space="preserve"> à l'annexe I.6-1, ou avec l'agent matériel qui est impliqué dans l'accident et qui est repris dans la liste reprise à l'annexe I.6-2, et qui a donné lieu à :</t>
  </si>
  <si>
    <t>  a) soit une lésion permanente;</t>
  </si>
  <si>
    <t>  b) soit une lésion temporaire dont la nature figure sur la liste reprise à l'annexe I.6-3</t>
  </si>
  <si>
    <t>Accidents particulièrement graves : accidents art. I.6-2.1° et  art. I.6-2.2°a</t>
  </si>
  <si>
    <t>Accidents graves : accidents art. I.6-2.2°b</t>
  </si>
  <si>
    <t>Déclarations - accidents du travail dans le secteur privé acceptés et refusés: 1985 - 2021</t>
  </si>
  <si>
    <t>Accidents survenus sur le lieu de travail et sur le chemin du travail  -  Secteur Privé  - 2021</t>
  </si>
  <si>
    <t>1. Évolution des accidents survenus sur le lieu et le chemin du travail dans le secteur privé: 1985 - 2021</t>
  </si>
  <si>
    <t>Accidents du travail - distribution selon les conséquences: 1985 - 2021</t>
  </si>
  <si>
    <t>Accidents du travail - évolution des conséquences: 1985 - 2021</t>
  </si>
  <si>
    <t>Accidents sur le lieu et le chemin du travail: 1985 - 2021</t>
  </si>
  <si>
    <t>Accidents sur le lieu de travail - évolution des accidents selon les conséquences: 1985 - 2021</t>
  </si>
  <si>
    <t>Accidents sur le lieu de travail - distribution en pourcentage selon les conséquences: 1985 - 2021</t>
  </si>
  <si>
    <t>Accidents sur le chemin du travail - évolution des accidents selon les conséquences: 1985 - 2021</t>
  </si>
  <si>
    <t>Accidents sur le chemin du travail - distribution en pourcentage selon les conséquences: 1985 - 2021</t>
  </si>
  <si>
    <t>Emploi et accidents sur le lieu de travail - selon les conséquences: 2001 - 2021</t>
  </si>
  <si>
    <t>Emploi et accidents sur le chemin du travail - selon les conséquences: 2001 - 2021</t>
  </si>
  <si>
    <t>Accidents sur le lieu de travail - conséquences - Situation observée 3 ans après l'année de l'accident - 2005 - 2021</t>
  </si>
  <si>
    <t>Évolution des conséquences des accidents du travail - Situation observée 3 ans après l'année de l'accident - 2005 - 2018</t>
  </si>
  <si>
    <t>Distribution en pourcentage des conséquences des accidents du travail - Situation observée 3 ans après l'année de l'accident - 2005 - 2018</t>
  </si>
  <si>
    <t>Accidents graves - évolution 2010 - 2021</t>
  </si>
  <si>
    <t>Accidents graves par 1.000.000 ETP - évolution 2010 - 2021</t>
  </si>
  <si>
    <t>1.1.1. Déclarations - accidents du travail dans le secteur privé acceptés et refusés: 1985 - 2021</t>
  </si>
  <si>
    <t>1.1.2. Déclarations - accidents du travail dans le secteur privé acceptés et refusés: 1985 - 2021</t>
  </si>
  <si>
    <t>1.2.1. Accidents du travail - distribution selon les conséquences: 1985 - 2021</t>
  </si>
  <si>
    <t>1.2.2.  Accidents du travail - évolution des conséquences: 1985 - 2021</t>
  </si>
  <si>
    <t>1.3.1. Accidents sur le lieu et le chemin du travail: 1985 - 2021</t>
  </si>
  <si>
    <t>1.3.2. Accidents sur le lieu de travail - évolution des accidents selon les conséquences: 1985 - 2021</t>
  </si>
  <si>
    <t>1.3.3. Accidents sur le lieu de travail - distribution en pourcentage selon les conséquences: 1985 - 2021</t>
  </si>
  <si>
    <t>1.3.4. Accidents sur le chemin du travail - évolution des accidents selon les conséquences: 1985 - 2021</t>
  </si>
  <si>
    <t>1.3.5. Accidents sur le chemin du travail - distribution en pourcentage selon les conséquences: 1985 - 2021</t>
  </si>
  <si>
    <t>1.4.1. Emploi et accidents sur le lieu de travail - selon les conséquences: 2001 - 2021</t>
  </si>
  <si>
    <t>1.4.2. Emploi et accidents sur le chemin du travail - selon les conséquences: 2001 - 2021</t>
  </si>
  <si>
    <t>1.5. Accidents sur le lieu de travail - conséquences - Situation observée 3 ans après l'année de l'accident - 2005 - 2018</t>
  </si>
  <si>
    <t>1.5.1 Évolution des conséquences des accidents du travail - Situation observée 3 ans après l'année de l'accident - 2005 - 2018</t>
  </si>
  <si>
    <t>1.5.2 Distribution en pourcentage des conséquences des accidents du travail - Situation observée 3 ans après l'année de l'accident - 2005 - 2018</t>
  </si>
  <si>
    <t>1.6. Accidents graves (PM) - évolution 2010 - 2021</t>
  </si>
  <si>
    <t>1.7. Accidents graves par 1.000.000 ETP (PM) - évolution 2010 - 2021</t>
  </si>
  <si>
    <t>1.6. Accidents graves (AT) - évolution 2010 - 2021</t>
  </si>
  <si>
    <t>1.7. Accidents graves par 1.000.000 ETP (AT) - évolution 2010 - 2021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</si>
</sst>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80C]"/>
    <numFmt numFmtId="174" formatCode="#,##0.000"/>
    <numFmt numFmtId="175" formatCode="#,##0.00[$%-80C]* "/>
    <numFmt numFmtId="176" formatCode="#,##0.0"/>
    <numFmt numFmtId="177" formatCode="#,##0.0[$%-80C]"/>
    <numFmt numFmtId="178" formatCode="&quot;Ja&quot;;&quot;Ja&quot;;&quot;Nee&quot;"/>
    <numFmt numFmtId="179" formatCode="&quot;Waar&quot;;&quot;Waar&quot;;&quot;Onwaar&quot;"/>
    <numFmt numFmtId="180" formatCode="&quot;Aan&quot;;&quot;Aan&quot;;&quot;Uit&quot;"/>
    <numFmt numFmtId="181" formatCode="[$€-2]\ #.##000_);[Red]\([$€-2]\ #.##000\)"/>
  </numFmts>
  <fonts count="54">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0"/>
      <color indexed="8"/>
      <name val="Calibri"/>
      <family val="0"/>
    </font>
    <font>
      <sz val="9"/>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b/>
      <u val="single"/>
      <sz val="11"/>
      <color indexed="8"/>
      <name val="Microsoft Sans Serif"/>
      <family val="2"/>
    </font>
    <font>
      <b/>
      <sz val="14"/>
      <color indexed="60"/>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b/>
      <u val="single"/>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medium"/>
      <right>
        <color indexed="63"/>
      </right>
      <top>
        <color indexed="63"/>
      </top>
      <bottom>
        <color indexed="63"/>
      </bottom>
    </border>
    <border>
      <left style="medium"/>
      <right style="medium"/>
      <top style="thin"/>
      <bottom style="medium"/>
    </border>
    <border>
      <left style="thin"/>
      <right>
        <color indexed="63"/>
      </right>
      <top>
        <color indexed="63"/>
      </top>
      <bottom>
        <color indexed="63"/>
      </bottom>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style="medium"/>
      <right style="medium"/>
      <top style="double"/>
      <bottom style="medium"/>
    </border>
    <border>
      <left style="medium"/>
      <right>
        <color indexed="63"/>
      </right>
      <top style="thin"/>
      <bottom style="medium"/>
    </border>
    <border>
      <left>
        <color indexed="63"/>
      </left>
      <right>
        <color indexed="63"/>
      </right>
      <top style="medium"/>
      <bottom>
        <color indexed="63"/>
      </bottom>
    </border>
    <border>
      <left style="thin"/>
      <right style="thin"/>
      <top style="thin"/>
      <bottom style="medium"/>
    </border>
    <border>
      <left>
        <color indexed="63"/>
      </left>
      <right style="medium"/>
      <top>
        <color indexed="63"/>
      </top>
      <bottom>
        <color indexed="63"/>
      </bottom>
    </border>
    <border>
      <left>
        <color indexed="63"/>
      </left>
      <right style="medium"/>
      <top style="thin"/>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370">
    <xf numFmtId="0" fontId="0" fillId="0" borderId="0" xfId="0" applyFont="1" applyAlignment="1">
      <alignment/>
    </xf>
    <xf numFmtId="0" fontId="0" fillId="0" borderId="10" xfId="0" applyFill="1" applyBorder="1" applyAlignment="1">
      <alignment/>
    </xf>
    <xf numFmtId="0" fontId="48" fillId="0" borderId="10" xfId="0" applyFont="1" applyBorder="1" applyAlignment="1">
      <alignment/>
    </xf>
    <xf numFmtId="0" fontId="48"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72"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72"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72"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72"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5"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5" fillId="0" borderId="39" xfId="0" applyNumberFormat="1" applyFont="1" applyBorder="1" applyAlignment="1">
      <alignment horizontal="center" vertical="center"/>
    </xf>
    <xf numFmtId="1" fontId="6" fillId="0" borderId="4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72" fontId="6" fillId="0" borderId="42" xfId="0" applyNumberFormat="1" applyFont="1" applyBorder="1" applyAlignment="1">
      <alignment horizontal="center" vertical="center"/>
    </xf>
    <xf numFmtId="3" fontId="4" fillId="0" borderId="20" xfId="0" applyNumberFormat="1" applyFont="1" applyBorder="1" applyAlignment="1">
      <alignment horizontal="center" vertical="center"/>
    </xf>
    <xf numFmtId="172"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72" fontId="6"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172" fontId="6" fillId="0" borderId="38" xfId="0" applyNumberFormat="1" applyFont="1" applyBorder="1" applyAlignment="1">
      <alignment horizontal="center" vertical="center"/>
    </xf>
    <xf numFmtId="3" fontId="5"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3"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4" fillId="0" borderId="44" xfId="0" applyFont="1" applyBorder="1" applyAlignment="1">
      <alignment horizontal="center" vertical="center" wrapText="1"/>
    </xf>
    <xf numFmtId="172" fontId="8" fillId="0" borderId="42" xfId="0" applyNumberFormat="1" applyFont="1" applyBorder="1" applyAlignment="1">
      <alignment horizontal="center" vertical="center"/>
    </xf>
    <xf numFmtId="10" fontId="8" fillId="0" borderId="42" xfId="0" applyNumberFormat="1" applyFont="1" applyBorder="1" applyAlignment="1">
      <alignment horizontal="center" vertical="center"/>
    </xf>
    <xf numFmtId="9" fontId="6" fillId="0" borderId="42" xfId="0" applyNumberFormat="1" applyFont="1" applyBorder="1" applyAlignment="1">
      <alignment horizontal="center" vertical="center"/>
    </xf>
    <xf numFmtId="172"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72" fontId="8" fillId="0" borderId="38" xfId="0" applyNumberFormat="1" applyFont="1" applyBorder="1" applyAlignment="1">
      <alignment horizontal="center" vertical="center"/>
    </xf>
    <xf numFmtId="10" fontId="8" fillId="0" borderId="38" xfId="0" applyNumberFormat="1" applyFont="1" applyBorder="1" applyAlignment="1">
      <alignment horizontal="center" vertical="center"/>
    </xf>
    <xf numFmtId="9" fontId="6" fillId="0" borderId="38" xfId="0" applyNumberFormat="1" applyFont="1" applyBorder="1" applyAlignment="1">
      <alignment horizontal="center" vertical="center"/>
    </xf>
    <xf numFmtId="172"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0" xfId="0" applyNumberFormat="1" applyFont="1" applyBorder="1" applyAlignment="1">
      <alignment horizontal="center" vertical="center"/>
    </xf>
    <xf numFmtId="1" fontId="6" fillId="0" borderId="0" xfId="0" applyNumberFormat="1" applyFont="1" applyBorder="1" applyAlignment="1">
      <alignment horizontal="center" vertical="center"/>
    </xf>
    <xf numFmtId="172" fontId="8" fillId="0" borderId="42" xfId="0" applyNumberFormat="1" applyFont="1" applyBorder="1" applyAlignment="1">
      <alignment horizontal="center" vertical="center" wrapText="1"/>
    </xf>
    <xf numFmtId="10" fontId="8"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72"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72"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72" fontId="8" fillId="0" borderId="38" xfId="0" applyNumberFormat="1" applyFont="1" applyBorder="1" applyAlignment="1">
      <alignment horizontal="center" vertical="center" wrapText="1"/>
    </xf>
    <xf numFmtId="10" fontId="8" fillId="0" borderId="38"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172"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72" fontId="6" fillId="0" borderId="20" xfId="55" applyNumberFormat="1" applyFont="1" applyBorder="1" applyAlignment="1">
      <alignment horizontal="center" vertical="center"/>
    </xf>
    <xf numFmtId="172"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11" xfId="0" applyFont="1" applyBorder="1" applyAlignment="1">
      <alignment horizontal="center" vertical="center"/>
    </xf>
    <xf numFmtId="172" fontId="6" fillId="0" borderId="16" xfId="55"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48"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5" fillId="0" borderId="49"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5" fillId="0" borderId="50" xfId="0" applyNumberFormat="1" applyFont="1" applyFill="1" applyBorder="1" applyAlignment="1">
      <alignment horizontal="center" vertical="center"/>
    </xf>
    <xf numFmtId="0" fontId="48" fillId="0" borderId="0" xfId="0" applyFont="1" applyFill="1" applyAlignment="1">
      <alignment/>
    </xf>
    <xf numFmtId="0" fontId="2" fillId="0" borderId="0" xfId="0" applyFont="1" applyFill="1" applyAlignment="1">
      <alignment/>
    </xf>
    <xf numFmtId="0" fontId="30" fillId="0" borderId="10" xfId="0" applyFont="1" applyFill="1" applyBorder="1" applyAlignment="1">
      <alignment/>
    </xf>
    <xf numFmtId="0" fontId="4" fillId="0" borderId="51" xfId="0" applyFont="1" applyBorder="1" applyAlignment="1">
      <alignment horizontal="center" vertical="center"/>
    </xf>
    <xf numFmtId="0" fontId="4" fillId="0" borderId="39" xfId="0" applyFont="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53" xfId="0" applyFont="1" applyBorder="1" applyAlignment="1">
      <alignment horizontal="center" vertical="center" wrapText="1"/>
    </xf>
    <xf numFmtId="172" fontId="4" fillId="0" borderId="52" xfId="55" applyNumberFormat="1" applyFont="1" applyBorder="1" applyAlignment="1">
      <alignment horizontal="center" vertical="center" wrapText="1"/>
    </xf>
    <xf numFmtId="3" fontId="4" fillId="0" borderId="52" xfId="0" applyNumberFormat="1" applyFont="1" applyBorder="1" applyAlignment="1">
      <alignment horizontal="center" vertical="center"/>
    </xf>
    <xf numFmtId="3" fontId="4" fillId="0" borderId="52"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40"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73"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74"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75" fontId="10" fillId="0" borderId="0" xfId="0" applyNumberFormat="1" applyFont="1" applyAlignment="1">
      <alignment vertical="top"/>
    </xf>
    <xf numFmtId="175" fontId="10" fillId="0" borderId="0" xfId="0" applyNumberFormat="1" applyFont="1" applyAlignment="1">
      <alignment horizontal="left" vertical="top"/>
    </xf>
    <xf numFmtId="176" fontId="10" fillId="0" borderId="0" xfId="0" applyNumberFormat="1" applyFont="1" applyAlignment="1">
      <alignment horizontal="left" vertical="top"/>
    </xf>
    <xf numFmtId="176" fontId="10" fillId="0" borderId="0" xfId="0" applyNumberFormat="1" applyFont="1" applyAlignment="1">
      <alignment vertical="top"/>
    </xf>
    <xf numFmtId="177"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73" fontId="10" fillId="0" borderId="0" xfId="0" applyNumberFormat="1" applyFont="1" applyAlignment="1">
      <alignment vertical="top"/>
    </xf>
    <xf numFmtId="3" fontId="0" fillId="0" borderId="0" xfId="0" applyNumberFormat="1" applyFont="1" applyAlignment="1">
      <alignment/>
    </xf>
    <xf numFmtId="3" fontId="5" fillId="0" borderId="0" xfId="0" applyNumberFormat="1" applyFont="1" applyAlignment="1">
      <alignment horizontal="center" vertical="center"/>
    </xf>
    <xf numFmtId="0" fontId="4" fillId="0" borderId="54" xfId="0" applyFont="1" applyBorder="1" applyAlignment="1">
      <alignment horizontal="center" vertical="center"/>
    </xf>
    <xf numFmtId="3" fontId="5" fillId="0" borderId="39" xfId="0" applyNumberFormat="1" applyFont="1" applyFill="1" applyBorder="1" applyAlignment="1">
      <alignment horizontal="center" vertical="center"/>
    </xf>
    <xf numFmtId="3" fontId="6" fillId="0" borderId="40" xfId="0" applyNumberFormat="1" applyFont="1" applyBorder="1" applyAlignment="1">
      <alignment horizontal="center" vertical="center" wrapText="1"/>
    </xf>
    <xf numFmtId="3" fontId="5" fillId="0" borderId="53" xfId="0" applyNumberFormat="1" applyFont="1" applyFill="1" applyBorder="1" applyAlignment="1">
      <alignment horizontal="center" vertical="center"/>
    </xf>
    <xf numFmtId="9" fontId="6" fillId="0" borderId="40" xfId="0" applyNumberFormat="1" applyFont="1" applyBorder="1" applyAlignment="1">
      <alignment horizontal="center" vertical="center" wrapText="1"/>
    </xf>
    <xf numFmtId="172" fontId="6" fillId="0" borderId="40" xfId="0" applyNumberFormat="1" applyFont="1" applyBorder="1" applyAlignment="1">
      <alignment horizontal="center" vertical="center" wrapText="1"/>
    </xf>
    <xf numFmtId="9" fontId="6" fillId="0" borderId="40" xfId="0" applyNumberFormat="1" applyFont="1" applyBorder="1" applyAlignment="1">
      <alignment horizontal="center" vertical="center"/>
    </xf>
    <xf numFmtId="0" fontId="4" fillId="0" borderId="55" xfId="0" applyFont="1" applyBorder="1" applyAlignment="1">
      <alignment horizontal="center" vertical="center"/>
    </xf>
    <xf numFmtId="172" fontId="6" fillId="0" borderId="30" xfId="0" applyNumberFormat="1" applyFont="1" applyBorder="1" applyAlignment="1">
      <alignment horizontal="center" vertical="center" wrapText="1"/>
    </xf>
    <xf numFmtId="3" fontId="5" fillId="0" borderId="28" xfId="0" applyNumberFormat="1" applyFont="1" applyFill="1" applyBorder="1" applyAlignment="1">
      <alignment horizontal="center" vertical="center"/>
    </xf>
    <xf numFmtId="9" fontId="6" fillId="0" borderId="30" xfId="0" applyNumberFormat="1" applyFont="1" applyBorder="1" applyAlignment="1">
      <alignment horizontal="center" vertical="center" wrapText="1"/>
    </xf>
    <xf numFmtId="3" fontId="5" fillId="0" borderId="31" xfId="0" applyNumberFormat="1" applyFont="1" applyFill="1" applyBorder="1" applyAlignment="1">
      <alignment horizontal="center" vertical="center"/>
    </xf>
    <xf numFmtId="172" fontId="8" fillId="0" borderId="55" xfId="0" applyNumberFormat="1" applyFont="1" applyBorder="1" applyAlignment="1">
      <alignment horizontal="center" vertical="center" wrapText="1"/>
    </xf>
    <xf numFmtId="10" fontId="8" fillId="0" borderId="55"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3" fontId="5" fillId="33" borderId="39" xfId="0" applyNumberFormat="1" applyFont="1" applyFill="1" applyBorder="1" applyAlignment="1">
      <alignment horizontal="center" vertical="center"/>
    </xf>
    <xf numFmtId="1" fontId="6" fillId="33" borderId="40"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0" fontId="4" fillId="0" borderId="56" xfId="0" applyFont="1" applyBorder="1" applyAlignment="1">
      <alignment horizontal="center" vertical="center"/>
    </xf>
    <xf numFmtId="3" fontId="6" fillId="33" borderId="40" xfId="0" applyNumberFormat="1" applyFont="1" applyFill="1" applyBorder="1" applyAlignment="1">
      <alignment horizontal="center" vertical="center"/>
    </xf>
    <xf numFmtId="172" fontId="6" fillId="33" borderId="40" xfId="55" applyNumberFormat="1" applyFont="1" applyFill="1" applyBorder="1" applyAlignment="1">
      <alignment horizontal="center" vertical="center"/>
    </xf>
    <xf numFmtId="9" fontId="6" fillId="33" borderId="40" xfId="55" applyFont="1" applyFill="1" applyBorder="1" applyAlignment="1">
      <alignment horizontal="center" vertical="center"/>
    </xf>
    <xf numFmtId="3" fontId="5" fillId="33" borderId="54" xfId="0" applyNumberFormat="1" applyFont="1" applyFill="1" applyBorder="1" applyAlignment="1">
      <alignment horizontal="center" vertical="center"/>
    </xf>
    <xf numFmtId="1" fontId="8" fillId="33" borderId="52" xfId="0" applyNumberFormat="1" applyFont="1" applyFill="1" applyBorder="1" applyAlignment="1">
      <alignment horizontal="center" vertical="center"/>
    </xf>
    <xf numFmtId="3" fontId="5" fillId="33" borderId="52" xfId="0" applyNumberFormat="1" applyFont="1" applyFill="1" applyBorder="1" applyAlignment="1">
      <alignment horizontal="center" vertical="center"/>
    </xf>
    <xf numFmtId="3" fontId="8" fillId="33" borderId="52" xfId="0" applyNumberFormat="1" applyFont="1" applyFill="1" applyBorder="1" applyAlignment="1">
      <alignment horizontal="center" vertical="center"/>
    </xf>
    <xf numFmtId="176" fontId="0" fillId="0" borderId="0" xfId="0" applyNumberFormat="1" applyFont="1" applyAlignment="1">
      <alignment/>
    </xf>
    <xf numFmtId="0" fontId="5" fillId="0" borderId="0" xfId="0" applyFont="1" applyBorder="1" applyAlignment="1">
      <alignment horizontal="center" vertical="center"/>
    </xf>
    <xf numFmtId="3" fontId="4" fillId="0" borderId="0" xfId="0" applyNumberFormat="1" applyFont="1" applyBorder="1" applyAlignment="1">
      <alignment horizontal="center" vertical="center"/>
    </xf>
    <xf numFmtId="172" fontId="8" fillId="0" borderId="33" xfId="0" applyNumberFormat="1" applyFont="1" applyBorder="1" applyAlignment="1">
      <alignment horizontal="center" vertical="center"/>
    </xf>
    <xf numFmtId="10" fontId="8" fillId="0" borderId="33" xfId="0" applyNumberFormat="1" applyFont="1" applyBorder="1" applyAlignment="1">
      <alignment horizontal="center" vertical="center"/>
    </xf>
    <xf numFmtId="9" fontId="6" fillId="0" borderId="33" xfId="0" applyNumberFormat="1" applyFont="1" applyBorder="1" applyAlignment="1">
      <alignment horizontal="center" vertical="center"/>
    </xf>
    <xf numFmtId="3" fontId="5" fillId="33" borderId="12"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4" fillId="0" borderId="41" xfId="0" applyFont="1" applyBorder="1" applyAlignment="1">
      <alignment horizontal="center" vertical="center"/>
    </xf>
    <xf numFmtId="3" fontId="6" fillId="33" borderId="13" xfId="0" applyNumberFormat="1" applyFont="1" applyFill="1" applyBorder="1" applyAlignment="1">
      <alignment horizontal="center" vertical="center"/>
    </xf>
    <xf numFmtId="172" fontId="6" fillId="33" borderId="13" xfId="55" applyNumberFormat="1" applyFont="1" applyFill="1" applyBorder="1" applyAlignment="1">
      <alignment horizontal="center" vertical="center"/>
    </xf>
    <xf numFmtId="9" fontId="6" fillId="33" borderId="13" xfId="55" applyFont="1" applyFill="1" applyBorder="1" applyAlignment="1">
      <alignment horizontal="center" vertical="center"/>
    </xf>
    <xf numFmtId="3" fontId="5" fillId="33" borderId="22" xfId="0" applyNumberFormat="1" applyFont="1" applyFill="1" applyBorder="1" applyAlignment="1">
      <alignment horizontal="center" vertical="center"/>
    </xf>
    <xf numFmtId="1" fontId="8" fillId="33" borderId="43"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3" fontId="8" fillId="33" borderId="43" xfId="0" applyNumberFormat="1" applyFont="1" applyFill="1" applyBorder="1" applyAlignment="1">
      <alignment horizontal="center" vertical="center"/>
    </xf>
    <xf numFmtId="10" fontId="0" fillId="0" borderId="0" xfId="0" applyNumberFormat="1" applyFont="1" applyAlignment="1">
      <alignment/>
    </xf>
    <xf numFmtId="3" fontId="5" fillId="33" borderId="19"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1" fontId="8" fillId="33" borderId="50" xfId="0" applyNumberFormat="1" applyFont="1" applyFill="1" applyBorder="1" applyAlignment="1">
      <alignment horizontal="center" vertical="center"/>
    </xf>
    <xf numFmtId="3" fontId="5" fillId="33" borderId="50" xfId="0" applyNumberFormat="1" applyFont="1" applyFill="1" applyBorder="1" applyAlignment="1">
      <alignment horizontal="center" vertical="center"/>
    </xf>
    <xf numFmtId="3" fontId="8" fillId="33" borderId="50" xfId="0" applyNumberFormat="1" applyFont="1" applyFill="1" applyBorder="1" applyAlignment="1">
      <alignment horizontal="center" vertical="center"/>
    </xf>
    <xf numFmtId="3" fontId="52" fillId="0" borderId="57" xfId="0" applyNumberFormat="1" applyFont="1" applyBorder="1" applyAlignment="1">
      <alignment/>
    </xf>
    <xf numFmtId="0" fontId="0" fillId="0" borderId="0" xfId="0" applyFont="1" applyFill="1" applyAlignment="1">
      <alignment/>
    </xf>
    <xf numFmtId="0" fontId="0" fillId="0" borderId="0" xfId="0" applyFill="1" applyAlignment="1">
      <alignment/>
    </xf>
    <xf numFmtId="172" fontId="8" fillId="0" borderId="27" xfId="0" applyNumberFormat="1" applyFont="1" applyFill="1" applyBorder="1" applyAlignment="1">
      <alignment horizontal="center" vertical="center" wrapText="1"/>
    </xf>
    <xf numFmtId="172" fontId="8" fillId="0" borderId="27" xfId="0" applyNumberFormat="1" applyFont="1" applyFill="1" applyBorder="1" applyAlignment="1">
      <alignment horizontal="center" vertical="center"/>
    </xf>
    <xf numFmtId="3" fontId="5" fillId="0" borderId="28" xfId="0" applyNumberFormat="1" applyFont="1" applyBorder="1" applyAlignment="1">
      <alignment horizontal="center" vertical="center"/>
    </xf>
    <xf numFmtId="1" fontId="6" fillId="0" borderId="30" xfId="0" applyNumberFormat="1" applyFont="1" applyBorder="1" applyAlignment="1">
      <alignment horizontal="center" vertical="center" wrapText="1"/>
    </xf>
    <xf numFmtId="3" fontId="4" fillId="0" borderId="30" xfId="0" applyNumberFormat="1" applyFont="1" applyBorder="1" applyAlignment="1">
      <alignment horizontal="center" vertical="center"/>
    </xf>
    <xf numFmtId="172" fontId="6" fillId="0" borderId="55" xfId="0" applyNumberFormat="1" applyFont="1" applyBorder="1" applyAlignment="1">
      <alignment horizontal="center" vertical="center"/>
    </xf>
    <xf numFmtId="3" fontId="6" fillId="0" borderId="30" xfId="0" applyNumberFormat="1" applyFont="1" applyBorder="1" applyAlignment="1">
      <alignment horizontal="center" vertical="center"/>
    </xf>
    <xf numFmtId="172" fontId="8" fillId="0" borderId="55" xfId="0" applyNumberFormat="1" applyFont="1" applyBorder="1" applyAlignment="1">
      <alignment horizontal="center" vertical="center"/>
    </xf>
    <xf numFmtId="10" fontId="8" fillId="0" borderId="55" xfId="0" applyNumberFormat="1" applyFont="1" applyBorder="1" applyAlignment="1">
      <alignment horizontal="center" vertical="center"/>
    </xf>
    <xf numFmtId="9" fontId="6" fillId="0" borderId="55" xfId="0" applyNumberFormat="1" applyFont="1" applyBorder="1" applyAlignment="1">
      <alignment horizontal="center" vertical="center"/>
    </xf>
    <xf numFmtId="1" fontId="6" fillId="0" borderId="30" xfId="0" applyNumberFormat="1" applyFont="1" applyBorder="1" applyAlignment="1">
      <alignment horizontal="center" vertical="center"/>
    </xf>
    <xf numFmtId="1" fontId="6" fillId="33" borderId="30" xfId="0" applyNumberFormat="1" applyFont="1" applyFill="1" applyBorder="1" applyAlignment="1">
      <alignment horizontal="center" vertical="center"/>
    </xf>
    <xf numFmtId="3" fontId="6" fillId="33" borderId="20" xfId="0" applyNumberFormat="1" applyFont="1" applyFill="1" applyBorder="1" applyAlignment="1">
      <alignment horizontal="center" vertical="center"/>
    </xf>
    <xf numFmtId="172" fontId="6" fillId="33" borderId="20" xfId="55" applyNumberFormat="1" applyFont="1" applyFill="1" applyBorder="1" applyAlignment="1">
      <alignment horizontal="center" vertical="center"/>
    </xf>
    <xf numFmtId="9" fontId="6" fillId="33" borderId="20" xfId="55" applyFont="1" applyFill="1" applyBorder="1" applyAlignment="1">
      <alignment horizontal="center" vertical="center"/>
    </xf>
    <xf numFmtId="1" fontId="8" fillId="0" borderId="58" xfId="0" applyNumberFormat="1" applyFont="1" applyBorder="1" applyAlignment="1">
      <alignment horizontal="center" vertical="center"/>
    </xf>
    <xf numFmtId="3" fontId="52" fillId="0" borderId="59" xfId="0" applyNumberFormat="1" applyFont="1" applyBorder="1" applyAlignment="1">
      <alignment/>
    </xf>
    <xf numFmtId="172" fontId="4" fillId="0" borderId="60" xfId="55" applyNumberFormat="1" applyFont="1" applyBorder="1" applyAlignment="1">
      <alignment horizontal="center" vertical="center" wrapText="1"/>
    </xf>
    <xf numFmtId="0" fontId="4" fillId="0" borderId="61" xfId="0" applyFont="1" applyBorder="1" applyAlignment="1">
      <alignment horizontal="center" vertical="center" wrapText="1"/>
    </xf>
    <xf numFmtId="3" fontId="4" fillId="0" borderId="53" xfId="0" applyNumberFormat="1" applyFont="1" applyBorder="1" applyAlignment="1">
      <alignment horizontal="center" vertical="center" wrapText="1"/>
    </xf>
    <xf numFmtId="0" fontId="4" fillId="0" borderId="62" xfId="0" applyFont="1" applyBorder="1" applyAlignment="1">
      <alignment horizontal="center" vertical="center" wrapText="1"/>
    </xf>
    <xf numFmtId="3" fontId="5" fillId="0" borderId="18" xfId="0" applyNumberFormat="1" applyFont="1" applyFill="1" applyBorder="1" applyAlignment="1">
      <alignment horizontal="center" vertical="center"/>
    </xf>
    <xf numFmtId="1" fontId="8" fillId="0" borderId="50" xfId="0" applyNumberFormat="1" applyFont="1" applyFill="1" applyBorder="1" applyAlignment="1">
      <alignment horizontal="center" vertical="center"/>
    </xf>
    <xf numFmtId="3" fontId="8" fillId="0" borderId="50"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1" fontId="8" fillId="0" borderId="43"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1" fontId="8" fillId="0" borderId="52"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0" fillId="0" borderId="0" xfId="0" applyNumberFormat="1" applyAlignment="1">
      <alignment/>
    </xf>
    <xf numFmtId="3" fontId="5" fillId="0" borderId="11" xfId="0" applyNumberFormat="1" applyFont="1" applyFill="1" applyBorder="1" applyAlignment="1">
      <alignment horizontal="center" vertical="center"/>
    </xf>
    <xf numFmtId="1" fontId="8" fillId="0" borderId="49"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172" fontId="4" fillId="0" borderId="40" xfId="55" applyNumberFormat="1" applyFont="1" applyBorder="1" applyAlignment="1">
      <alignment horizontal="center" vertical="center" wrapText="1"/>
    </xf>
    <xf numFmtId="1" fontId="8" fillId="0" borderId="16"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xf>
    <xf numFmtId="1" fontId="8" fillId="0" borderId="13" xfId="0" applyNumberFormat="1" applyFont="1" applyFill="1" applyBorder="1" applyAlignment="1">
      <alignment horizontal="center" vertical="center"/>
    </xf>
    <xf numFmtId="1" fontId="8" fillId="33" borderId="20" xfId="0" applyNumberFormat="1" applyFont="1" applyFill="1" applyBorder="1" applyAlignment="1">
      <alignment horizontal="center" vertical="center"/>
    </xf>
    <xf numFmtId="0" fontId="52" fillId="0" borderId="0" xfId="0" applyFont="1" applyAlignment="1">
      <alignment/>
    </xf>
    <xf numFmtId="0" fontId="52" fillId="0" borderId="0" xfId="0" applyFont="1" applyAlignment="1">
      <alignment horizontal="left" indent="2"/>
    </xf>
    <xf numFmtId="0" fontId="52" fillId="0" borderId="0" xfId="0" applyFont="1" applyAlignment="1">
      <alignment horizontal="left" indent="3"/>
    </xf>
    <xf numFmtId="0" fontId="52" fillId="0" borderId="0" xfId="0" applyFont="1" applyAlignment="1">
      <alignment horizontal="left" indent="4"/>
    </xf>
    <xf numFmtId="0" fontId="4" fillId="0" borderId="2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3" xfId="0" applyFont="1" applyBorder="1" applyAlignment="1">
      <alignment horizontal="center" vertical="center"/>
    </xf>
    <xf numFmtId="3" fontId="6" fillId="0" borderId="30" xfId="0" applyNumberFormat="1" applyFont="1" applyBorder="1" applyAlignment="1">
      <alignment horizontal="center" vertical="center" wrapText="1"/>
    </xf>
    <xf numFmtId="9" fontId="6" fillId="0" borderId="30" xfId="0" applyNumberFormat="1" applyFont="1" applyBorder="1" applyAlignment="1">
      <alignment horizontal="center" vertical="center"/>
    </xf>
    <xf numFmtId="3" fontId="5" fillId="0" borderId="64" xfId="0" applyNumberFormat="1" applyFont="1" applyBorder="1" applyAlignment="1">
      <alignment horizontal="center" vertical="center"/>
    </xf>
    <xf numFmtId="0" fontId="4" fillId="0" borderId="29" xfId="0" applyFont="1" applyBorder="1" applyAlignment="1">
      <alignment horizontal="center" vertical="center"/>
    </xf>
    <xf numFmtId="3" fontId="6" fillId="33" borderId="30" xfId="0" applyNumberFormat="1" applyFont="1" applyFill="1" applyBorder="1" applyAlignment="1">
      <alignment horizontal="center" vertical="center"/>
    </xf>
    <xf numFmtId="172" fontId="6" fillId="33" borderId="30" xfId="55" applyNumberFormat="1" applyFont="1" applyFill="1" applyBorder="1" applyAlignment="1">
      <alignment horizontal="center" vertical="center"/>
    </xf>
    <xf numFmtId="9" fontId="6" fillId="33" borderId="30" xfId="55" applyFont="1" applyFill="1" applyBorder="1" applyAlignment="1">
      <alignment horizontal="center" vertical="center"/>
    </xf>
    <xf numFmtId="3" fontId="5" fillId="33" borderId="63" xfId="0" applyNumberFormat="1" applyFont="1" applyFill="1" applyBorder="1" applyAlignment="1">
      <alignment horizontal="center" vertical="center"/>
    </xf>
    <xf numFmtId="1" fontId="8" fillId="33" borderId="65" xfId="0" applyNumberFormat="1" applyFont="1" applyFill="1" applyBorder="1" applyAlignment="1">
      <alignment horizontal="center" vertical="center"/>
    </xf>
    <xf numFmtId="3" fontId="5" fillId="33" borderId="65" xfId="0" applyNumberFormat="1" applyFont="1" applyFill="1" applyBorder="1" applyAlignment="1">
      <alignment horizontal="center" vertical="center"/>
    </xf>
    <xf numFmtId="3" fontId="8" fillId="33" borderId="65" xfId="0" applyNumberFormat="1" applyFont="1" applyFill="1" applyBorder="1" applyAlignment="1">
      <alignment horizontal="center" vertical="center"/>
    </xf>
    <xf numFmtId="3" fontId="52" fillId="0" borderId="66" xfId="0" applyNumberFormat="1" applyFont="1" applyBorder="1" applyAlignment="1">
      <alignment/>
    </xf>
    <xf numFmtId="3" fontId="52" fillId="0" borderId="67" xfId="0" applyNumberFormat="1" applyFont="1" applyBorder="1" applyAlignment="1">
      <alignment/>
    </xf>
    <xf numFmtId="1" fontId="8" fillId="33" borderId="40" xfId="0" applyNumberFormat="1" applyFont="1" applyFill="1" applyBorder="1" applyAlignment="1">
      <alignment horizontal="center" vertical="center"/>
    </xf>
    <xf numFmtId="1" fontId="8" fillId="33" borderId="30" xfId="0" applyNumberFormat="1" applyFont="1" applyFill="1" applyBorder="1" applyAlignment="1">
      <alignment horizontal="center" vertical="center"/>
    </xf>
    <xf numFmtId="3" fontId="52" fillId="0" borderId="67" xfId="0" applyNumberFormat="1" applyFont="1" applyFill="1" applyBorder="1" applyAlignment="1">
      <alignment/>
    </xf>
    <xf numFmtId="0" fontId="3" fillId="0" borderId="68" xfId="0" applyFont="1" applyFill="1" applyBorder="1" applyAlignment="1">
      <alignment horizontal="center"/>
    </xf>
    <xf numFmtId="0" fontId="3" fillId="0" borderId="69" xfId="0" applyFont="1" applyFill="1" applyBorder="1" applyAlignment="1">
      <alignment horizontal="center"/>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5" fillId="0" borderId="76" xfId="0" applyFont="1" applyBorder="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68"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7"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47"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8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5" fillId="0" borderId="0" xfId="0" applyFont="1" applyFill="1" applyAlignment="1">
      <alignment horizontal="left" vertical="center" wrapText="1"/>
    </xf>
    <xf numFmtId="0" fontId="9" fillId="0" borderId="91"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4" fillId="0" borderId="47" xfId="0" applyFont="1" applyBorder="1" applyAlignment="1">
      <alignment horizontal="center" vertical="center" wrapText="1"/>
    </xf>
    <xf numFmtId="0" fontId="5" fillId="0" borderId="88" xfId="0" applyFont="1" applyBorder="1" applyAlignment="1">
      <alignment horizontal="center" vertical="center"/>
    </xf>
    <xf numFmtId="0" fontId="4" fillId="0" borderId="88"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9"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Dodelijke arbeidsongevallen</a:t>
            </a:r>
          </a:p>
        </c:rich>
      </c:tx>
      <c:layout>
        <c:manualLayout>
          <c:xMode val="factor"/>
          <c:yMode val="factor"/>
          <c:x val="0.0275"/>
          <c:y val="-0.01075"/>
        </c:manualLayout>
      </c:layout>
      <c:spPr>
        <a:noFill/>
        <a:ln>
          <a:noFill/>
        </a:ln>
      </c:spPr>
    </c:title>
    <c:plotArea>
      <c:layout>
        <c:manualLayout>
          <c:xMode val="edge"/>
          <c:yMode val="edge"/>
          <c:x val="0.00575"/>
          <c:y val="0.11975"/>
          <c:w val="0.963"/>
          <c:h val="0.77575"/>
        </c:manualLayout>
      </c:layout>
      <c:lineChart>
        <c:grouping val="standard"/>
        <c:varyColors val="0"/>
        <c:ser>
          <c:idx val="0"/>
          <c:order val="0"/>
          <c:tx>
            <c:v>totaal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numRef>
              <c:f>'1.2.1'!$A$6:$A$42</c:f>
              <c:numCache/>
            </c:numRef>
          </c:cat>
          <c:val>
            <c:numRef>
              <c:f>'1.2.1'!$H$6:$H$42</c:f>
              <c:numCache/>
            </c:numRef>
          </c:val>
          <c:smooth val="0"/>
        </c:ser>
        <c:ser>
          <c:idx val="1"/>
          <c:order val="1"/>
          <c:tx>
            <c:v>arbeidsplaats</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00"/>
              </a:solidFill>
              <a:ln>
                <a:solidFill>
                  <a:srgbClr val="808000"/>
                </a:solidFill>
              </a:ln>
            </c:spPr>
          </c:marker>
          <c:val>
            <c:numRef>
              <c:f>'1.3.2'!$H$5:$H$41</c:f>
              <c:numCache>
                <c:ptCount val="37"/>
                <c:pt idx="0">
                  <c:v>206</c:v>
                </c:pt>
                <c:pt idx="1">
                  <c:v>178</c:v>
                </c:pt>
                <c:pt idx="2">
                  <c:v>182</c:v>
                </c:pt>
                <c:pt idx="3">
                  <c:v>169</c:v>
                </c:pt>
                <c:pt idx="4">
                  <c:v>200</c:v>
                </c:pt>
                <c:pt idx="5">
                  <c:v>184</c:v>
                </c:pt>
                <c:pt idx="6">
                  <c:v>184</c:v>
                </c:pt>
                <c:pt idx="7">
                  <c:v>156</c:v>
                </c:pt>
                <c:pt idx="8">
                  <c:v>158</c:v>
                </c:pt>
                <c:pt idx="9">
                  <c:v>152</c:v>
                </c:pt>
                <c:pt idx="10">
                  <c:v>139</c:v>
                </c:pt>
                <c:pt idx="11">
                  <c:v>119</c:v>
                </c:pt>
                <c:pt idx="12">
                  <c:v>130</c:v>
                </c:pt>
                <c:pt idx="13">
                  <c:v>138</c:v>
                </c:pt>
                <c:pt idx="14">
                  <c:v>118</c:v>
                </c:pt>
                <c:pt idx="15">
                  <c:v>139</c:v>
                </c:pt>
                <c:pt idx="16">
                  <c:v>127</c:v>
                </c:pt>
                <c:pt idx="17">
                  <c:v>121</c:v>
                </c:pt>
                <c:pt idx="18">
                  <c:v>100</c:v>
                </c:pt>
                <c:pt idx="19">
                  <c:v>122</c:v>
                </c:pt>
                <c:pt idx="20">
                  <c:v>118</c:v>
                </c:pt>
                <c:pt idx="21">
                  <c:v>99</c:v>
                </c:pt>
                <c:pt idx="22">
                  <c:v>96</c:v>
                </c:pt>
                <c:pt idx="23">
                  <c:v>103</c:v>
                </c:pt>
                <c:pt idx="24">
                  <c:v>76</c:v>
                </c:pt>
                <c:pt idx="25">
                  <c:v>82</c:v>
                </c:pt>
                <c:pt idx="26">
                  <c:v>82</c:v>
                </c:pt>
                <c:pt idx="27">
                  <c:v>67</c:v>
                </c:pt>
                <c:pt idx="28">
                  <c:v>72</c:v>
                </c:pt>
                <c:pt idx="29">
                  <c:v>59</c:v>
                </c:pt>
                <c:pt idx="30">
                  <c:v>71</c:v>
                </c:pt>
                <c:pt idx="31">
                  <c:v>66</c:v>
                </c:pt>
                <c:pt idx="32">
                  <c:v>71</c:v>
                </c:pt>
                <c:pt idx="33">
                  <c:v>81</c:v>
                </c:pt>
                <c:pt idx="34">
                  <c:v>57</c:v>
                </c:pt>
                <c:pt idx="35">
                  <c:v>56</c:v>
                </c:pt>
                <c:pt idx="36">
                  <c:v>48</c:v>
                </c:pt>
              </c:numCache>
            </c:numRef>
          </c:val>
          <c:smooth val="0"/>
        </c:ser>
        <c:ser>
          <c:idx val="2"/>
          <c:order val="2"/>
          <c:tx>
            <c:v>arbeidsweg</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00"/>
              </a:solidFill>
              <a:ln>
                <a:solidFill>
                  <a:srgbClr val="FF0000"/>
                </a:solidFill>
              </a:ln>
            </c:spPr>
          </c:marker>
          <c:val>
            <c:numRef>
              <c:f>'1.3.4'!$H$5:$H$41</c:f>
              <c:numCache>
                <c:ptCount val="37"/>
                <c:pt idx="0">
                  <c:v>95</c:v>
                </c:pt>
                <c:pt idx="1">
                  <c:v>99</c:v>
                </c:pt>
                <c:pt idx="2">
                  <c:v>99</c:v>
                </c:pt>
                <c:pt idx="3">
                  <c:v>94</c:v>
                </c:pt>
                <c:pt idx="4">
                  <c:v>109</c:v>
                </c:pt>
                <c:pt idx="5">
                  <c:v>111</c:v>
                </c:pt>
                <c:pt idx="6">
                  <c:v>120</c:v>
                </c:pt>
                <c:pt idx="7">
                  <c:v>107</c:v>
                </c:pt>
                <c:pt idx="8">
                  <c:v>113</c:v>
                </c:pt>
                <c:pt idx="9">
                  <c:v>107</c:v>
                </c:pt>
                <c:pt idx="10">
                  <c:v>75</c:v>
                </c:pt>
                <c:pt idx="11">
                  <c:v>75</c:v>
                </c:pt>
                <c:pt idx="12">
                  <c:v>89</c:v>
                </c:pt>
                <c:pt idx="13">
                  <c:v>96</c:v>
                </c:pt>
                <c:pt idx="14">
                  <c:v>94</c:v>
                </c:pt>
                <c:pt idx="15">
                  <c:v>120</c:v>
                </c:pt>
                <c:pt idx="16">
                  <c:v>105</c:v>
                </c:pt>
                <c:pt idx="17">
                  <c:v>92</c:v>
                </c:pt>
                <c:pt idx="18">
                  <c:v>64</c:v>
                </c:pt>
                <c:pt idx="19">
                  <c:v>73</c:v>
                </c:pt>
                <c:pt idx="20">
                  <c:v>76</c:v>
                </c:pt>
                <c:pt idx="21">
                  <c:v>79</c:v>
                </c:pt>
                <c:pt idx="22">
                  <c:v>79</c:v>
                </c:pt>
                <c:pt idx="23">
                  <c:v>67</c:v>
                </c:pt>
                <c:pt idx="24">
                  <c:v>51</c:v>
                </c:pt>
                <c:pt idx="25">
                  <c:v>56</c:v>
                </c:pt>
                <c:pt idx="26">
                  <c:v>57</c:v>
                </c:pt>
                <c:pt idx="27">
                  <c:v>47</c:v>
                </c:pt>
                <c:pt idx="28">
                  <c:v>51</c:v>
                </c:pt>
                <c:pt idx="29">
                  <c:v>44</c:v>
                </c:pt>
                <c:pt idx="30">
                  <c:v>40</c:v>
                </c:pt>
                <c:pt idx="31">
                  <c:v>42</c:v>
                </c:pt>
                <c:pt idx="32">
                  <c:v>53</c:v>
                </c:pt>
                <c:pt idx="33">
                  <c:v>53</c:v>
                </c:pt>
                <c:pt idx="34">
                  <c:v>37</c:v>
                </c:pt>
                <c:pt idx="35">
                  <c:v>41</c:v>
                </c:pt>
                <c:pt idx="36">
                  <c:v>47</c:v>
                </c:pt>
              </c:numCache>
            </c:numRef>
          </c:val>
          <c:smooth val="0"/>
        </c:ser>
        <c:marker val="1"/>
        <c:axId val="22353750"/>
        <c:axId val="66966023"/>
      </c:lineChart>
      <c:catAx>
        <c:axId val="2235375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6966023"/>
        <c:crosses val="autoZero"/>
        <c:auto val="1"/>
        <c:lblOffset val="100"/>
        <c:tickLblSkip val="2"/>
        <c:noMultiLvlLbl val="0"/>
      </c:catAx>
      <c:valAx>
        <c:axId val="669660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2353750"/>
        <c:crossesAt val="1"/>
        <c:crossBetween val="between"/>
        <c:dispUnits/>
      </c:valAx>
      <c:spPr>
        <a:noFill/>
        <a:ln>
          <a:noFill/>
        </a:ln>
      </c:spPr>
    </c:plotArea>
    <c:legend>
      <c:legendPos val="b"/>
      <c:layout>
        <c:manualLayout>
          <c:xMode val="edge"/>
          <c:yMode val="edge"/>
          <c:x val="0.18475"/>
          <c:y val="0.90325"/>
          <c:w val="0.626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EEECE1"/>
    </a:solidFill>
    <a:ln w="381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3</xdr:row>
      <xdr:rowOff>257175</xdr:rowOff>
    </xdr:from>
    <xdr:to>
      <xdr:col>19</xdr:col>
      <xdr:colOff>95250</xdr:colOff>
      <xdr:row>17</xdr:row>
      <xdr:rowOff>85725</xdr:rowOff>
    </xdr:to>
    <xdr:graphicFrame>
      <xdr:nvGraphicFramePr>
        <xdr:cNvPr id="1" name="Grafiek 1"/>
        <xdr:cNvGraphicFramePr/>
      </xdr:nvGraphicFramePr>
      <xdr:xfrm>
        <a:off x="9496425" y="12001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tabSelected="1" zoomScalePageLayoutView="0" workbookViewId="0" topLeftCell="A1">
      <selection activeCell="C5" sqref="C5"/>
    </sheetView>
  </sheetViews>
  <sheetFormatPr defaultColWidth="9.140625" defaultRowHeight="15"/>
  <cols>
    <col min="1" max="1" width="9.140625" style="0" customWidth="1"/>
    <col min="2" max="2" width="165.7109375" style="0" bestFit="1" customWidth="1"/>
  </cols>
  <sheetData>
    <row r="1" spans="1:2" ht="21" thickBot="1" thickTop="1">
      <c r="A1" s="295" t="s">
        <v>109</v>
      </c>
      <c r="B1" s="296"/>
    </row>
    <row r="2" spans="1:2" ht="16.5" thickBot="1" thickTop="1">
      <c r="A2" s="1"/>
      <c r="B2" s="1"/>
    </row>
    <row r="3" spans="1:2" ht="15.75" thickBot="1">
      <c r="A3" s="144" t="s">
        <v>110</v>
      </c>
      <c r="B3" s="2"/>
    </row>
    <row r="4" spans="1:2" ht="15">
      <c r="A4" s="3" t="s">
        <v>1</v>
      </c>
      <c r="B4" s="4" t="s">
        <v>2</v>
      </c>
    </row>
    <row r="5" spans="1:2" ht="15">
      <c r="A5" t="s">
        <v>3</v>
      </c>
      <c r="B5" s="156" t="s">
        <v>108</v>
      </c>
    </row>
    <row r="6" spans="1:2" ht="15">
      <c r="A6" t="s">
        <v>30</v>
      </c>
      <c r="B6" s="156" t="s">
        <v>108</v>
      </c>
    </row>
    <row r="7" spans="1:2" ht="15">
      <c r="A7" s="3" t="s">
        <v>4</v>
      </c>
      <c r="B7" s="4" t="s">
        <v>5</v>
      </c>
    </row>
    <row r="8" spans="1:2" ht="15">
      <c r="A8" t="s">
        <v>6</v>
      </c>
      <c r="B8" s="156" t="s">
        <v>111</v>
      </c>
    </row>
    <row r="9" spans="1:2" ht="15">
      <c r="A9" t="s">
        <v>7</v>
      </c>
      <c r="B9" s="156" t="s">
        <v>112</v>
      </c>
    </row>
    <row r="10" spans="1:2" ht="15">
      <c r="A10" s="3" t="s">
        <v>8</v>
      </c>
      <c r="B10" s="4" t="s">
        <v>9</v>
      </c>
    </row>
    <row r="11" spans="1:2" ht="15">
      <c r="A11" t="s">
        <v>10</v>
      </c>
      <c r="B11" s="156" t="s">
        <v>113</v>
      </c>
    </row>
    <row r="12" spans="1:2" ht="15">
      <c r="A12" t="s">
        <v>11</v>
      </c>
      <c r="B12" s="156" t="s">
        <v>114</v>
      </c>
    </row>
    <row r="13" spans="1:2" ht="15">
      <c r="A13" t="s">
        <v>12</v>
      </c>
      <c r="B13" s="156" t="s">
        <v>115</v>
      </c>
    </row>
    <row r="14" spans="1:2" ht="15">
      <c r="A14" t="s">
        <v>13</v>
      </c>
      <c r="B14" s="156" t="s">
        <v>116</v>
      </c>
    </row>
    <row r="15" spans="1:2" ht="15">
      <c r="A15" t="s">
        <v>14</v>
      </c>
      <c r="B15" s="156" t="s">
        <v>117</v>
      </c>
    </row>
    <row r="16" spans="1:2" ht="15">
      <c r="A16" s="3" t="s">
        <v>15</v>
      </c>
      <c r="B16" s="4" t="s">
        <v>16</v>
      </c>
    </row>
    <row r="17" spans="1:2" ht="15">
      <c r="A17" t="s">
        <v>17</v>
      </c>
      <c r="B17" s="156" t="s">
        <v>118</v>
      </c>
    </row>
    <row r="18" spans="1:2" ht="15">
      <c r="A18" t="s">
        <v>18</v>
      </c>
      <c r="B18" s="156" t="s">
        <v>119</v>
      </c>
    </row>
    <row r="19" spans="1:2" ht="15">
      <c r="A19" s="3" t="s">
        <v>19</v>
      </c>
      <c r="B19" s="156" t="s">
        <v>120</v>
      </c>
    </row>
    <row r="20" spans="1:2" ht="15">
      <c r="A20" t="s">
        <v>20</v>
      </c>
      <c r="B20" s="156" t="s">
        <v>121</v>
      </c>
    </row>
    <row r="21" spans="1:2" ht="15">
      <c r="A21" t="s">
        <v>0</v>
      </c>
      <c r="B21" s="156" t="s">
        <v>122</v>
      </c>
    </row>
    <row r="22" spans="1:2" ht="15">
      <c r="A22" s="142" t="s">
        <v>95</v>
      </c>
      <c r="B22" s="143" t="s">
        <v>82</v>
      </c>
    </row>
    <row r="23" spans="1:2" ht="15">
      <c r="A23" t="s">
        <v>95</v>
      </c>
      <c r="B23" s="156" t="s">
        <v>123</v>
      </c>
    </row>
    <row r="24" spans="1:2" ht="15">
      <c r="A24" t="s">
        <v>98</v>
      </c>
      <c r="B24" s="156" t="s">
        <v>124</v>
      </c>
    </row>
    <row r="26" ht="15">
      <c r="B26" s="227"/>
    </row>
  </sheetData>
  <sheetProtection/>
  <mergeCells count="1">
    <mergeCell ref="A1:B1"/>
  </mergeCells>
  <hyperlinks>
    <hyperlink ref="B5" location="'1.1.1'!A1" display="Déclarations - accidents du travail dans le secteur privé acceptés et refusés: 1985 - 2017"/>
    <hyperlink ref="B6" location="'1.1.2'!A1" display="Déclarations - accidents du travail dans le secteur privé acceptés et refusés: 1985 - 2017"/>
    <hyperlink ref="B8" location="'1.2.1'!A1" display="Accidents du travail - distribution selon les conséquences: 1985 - 2017"/>
    <hyperlink ref="B9" location="'1.2.2'!A1" display="Accidents du travail - évolution des conséquences: 1985 - 2017"/>
    <hyperlink ref="B11" location="'1.3.1'!A1" display="Accidents sur le lieu et le chemin du travail: 1985 - 2017"/>
    <hyperlink ref="B12" location="'1.3.2'!A1" display="Accidents sur le lieu de travail - évolution des accidents selon les conséquences: 1985 - 2017"/>
    <hyperlink ref="B13" location="'1.3.3'!A1" display="Accidents sur le lieu de travail - distribution en pourcentage selon les conséquences: 1985 - 2017"/>
    <hyperlink ref="B14" location="'1.3.4'!A1" display="Accidents sur le chemin du travail - évolution des accidents selon les conséquences: 1985 - 2017"/>
    <hyperlink ref="B15" location="'1.3.5'!A1" display="Accidents sur le chemin du travail - distribution en pourcentage selon les conséquences: 1985 - 2017"/>
    <hyperlink ref="B17" location="'1.4.1'!A1" display="Emploi et accidents sur le lieu de travail - selon les conséquences: 2001 - 2017                     "/>
    <hyperlink ref="B18" location="'1.4.2'!A1" display="Emploi et accidents sur le chemin du travail - selon les conséquences: 2001 - 2017"/>
    <hyperlink ref="B20" location="'1.5.1'!A1" display="Évolution des conséquences des accidents du travail - Situation observée 3 ans après l'année de l'accident - 2005 - 2014"/>
    <hyperlink ref="B21" location="'1.5.2'!A1" display="Distribution en pourcentage des conséquences des accidents du travail - Situation observée 3 ans après l'année de l'accident - 2005 - 2014"/>
    <hyperlink ref="B23" location="'1.6'!A1" display="Accidents graves - évolution 2010 - 2017"/>
    <hyperlink ref="B19" location="Inhoudsopgave!A1" display="Accidents sur le lieu de travail - conséquences - Situation observée 3 ans après l'année de l'accident - 2005 - 2014"/>
    <hyperlink ref="B24" location="'1.7'!A1" display="Accidents graves par 1.000.000 ETP - évolution 2010 - 2019"/>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A1" sqref="A1:F1"/>
    </sheetView>
  </sheetViews>
  <sheetFormatPr defaultColWidth="9.140625" defaultRowHeight="15"/>
  <cols>
    <col min="1" max="1" width="10.7109375" style="152" customWidth="1"/>
    <col min="2" max="6" width="26.421875" style="152" customWidth="1"/>
    <col min="7" max="16384" width="9.140625" style="152" customWidth="1"/>
  </cols>
  <sheetData>
    <row r="1" spans="1:6" ht="24.75" customHeight="1" thickBot="1" thickTop="1">
      <c r="A1" s="325" t="s">
        <v>133</v>
      </c>
      <c r="B1" s="326"/>
      <c r="C1" s="326"/>
      <c r="D1" s="326"/>
      <c r="E1" s="326"/>
      <c r="F1" s="327"/>
    </row>
    <row r="2" spans="1:6" ht="24.75" customHeight="1" thickBot="1" thickTop="1">
      <c r="A2" s="342" t="s">
        <v>21</v>
      </c>
      <c r="B2" s="344" t="s">
        <v>52</v>
      </c>
      <c r="C2" s="345"/>
      <c r="D2" s="345"/>
      <c r="E2" s="346"/>
      <c r="F2" s="342" t="s">
        <v>33</v>
      </c>
    </row>
    <row r="3" spans="1:6" ht="24.75" customHeight="1" thickBot="1">
      <c r="A3" s="343"/>
      <c r="B3" s="85" t="s">
        <v>34</v>
      </c>
      <c r="C3" s="85" t="s">
        <v>35</v>
      </c>
      <c r="D3" s="85" t="s">
        <v>36</v>
      </c>
      <c r="E3" s="85" t="s">
        <v>37</v>
      </c>
      <c r="F3" s="343"/>
    </row>
    <row r="4" spans="1:6" ht="15">
      <c r="A4" s="67">
        <v>1985</v>
      </c>
      <c r="B4" s="103">
        <v>0.2376866226873667</v>
      </c>
      <c r="C4" s="103">
        <v>0.6676256138088389</v>
      </c>
      <c r="D4" s="103">
        <v>0.08997569565001735</v>
      </c>
      <c r="E4" s="104">
        <v>0.0047120678537770945</v>
      </c>
      <c r="F4" s="105">
        <v>1</v>
      </c>
    </row>
    <row r="5" spans="1:6" ht="15">
      <c r="A5" s="41">
        <v>1986</v>
      </c>
      <c r="B5" s="106">
        <v>0.22906417555690675</v>
      </c>
      <c r="C5" s="106">
        <v>0.6642529434525455</v>
      </c>
      <c r="D5" s="106">
        <v>0.10121054668066995</v>
      </c>
      <c r="E5" s="107">
        <v>0.00547233430987784</v>
      </c>
      <c r="F5" s="108">
        <v>1</v>
      </c>
    </row>
    <row r="6" spans="1:6" ht="15">
      <c r="A6" s="41">
        <v>1987</v>
      </c>
      <c r="B6" s="106">
        <v>0.22286243440683198</v>
      </c>
      <c r="C6" s="106">
        <v>0.6768700483588846</v>
      </c>
      <c r="D6" s="106">
        <v>0.09517440065850397</v>
      </c>
      <c r="E6" s="107">
        <v>0.0050931165757794016</v>
      </c>
      <c r="F6" s="108">
        <v>1</v>
      </c>
    </row>
    <row r="7" spans="1:6" ht="15">
      <c r="A7" s="41">
        <v>1988</v>
      </c>
      <c r="B7" s="106">
        <v>0.22715173025732033</v>
      </c>
      <c r="C7" s="106">
        <v>0.6722493345164152</v>
      </c>
      <c r="D7" s="106">
        <v>0.09538598047914817</v>
      </c>
      <c r="E7" s="107">
        <v>0.0052129547471162375</v>
      </c>
      <c r="F7" s="108">
        <v>1</v>
      </c>
    </row>
    <row r="8" spans="1:6" ht="15">
      <c r="A8" s="41">
        <v>1989</v>
      </c>
      <c r="B8" s="106">
        <v>0.1985628618693135</v>
      </c>
      <c r="C8" s="106">
        <v>0.7015612076095947</v>
      </c>
      <c r="D8" s="106">
        <v>0.09424110835401157</v>
      </c>
      <c r="E8" s="107">
        <v>0.005634822167080232</v>
      </c>
      <c r="F8" s="108">
        <v>1</v>
      </c>
    </row>
    <row r="9" spans="1:6" ht="15">
      <c r="A9" s="41">
        <v>1990</v>
      </c>
      <c r="B9" s="106">
        <v>0.1997037642371929</v>
      </c>
      <c r="C9" s="106">
        <v>0.7023341335103938</v>
      </c>
      <c r="D9" s="106">
        <v>0.09229276265386384</v>
      </c>
      <c r="E9" s="107">
        <v>0.005669339598549466</v>
      </c>
      <c r="F9" s="108">
        <v>1</v>
      </c>
    </row>
    <row r="10" spans="1:6" ht="15">
      <c r="A10" s="41">
        <v>1991</v>
      </c>
      <c r="B10" s="106">
        <v>0.2117978848413631</v>
      </c>
      <c r="C10" s="106">
        <v>0.6884606345475911</v>
      </c>
      <c r="D10" s="106">
        <v>0.09410105757931844</v>
      </c>
      <c r="E10" s="107">
        <v>0.00564042303172738</v>
      </c>
      <c r="F10" s="108">
        <v>1</v>
      </c>
    </row>
    <row r="11" spans="1:6" ht="15">
      <c r="A11" s="41">
        <v>1992</v>
      </c>
      <c r="B11" s="106">
        <v>0.20506615037108744</v>
      </c>
      <c r="C11" s="106">
        <v>0.6898999677315263</v>
      </c>
      <c r="D11" s="106">
        <v>0.09927933742067334</v>
      </c>
      <c r="E11" s="107">
        <v>0.005754544476712918</v>
      </c>
      <c r="F11" s="108">
        <v>1</v>
      </c>
    </row>
    <row r="12" spans="1:6" ht="15">
      <c r="A12" s="41">
        <v>1993</v>
      </c>
      <c r="B12" s="106">
        <v>0.20961313012895663</v>
      </c>
      <c r="C12" s="106">
        <v>0.6731535756154748</v>
      </c>
      <c r="D12" s="106">
        <v>0.11060961313012896</v>
      </c>
      <c r="E12" s="107">
        <v>0.006623681125439625</v>
      </c>
      <c r="F12" s="108">
        <v>1</v>
      </c>
    </row>
    <row r="13" spans="1:6" ht="15">
      <c r="A13" s="41">
        <v>1994</v>
      </c>
      <c r="B13" s="106">
        <v>0.20114172540339023</v>
      </c>
      <c r="C13" s="106">
        <v>0.6754820294751558</v>
      </c>
      <c r="D13" s="106">
        <v>0.11714335643968078</v>
      </c>
      <c r="E13" s="107">
        <v>0.00623288868177317</v>
      </c>
      <c r="F13" s="108">
        <v>1</v>
      </c>
    </row>
    <row r="14" spans="1:6" ht="15">
      <c r="A14" s="41">
        <v>1995</v>
      </c>
      <c r="B14" s="106">
        <v>0.3768983232653983</v>
      </c>
      <c r="C14" s="106">
        <v>0.5106983571388246</v>
      </c>
      <c r="D14" s="106">
        <v>0.10816914130864337</v>
      </c>
      <c r="E14" s="107">
        <v>0.004234178287133744</v>
      </c>
      <c r="F14" s="108">
        <v>1</v>
      </c>
    </row>
    <row r="15" spans="1:6" ht="15">
      <c r="A15" s="41">
        <v>1996</v>
      </c>
      <c r="B15" s="106">
        <v>0.39668931305941985</v>
      </c>
      <c r="C15" s="106">
        <v>0.49471584169093064</v>
      </c>
      <c r="D15" s="106">
        <v>0.1045508465437291</v>
      </c>
      <c r="E15" s="107">
        <v>0.004043998705920414</v>
      </c>
      <c r="F15" s="108">
        <v>1</v>
      </c>
    </row>
    <row r="16" spans="1:6" ht="15">
      <c r="A16" s="41">
        <v>1997</v>
      </c>
      <c r="B16" s="106">
        <v>0.40007431392324433</v>
      </c>
      <c r="C16" s="106">
        <v>0.4735389351876427</v>
      </c>
      <c r="D16" s="106">
        <v>0.12166250862572324</v>
      </c>
      <c r="E16" s="107">
        <v>0.004724242263389776</v>
      </c>
      <c r="F16" s="108">
        <v>1</v>
      </c>
    </row>
    <row r="17" spans="1:6" ht="15">
      <c r="A17" s="41">
        <v>1998</v>
      </c>
      <c r="B17" s="106">
        <v>0.401760391198044</v>
      </c>
      <c r="C17" s="106">
        <v>0.4839119804400978</v>
      </c>
      <c r="D17" s="106">
        <v>0.10963325183374083</v>
      </c>
      <c r="E17" s="107">
        <v>0.00469437652811736</v>
      </c>
      <c r="F17" s="108">
        <v>1</v>
      </c>
    </row>
    <row r="18" spans="1:6" ht="15">
      <c r="A18" s="41">
        <v>1999</v>
      </c>
      <c r="B18" s="106">
        <v>0.4107333570665717</v>
      </c>
      <c r="C18" s="106">
        <v>0.48166607333570666</v>
      </c>
      <c r="D18" s="106">
        <v>0.10341758632965468</v>
      </c>
      <c r="E18" s="107">
        <v>0.0041829832680669275</v>
      </c>
      <c r="F18" s="108">
        <v>1</v>
      </c>
    </row>
    <row r="19" spans="1:6" ht="15">
      <c r="A19" s="41">
        <v>2000</v>
      </c>
      <c r="B19" s="106">
        <v>0.3998879986215215</v>
      </c>
      <c r="C19" s="106">
        <v>0.49185836133367794</v>
      </c>
      <c r="D19" s="106">
        <v>0.10308434565348497</v>
      </c>
      <c r="E19" s="107">
        <v>0.0051692943913155855</v>
      </c>
      <c r="F19" s="108">
        <v>1</v>
      </c>
    </row>
    <row r="20" spans="1:6" ht="15">
      <c r="A20" s="41">
        <v>2001</v>
      </c>
      <c r="B20" s="106">
        <v>0.36263210542338975</v>
      </c>
      <c r="C20" s="106">
        <v>0.5190710216152742</v>
      </c>
      <c r="D20" s="106">
        <v>0.11373026573304919</v>
      </c>
      <c r="E20" s="107">
        <v>0.00456660722828687</v>
      </c>
      <c r="F20" s="108">
        <v>1</v>
      </c>
    </row>
    <row r="21" spans="1:6" ht="15">
      <c r="A21" s="41">
        <v>2002</v>
      </c>
      <c r="B21" s="106">
        <v>0.37324865467591023</v>
      </c>
      <c r="C21" s="106">
        <v>0.5182527754884375</v>
      </c>
      <c r="D21" s="106">
        <v>0.10403839627672468</v>
      </c>
      <c r="E21" s="107">
        <v>0.004460173558927619</v>
      </c>
      <c r="F21" s="108">
        <v>1</v>
      </c>
    </row>
    <row r="22" spans="1:6" ht="15">
      <c r="A22" s="41">
        <v>2003</v>
      </c>
      <c r="B22" s="106">
        <v>0.38872847272352273</v>
      </c>
      <c r="C22" s="106">
        <v>0.49391564401361243</v>
      </c>
      <c r="D22" s="106">
        <v>0.11405589357533258</v>
      </c>
      <c r="E22" s="107">
        <v>0.0032999896875322266</v>
      </c>
      <c r="F22" s="108">
        <v>1</v>
      </c>
    </row>
    <row r="23" spans="1:6" ht="15">
      <c r="A23" s="41">
        <v>2004</v>
      </c>
      <c r="B23" s="106">
        <v>0.40376376988984086</v>
      </c>
      <c r="C23" s="106">
        <v>0.4900550795593635</v>
      </c>
      <c r="D23" s="106">
        <v>0.10245818033455732</v>
      </c>
      <c r="E23" s="107">
        <v>0.0037229702162382703</v>
      </c>
      <c r="F23" s="108">
        <v>1</v>
      </c>
    </row>
    <row r="24" spans="1:6" ht="15">
      <c r="A24" s="41">
        <v>2005</v>
      </c>
      <c r="B24" s="106">
        <v>0.3829937106918239</v>
      </c>
      <c r="C24" s="106">
        <v>0.48221383647798743</v>
      </c>
      <c r="D24" s="106">
        <v>0.1309685534591195</v>
      </c>
      <c r="E24" s="107">
        <v>0.0038238993710691823</v>
      </c>
      <c r="F24" s="108">
        <v>1</v>
      </c>
    </row>
    <row r="25" spans="1:6" ht="15">
      <c r="A25" s="41">
        <v>2006</v>
      </c>
      <c r="B25" s="106">
        <v>0.38546557120500785</v>
      </c>
      <c r="C25" s="106">
        <v>0.491637323943662</v>
      </c>
      <c r="D25" s="106">
        <v>0.11903364632237871</v>
      </c>
      <c r="E25" s="107">
        <v>0.0038634585289514865</v>
      </c>
      <c r="F25" s="108">
        <v>1</v>
      </c>
    </row>
    <row r="26" spans="1:6" ht="15">
      <c r="A26" s="41">
        <v>2007</v>
      </c>
      <c r="B26" s="228">
        <v>0.383</v>
      </c>
      <c r="C26" s="106">
        <v>0.499</v>
      </c>
      <c r="D26" s="106">
        <v>0.114</v>
      </c>
      <c r="E26" s="107">
        <v>0.0039</v>
      </c>
      <c r="F26" s="108">
        <v>1</v>
      </c>
    </row>
    <row r="27" spans="1:6" ht="15">
      <c r="A27" s="51">
        <v>2008</v>
      </c>
      <c r="B27" s="109">
        <v>0.393</v>
      </c>
      <c r="C27" s="109">
        <v>0.484</v>
      </c>
      <c r="D27" s="109">
        <v>0.12</v>
      </c>
      <c r="E27" s="110">
        <v>0.003</v>
      </c>
      <c r="F27" s="111">
        <v>1</v>
      </c>
    </row>
    <row r="28" spans="1:6" ht="15">
      <c r="A28" s="41">
        <v>2009</v>
      </c>
      <c r="B28" s="106">
        <v>0.37064665636724786</v>
      </c>
      <c r="C28" s="106">
        <v>0.505936879276098</v>
      </c>
      <c r="D28" s="106">
        <v>0.12116530567203708</v>
      </c>
      <c r="E28" s="107">
        <v>0.0022511586846170823</v>
      </c>
      <c r="F28" s="108">
        <v>1</v>
      </c>
    </row>
    <row r="29" spans="1:6" ht="15">
      <c r="A29" s="41">
        <v>2010</v>
      </c>
      <c r="B29" s="106">
        <v>0.3954273271638541</v>
      </c>
      <c r="C29" s="106">
        <v>0.4910905461803665</v>
      </c>
      <c r="D29" s="106">
        <v>0.1114498276174923</v>
      </c>
      <c r="E29" s="107">
        <v>0.0020322990382870623</v>
      </c>
      <c r="F29" s="108">
        <v>1</v>
      </c>
    </row>
    <row r="30" spans="1:6" ht="15">
      <c r="A30" s="41">
        <v>2011</v>
      </c>
      <c r="B30" s="106">
        <v>0.372410398675556</v>
      </c>
      <c r="C30" s="106">
        <v>0.5054812295852164</v>
      </c>
      <c r="D30" s="106">
        <v>0.11955792205467806</v>
      </c>
      <c r="E30" s="107">
        <v>0.002550449684549644</v>
      </c>
      <c r="F30" s="108">
        <v>1</v>
      </c>
    </row>
    <row r="31" spans="1:6" ht="15">
      <c r="A31" s="63">
        <v>2012</v>
      </c>
      <c r="B31" s="112">
        <v>0.37041748057965745</v>
      </c>
      <c r="C31" s="112">
        <v>0.5096079589333575</v>
      </c>
      <c r="D31" s="112">
        <v>0.11783945850179439</v>
      </c>
      <c r="E31" s="113">
        <v>0.0021351019851905692</v>
      </c>
      <c r="F31" s="114">
        <v>1</v>
      </c>
    </row>
    <row r="32" spans="1:6" ht="15">
      <c r="A32" s="41">
        <v>2013</v>
      </c>
      <c r="B32" s="106">
        <v>0.382</v>
      </c>
      <c r="C32" s="106">
        <v>0.5051</v>
      </c>
      <c r="D32" s="106">
        <v>0.1107</v>
      </c>
      <c r="E32" s="107">
        <v>0.0021</v>
      </c>
      <c r="F32" s="108">
        <v>1</v>
      </c>
    </row>
    <row r="33" spans="1:6" ht="15">
      <c r="A33" s="41">
        <v>2014</v>
      </c>
      <c r="B33" s="106">
        <v>0.406</v>
      </c>
      <c r="C33" s="106">
        <v>0.476</v>
      </c>
      <c r="D33" s="106">
        <v>0.116</v>
      </c>
      <c r="E33" s="107">
        <v>0.0021</v>
      </c>
      <c r="F33" s="108">
        <v>1</v>
      </c>
    </row>
    <row r="34" spans="1:6" ht="15">
      <c r="A34" s="41">
        <v>2015</v>
      </c>
      <c r="B34" s="106">
        <v>0.389</v>
      </c>
      <c r="C34" s="106">
        <v>0.483</v>
      </c>
      <c r="D34" s="106">
        <v>0.126</v>
      </c>
      <c r="E34" s="107">
        <v>0.0019</v>
      </c>
      <c r="F34" s="108">
        <v>1</v>
      </c>
    </row>
    <row r="35" spans="1:6" ht="15">
      <c r="A35" s="63">
        <v>2016</v>
      </c>
      <c r="B35" s="112">
        <v>0.399</v>
      </c>
      <c r="C35" s="112">
        <v>0.479</v>
      </c>
      <c r="D35" s="112">
        <v>0.121</v>
      </c>
      <c r="E35" s="113">
        <v>0.0019</v>
      </c>
      <c r="F35" s="114">
        <v>1</v>
      </c>
    </row>
    <row r="36" spans="1:6" ht="15">
      <c r="A36" s="51">
        <v>2017</v>
      </c>
      <c r="B36" s="109">
        <v>0.404</v>
      </c>
      <c r="C36" s="109">
        <v>0.481</v>
      </c>
      <c r="D36" s="109">
        <v>0.113</v>
      </c>
      <c r="E36" s="110">
        <v>0.0022</v>
      </c>
      <c r="F36" s="111">
        <v>1</v>
      </c>
    </row>
    <row r="37" spans="1:6" ht="15">
      <c r="A37" s="51">
        <v>2018</v>
      </c>
      <c r="B37" s="109">
        <v>0.401</v>
      </c>
      <c r="C37" s="109">
        <v>0.484</v>
      </c>
      <c r="D37" s="109">
        <v>0.113</v>
      </c>
      <c r="E37" s="110">
        <v>0.002</v>
      </c>
      <c r="F37" s="111">
        <v>1</v>
      </c>
    </row>
    <row r="38" spans="1:6" ht="15">
      <c r="A38" s="41">
        <v>2019</v>
      </c>
      <c r="B38" s="106">
        <v>0.4116</v>
      </c>
      <c r="C38" s="106">
        <v>0.4678</v>
      </c>
      <c r="D38" s="106">
        <v>0.1192</v>
      </c>
      <c r="E38" s="107">
        <v>0.0014</v>
      </c>
      <c r="F38" s="108">
        <f>E38+D38+C38+B38</f>
        <v>1</v>
      </c>
    </row>
    <row r="39" spans="1:6" ht="15">
      <c r="A39" s="51">
        <v>2020</v>
      </c>
      <c r="B39" s="109">
        <v>0.3618861607142857</v>
      </c>
      <c r="C39" s="109">
        <v>0.49503348214285714</v>
      </c>
      <c r="D39" s="109">
        <v>0.14079241071428572</v>
      </c>
      <c r="E39" s="110">
        <v>0.0022879464285714287</v>
      </c>
      <c r="F39" s="111">
        <v>1</v>
      </c>
    </row>
    <row r="40" spans="1:6" ht="15.75" thickBot="1">
      <c r="A40" s="183">
        <v>2021</v>
      </c>
      <c r="B40" s="188">
        <v>0.37952565343659245</v>
      </c>
      <c r="C40" s="188">
        <v>0.48151016456921586</v>
      </c>
      <c r="D40" s="188">
        <v>0.1366892545982575</v>
      </c>
      <c r="E40" s="189">
        <v>0.002274927395934172</v>
      </c>
      <c r="F40" s="190">
        <v>1</v>
      </c>
    </row>
    <row r="41" spans="1:6" ht="15">
      <c r="A41" s="29"/>
      <c r="B41" s="115"/>
      <c r="C41" s="115"/>
      <c r="D41" s="115"/>
      <c r="E41" s="116"/>
      <c r="F41" s="117"/>
    </row>
    <row r="42" spans="1:6" ht="15">
      <c r="A42" s="32" t="s">
        <v>38</v>
      </c>
      <c r="B42" s="34"/>
      <c r="C42" s="34"/>
      <c r="D42" s="34"/>
      <c r="E42" s="34"/>
      <c r="F42" s="34"/>
    </row>
    <row r="43" spans="1:6" ht="15">
      <c r="A43" s="54" t="s">
        <v>39</v>
      </c>
      <c r="B43" s="34"/>
      <c r="C43" s="34"/>
      <c r="D43" s="34"/>
      <c r="E43" s="34"/>
      <c r="F43" s="34"/>
    </row>
    <row r="44" spans="1:6" ht="15">
      <c r="A44" s="33" t="s">
        <v>28</v>
      </c>
      <c r="B44" s="34"/>
      <c r="C44" s="34"/>
      <c r="D44" s="34"/>
      <c r="E44" s="34"/>
      <c r="F44" s="34"/>
    </row>
    <row r="45" spans="1:8" ht="15">
      <c r="A45" s="33" t="s">
        <v>29</v>
      </c>
      <c r="B45" s="34"/>
      <c r="C45" s="34"/>
      <c r="D45" s="34"/>
      <c r="E45" s="34"/>
      <c r="F45" s="34"/>
      <c r="G45" s="160"/>
      <c r="H45" s="160"/>
    </row>
    <row r="46" spans="1:8" ht="15">
      <c r="A46" s="33" t="s">
        <v>40</v>
      </c>
      <c r="B46" s="34"/>
      <c r="C46" s="34"/>
      <c r="D46" s="34"/>
      <c r="E46" s="34"/>
      <c r="F46" s="34"/>
      <c r="G46" s="164"/>
      <c r="H46" s="165"/>
    </row>
    <row r="47" spans="1:8" ht="15">
      <c r="A47" s="34"/>
      <c r="B47" s="34"/>
      <c r="C47" s="34"/>
      <c r="D47" s="34"/>
      <c r="E47" s="34"/>
      <c r="F47" s="34"/>
      <c r="G47" s="164"/>
      <c r="H47" s="165"/>
    </row>
    <row r="48" spans="2:8" ht="15">
      <c r="B48" s="160"/>
      <c r="C48" s="163"/>
      <c r="D48" s="160"/>
      <c r="E48" s="163"/>
      <c r="F48" s="160"/>
      <c r="G48" s="164"/>
      <c r="H48" s="165"/>
    </row>
    <row r="49" spans="2:8" ht="15">
      <c r="B49" s="160"/>
      <c r="C49" s="164"/>
      <c r="D49" s="165"/>
      <c r="E49" s="164"/>
      <c r="F49" s="165"/>
      <c r="G49" s="164"/>
      <c r="H49" s="165"/>
    </row>
    <row r="50" spans="2:8" ht="15">
      <c r="B50" s="163"/>
      <c r="C50" s="164"/>
      <c r="D50" s="166"/>
      <c r="E50" s="164"/>
      <c r="F50" s="165"/>
      <c r="G50" s="164"/>
      <c r="H50" s="165"/>
    </row>
    <row r="51" spans="2:8" ht="15">
      <c r="B51" s="163"/>
      <c r="C51" s="164"/>
      <c r="D51" s="166"/>
      <c r="E51" s="164"/>
      <c r="F51" s="165"/>
      <c r="G51" s="164"/>
      <c r="H51" s="169"/>
    </row>
    <row r="52" spans="2:8" ht="15">
      <c r="B52" s="163"/>
      <c r="C52" s="164"/>
      <c r="D52" s="166"/>
      <c r="E52" s="164"/>
      <c r="F52" s="165"/>
      <c r="G52" s="160"/>
      <c r="H52" s="160"/>
    </row>
    <row r="53" spans="2:8" ht="15">
      <c r="B53" s="163"/>
      <c r="C53" s="164"/>
      <c r="D53" s="166"/>
      <c r="E53" s="164"/>
      <c r="F53" s="165"/>
      <c r="G53" s="160"/>
      <c r="H53" s="160"/>
    </row>
    <row r="54" spans="2:6" ht="15">
      <c r="B54" s="160"/>
      <c r="C54" s="164"/>
      <c r="D54" s="167"/>
      <c r="E54" s="164"/>
      <c r="F54" s="168"/>
    </row>
    <row r="55" spans="2:6" ht="15">
      <c r="B55" s="160"/>
      <c r="C55" s="160"/>
      <c r="D55" s="160"/>
      <c r="E55" s="160"/>
      <c r="F55" s="160"/>
    </row>
    <row r="56" spans="2:6" ht="15">
      <c r="B56" s="160"/>
      <c r="C56" s="160"/>
      <c r="D56" s="160"/>
      <c r="E56" s="160"/>
      <c r="F56" s="160"/>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4">
      <selection activeCell="B25" sqref="B25"/>
    </sheetView>
  </sheetViews>
  <sheetFormatPr defaultColWidth="9.140625" defaultRowHeight="15"/>
  <cols>
    <col min="1" max="1" width="10.7109375" style="152" customWidth="1"/>
    <col min="2" max="9" width="14.421875" style="152" customWidth="1"/>
    <col min="10" max="16384" width="9.140625" style="152" customWidth="1"/>
  </cols>
  <sheetData>
    <row r="1" spans="1:9" ht="24.75" customHeight="1" thickBot="1">
      <c r="A1" s="351" t="s">
        <v>96</v>
      </c>
      <c r="B1" s="352"/>
      <c r="C1" s="352"/>
      <c r="D1" s="352"/>
      <c r="E1" s="352"/>
      <c r="F1" s="352"/>
      <c r="G1" s="352"/>
      <c r="H1" s="352"/>
      <c r="I1" s="353"/>
    </row>
    <row r="2" spans="1:9" ht="24.75" customHeight="1" thickBot="1" thickTop="1">
      <c r="A2" s="354" t="s">
        <v>134</v>
      </c>
      <c r="B2" s="326"/>
      <c r="C2" s="326"/>
      <c r="D2" s="326"/>
      <c r="E2" s="326"/>
      <c r="F2" s="326"/>
      <c r="G2" s="326"/>
      <c r="H2" s="326"/>
      <c r="I2" s="355"/>
    </row>
    <row r="3" spans="1:9" ht="30" customHeight="1" thickBot="1" thickTop="1">
      <c r="A3" s="328" t="s">
        <v>21</v>
      </c>
      <c r="B3" s="356" t="s">
        <v>53</v>
      </c>
      <c r="C3" s="357"/>
      <c r="D3" s="356" t="s">
        <v>54</v>
      </c>
      <c r="E3" s="357"/>
      <c r="F3" s="356" t="s">
        <v>55</v>
      </c>
      <c r="G3" s="358"/>
      <c r="H3" s="356" t="s">
        <v>56</v>
      </c>
      <c r="I3" s="357"/>
    </row>
    <row r="4" spans="1:9" ht="30" customHeight="1">
      <c r="A4" s="330"/>
      <c r="B4" s="118" t="s">
        <v>57</v>
      </c>
      <c r="C4" s="119" t="s">
        <v>26</v>
      </c>
      <c r="D4" s="85" t="s">
        <v>25</v>
      </c>
      <c r="E4" s="120" t="s">
        <v>26</v>
      </c>
      <c r="F4" s="85" t="s">
        <v>25</v>
      </c>
      <c r="G4" s="120" t="s">
        <v>26</v>
      </c>
      <c r="H4" s="85" t="s">
        <v>25</v>
      </c>
      <c r="I4" s="120" t="s">
        <v>26</v>
      </c>
    </row>
    <row r="5" spans="1:9" ht="15">
      <c r="A5" s="41">
        <v>2001</v>
      </c>
      <c r="B5" s="17">
        <v>2014572.398632489</v>
      </c>
      <c r="C5" s="99">
        <v>100</v>
      </c>
      <c r="D5" s="17">
        <v>203171</v>
      </c>
      <c r="E5" s="99">
        <v>100</v>
      </c>
      <c r="F5" s="17">
        <v>110294</v>
      </c>
      <c r="G5" s="99">
        <v>100</v>
      </c>
      <c r="H5" s="17">
        <v>13869</v>
      </c>
      <c r="I5" s="99">
        <v>100</v>
      </c>
    </row>
    <row r="6" spans="1:9" ht="15">
      <c r="A6" s="41">
        <v>2002</v>
      </c>
      <c r="B6" s="17">
        <v>1989242.5534130055</v>
      </c>
      <c r="C6" s="99">
        <v>99</v>
      </c>
      <c r="D6" s="17">
        <v>184252</v>
      </c>
      <c r="E6" s="99">
        <v>90</v>
      </c>
      <c r="F6" s="17">
        <v>96385</v>
      </c>
      <c r="G6" s="99">
        <v>87</v>
      </c>
      <c r="H6" s="17">
        <v>11831</v>
      </c>
      <c r="I6" s="99">
        <v>85</v>
      </c>
    </row>
    <row r="7" spans="1:9" ht="15">
      <c r="A7" s="41">
        <v>2003</v>
      </c>
      <c r="B7" s="17">
        <v>1985758.2896345377</v>
      </c>
      <c r="C7" s="99">
        <v>99</v>
      </c>
      <c r="D7" s="17">
        <v>170853</v>
      </c>
      <c r="E7" s="99">
        <v>84</v>
      </c>
      <c r="F7" s="17">
        <v>85823</v>
      </c>
      <c r="G7" s="99">
        <v>78</v>
      </c>
      <c r="H7" s="17">
        <v>12729</v>
      </c>
      <c r="I7" s="99">
        <v>92</v>
      </c>
    </row>
    <row r="8" spans="1:9" ht="15">
      <c r="A8" s="41">
        <v>2004</v>
      </c>
      <c r="B8" s="17">
        <v>2026382.2909906253</v>
      </c>
      <c r="C8" s="99">
        <v>101</v>
      </c>
      <c r="D8" s="17">
        <v>165472</v>
      </c>
      <c r="E8" s="99">
        <v>81</v>
      </c>
      <c r="F8" s="17">
        <v>82559</v>
      </c>
      <c r="G8" s="99">
        <v>75</v>
      </c>
      <c r="H8" s="17">
        <v>11873</v>
      </c>
      <c r="I8" s="99">
        <v>86</v>
      </c>
    </row>
    <row r="9" spans="1:9" ht="15">
      <c r="A9" s="41">
        <v>2005</v>
      </c>
      <c r="B9" s="17">
        <v>2036953.181406563</v>
      </c>
      <c r="C9" s="99">
        <v>101</v>
      </c>
      <c r="D9" s="17">
        <v>160662</v>
      </c>
      <c r="E9" s="99">
        <v>79</v>
      </c>
      <c r="F9" s="17">
        <v>79788</v>
      </c>
      <c r="G9" s="99">
        <v>72</v>
      </c>
      <c r="H9" s="17">
        <v>14208</v>
      </c>
      <c r="I9" s="99">
        <v>102</v>
      </c>
    </row>
    <row r="10" spans="1:9" ht="15">
      <c r="A10" s="41">
        <v>2006</v>
      </c>
      <c r="B10" s="17">
        <v>2170132.277987824</v>
      </c>
      <c r="C10" s="99">
        <v>108</v>
      </c>
      <c r="D10" s="17">
        <v>164591</v>
      </c>
      <c r="E10" s="99">
        <v>81</v>
      </c>
      <c r="F10" s="17">
        <v>82400</v>
      </c>
      <c r="G10" s="99">
        <v>75</v>
      </c>
      <c r="H10" s="17">
        <v>13259</v>
      </c>
      <c r="I10" s="99">
        <v>96</v>
      </c>
    </row>
    <row r="11" spans="1:9" ht="15">
      <c r="A11" s="41">
        <v>2007</v>
      </c>
      <c r="B11" s="17">
        <v>2237201.0082911747</v>
      </c>
      <c r="C11" s="99">
        <v>111</v>
      </c>
      <c r="D11" s="17">
        <v>163928</v>
      </c>
      <c r="E11" s="99">
        <v>81</v>
      </c>
      <c r="F11" s="17">
        <v>82498</v>
      </c>
      <c r="G11" s="99">
        <v>75</v>
      </c>
      <c r="H11" s="17">
        <v>13158</v>
      </c>
      <c r="I11" s="99">
        <v>95</v>
      </c>
    </row>
    <row r="12" spans="1:9" ht="15">
      <c r="A12" s="51">
        <v>2008</v>
      </c>
      <c r="B12" s="52">
        <v>2265944.4712135145</v>
      </c>
      <c r="C12" s="100">
        <v>112</v>
      </c>
      <c r="D12" s="52">
        <v>165126</v>
      </c>
      <c r="E12" s="100">
        <v>81</v>
      </c>
      <c r="F12" s="52">
        <v>82396</v>
      </c>
      <c r="G12" s="100">
        <v>75</v>
      </c>
      <c r="H12" s="52">
        <v>14855</v>
      </c>
      <c r="I12" s="100">
        <v>107</v>
      </c>
    </row>
    <row r="13" spans="1:9" ht="15">
      <c r="A13" s="41">
        <v>2009</v>
      </c>
      <c r="B13" s="19">
        <v>2182340.52671225</v>
      </c>
      <c r="C13" s="99">
        <v>108</v>
      </c>
      <c r="D13" s="17">
        <v>145546</v>
      </c>
      <c r="E13" s="99">
        <v>72</v>
      </c>
      <c r="F13" s="17">
        <v>71246</v>
      </c>
      <c r="G13" s="99">
        <v>65</v>
      </c>
      <c r="H13" s="17">
        <v>13222</v>
      </c>
      <c r="I13" s="99">
        <v>95</v>
      </c>
    </row>
    <row r="14" spans="1:9" ht="15">
      <c r="A14" s="41">
        <v>2010</v>
      </c>
      <c r="B14" s="19">
        <v>2214406.19208228</v>
      </c>
      <c r="C14" s="99">
        <v>110</v>
      </c>
      <c r="D14" s="17">
        <v>150944</v>
      </c>
      <c r="E14" s="99">
        <v>74</v>
      </c>
      <c r="F14" s="17">
        <v>73123</v>
      </c>
      <c r="G14" s="99">
        <v>66</v>
      </c>
      <c r="H14" s="17">
        <v>13227</v>
      </c>
      <c r="I14" s="99">
        <v>95</v>
      </c>
    </row>
    <row r="15" spans="1:9" ht="15">
      <c r="A15" s="51">
        <v>2011</v>
      </c>
      <c r="B15" s="22">
        <v>2265829.837646518</v>
      </c>
      <c r="C15" s="100">
        <v>112</v>
      </c>
      <c r="D15" s="52">
        <v>147854</v>
      </c>
      <c r="E15" s="100">
        <v>73</v>
      </c>
      <c r="F15" s="52">
        <v>72444</v>
      </c>
      <c r="G15" s="100">
        <v>66</v>
      </c>
      <c r="H15" s="52">
        <v>12967</v>
      </c>
      <c r="I15" s="100">
        <v>93</v>
      </c>
    </row>
    <row r="16" spans="1:9" ht="15">
      <c r="A16" s="51">
        <v>2012</v>
      </c>
      <c r="B16" s="22">
        <v>2276650.302614342</v>
      </c>
      <c r="C16" s="100">
        <v>113</v>
      </c>
      <c r="D16" s="52">
        <v>135118</v>
      </c>
      <c r="E16" s="100">
        <v>67</v>
      </c>
      <c r="F16" s="52">
        <v>65779</v>
      </c>
      <c r="G16" s="100">
        <v>60</v>
      </c>
      <c r="H16" s="52">
        <v>11897</v>
      </c>
      <c r="I16" s="100">
        <v>86</v>
      </c>
    </row>
    <row r="17" spans="1:9" ht="15">
      <c r="A17" s="41">
        <v>2013</v>
      </c>
      <c r="B17" s="19">
        <v>2289464</v>
      </c>
      <c r="C17" s="99">
        <v>114</v>
      </c>
      <c r="D17" s="17">
        <v>126726</v>
      </c>
      <c r="E17" s="99">
        <v>62</v>
      </c>
      <c r="F17" s="17">
        <v>59520</v>
      </c>
      <c r="G17" s="99">
        <v>54</v>
      </c>
      <c r="H17" s="17">
        <v>11560</v>
      </c>
      <c r="I17" s="99">
        <v>83</v>
      </c>
    </row>
    <row r="18" spans="1:9" ht="15">
      <c r="A18" s="41">
        <v>2014</v>
      </c>
      <c r="B18" s="19">
        <v>2299752</v>
      </c>
      <c r="C18" s="99">
        <v>114</v>
      </c>
      <c r="D18" s="17">
        <v>121195</v>
      </c>
      <c r="E18" s="99">
        <v>60</v>
      </c>
      <c r="F18" s="17">
        <v>57454</v>
      </c>
      <c r="G18" s="99">
        <v>52</v>
      </c>
      <c r="H18" s="17">
        <v>11593</v>
      </c>
      <c r="I18" s="99">
        <v>84</v>
      </c>
    </row>
    <row r="19" spans="1:9" ht="15">
      <c r="A19" s="41">
        <v>2015</v>
      </c>
      <c r="B19" s="19">
        <v>2314401.57</v>
      </c>
      <c r="C19" s="99">
        <v>115</v>
      </c>
      <c r="D19" s="17">
        <v>116447</v>
      </c>
      <c r="E19" s="99">
        <v>57</v>
      </c>
      <c r="F19" s="17">
        <v>54975</v>
      </c>
      <c r="G19" s="99">
        <v>50</v>
      </c>
      <c r="H19" s="17">
        <v>11628</v>
      </c>
      <c r="I19" s="99">
        <v>84</v>
      </c>
    </row>
    <row r="20" spans="1:9" ht="15">
      <c r="A20" s="63">
        <v>2016</v>
      </c>
      <c r="B20" s="191">
        <v>2359989</v>
      </c>
      <c r="C20" s="192">
        <v>117</v>
      </c>
      <c r="D20" s="64">
        <v>119882</v>
      </c>
      <c r="E20" s="101">
        <v>59</v>
      </c>
      <c r="F20" s="64">
        <v>57311</v>
      </c>
      <c r="G20" s="101">
        <v>52</v>
      </c>
      <c r="H20" s="64">
        <v>11928</v>
      </c>
      <c r="I20" s="101">
        <v>86</v>
      </c>
    </row>
    <row r="21" spans="1:9" ht="15">
      <c r="A21" s="51">
        <v>2017</v>
      </c>
      <c r="B21" s="208">
        <v>2413768.604205928</v>
      </c>
      <c r="C21" s="209">
        <f>B21/B5*100</f>
        <v>119.8154310981535</v>
      </c>
      <c r="D21" s="52">
        <v>120911</v>
      </c>
      <c r="E21" s="100">
        <f>D21/D5*100</f>
        <v>59.511938219529355</v>
      </c>
      <c r="F21" s="52">
        <v>57744</v>
      </c>
      <c r="G21" s="100">
        <f>F21/F5*100</f>
        <v>52.35461584492357</v>
      </c>
      <c r="H21" s="52">
        <v>11501</v>
      </c>
      <c r="I21" s="100">
        <f>H21/H5*100</f>
        <v>82.92594996034322</v>
      </c>
    </row>
    <row r="22" spans="1:9" ht="15">
      <c r="A22" s="41">
        <v>2018</v>
      </c>
      <c r="B22" s="219">
        <v>2495410</v>
      </c>
      <c r="C22" s="220">
        <v>123.86797325794339</v>
      </c>
      <c r="D22" s="17">
        <v>122735</v>
      </c>
      <c r="E22" s="99">
        <v>60.40970414084688</v>
      </c>
      <c r="F22" s="17">
        <v>58664</v>
      </c>
      <c r="G22" s="99">
        <v>53.18875006800007</v>
      </c>
      <c r="H22" s="17">
        <v>11674</v>
      </c>
      <c r="I22" s="99">
        <v>84.17333621746342</v>
      </c>
    </row>
    <row r="23" spans="1:9" ht="15">
      <c r="A23" s="63">
        <v>2019</v>
      </c>
      <c r="B23" s="191">
        <v>2569307</v>
      </c>
      <c r="C23" s="192">
        <v>127.53609658030014</v>
      </c>
      <c r="D23" s="64">
        <v>120078</v>
      </c>
      <c r="E23" s="101">
        <v>59.10193876094522</v>
      </c>
      <c r="F23" s="64">
        <v>56499</v>
      </c>
      <c r="G23" s="101">
        <v>51.22581464086895</v>
      </c>
      <c r="H23" s="64">
        <v>11732</v>
      </c>
      <c r="I23" s="101">
        <v>84.59153507823203</v>
      </c>
    </row>
    <row r="24" spans="1:9" ht="15">
      <c r="A24" s="51">
        <v>2020</v>
      </c>
      <c r="B24" s="208">
        <v>2527308</v>
      </c>
      <c r="C24" s="209">
        <v>125.45133655735386</v>
      </c>
      <c r="D24" s="52">
        <v>96166</v>
      </c>
      <c r="E24" s="100">
        <v>47.33254253805907</v>
      </c>
      <c r="F24" s="52">
        <v>45492</v>
      </c>
      <c r="G24" s="100">
        <v>41.246123995865595</v>
      </c>
      <c r="H24" s="52">
        <v>10061</v>
      </c>
      <c r="I24" s="100">
        <v>72.54308169298436</v>
      </c>
    </row>
    <row r="25" spans="1:9" ht="15.75" thickBot="1">
      <c r="A25" s="183">
        <v>2021</v>
      </c>
      <c r="B25" s="193">
        <v>2536022.27</v>
      </c>
      <c r="C25" s="239">
        <v>123.79541937294667</v>
      </c>
      <c r="D25" s="230">
        <v>105286</v>
      </c>
      <c r="E25" s="238">
        <v>51.821372144646624</v>
      </c>
      <c r="F25" s="230">
        <v>50332</v>
      </c>
      <c r="G25" s="238">
        <v>45.63439534335503</v>
      </c>
      <c r="H25" s="230">
        <v>11482</v>
      </c>
      <c r="I25" s="238">
        <v>82.78895378181555</v>
      </c>
    </row>
    <row r="26" spans="1:9" ht="15">
      <c r="A26" s="29"/>
      <c r="B26" s="30"/>
      <c r="C26" s="102"/>
      <c r="D26" s="77"/>
      <c r="E26" s="171"/>
      <c r="F26" s="77"/>
      <c r="G26" s="171"/>
      <c r="H26" s="77"/>
      <c r="I26" s="171"/>
    </row>
    <row r="27" spans="1:9" ht="15">
      <c r="A27" s="79" t="s">
        <v>38</v>
      </c>
      <c r="B27" s="33"/>
      <c r="C27" s="33"/>
      <c r="D27" s="33"/>
      <c r="E27" s="33"/>
      <c r="F27" s="33"/>
      <c r="G27" s="33"/>
      <c r="H27" s="33"/>
      <c r="I27" s="33"/>
    </row>
    <row r="28" spans="1:9" ht="15">
      <c r="A28" s="318" t="s">
        <v>58</v>
      </c>
      <c r="B28" s="350"/>
      <c r="C28" s="319"/>
      <c r="D28" s="319"/>
      <c r="E28" s="319"/>
      <c r="F28" s="319"/>
      <c r="G28" s="319"/>
      <c r="H28" s="319"/>
      <c r="I28" s="319"/>
    </row>
    <row r="29" spans="1:9" ht="15">
      <c r="A29" s="319" t="s">
        <v>59</v>
      </c>
      <c r="B29" s="319"/>
      <c r="C29" s="319"/>
      <c r="D29" s="319"/>
      <c r="E29" s="319"/>
      <c r="F29" s="319"/>
      <c r="G29" s="319"/>
      <c r="H29" s="319"/>
      <c r="I29" s="319"/>
    </row>
    <row r="31" ht="15">
      <c r="H31" s="160"/>
    </row>
    <row r="32" ht="15">
      <c r="H32" s="160"/>
    </row>
    <row r="33" ht="15">
      <c r="H33" s="160"/>
    </row>
    <row r="34" ht="15">
      <c r="H34" s="160"/>
    </row>
    <row r="35" ht="15">
      <c r="H35" s="160"/>
    </row>
    <row r="36" ht="15">
      <c r="H36" s="160"/>
    </row>
    <row r="37" ht="15">
      <c r="H37" s="160"/>
    </row>
  </sheetData>
  <sheetProtection/>
  <mergeCells count="9">
    <mergeCell ref="A28:I28"/>
    <mergeCell ref="A29:I29"/>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B24" sqref="B24"/>
    </sheetView>
  </sheetViews>
  <sheetFormatPr defaultColWidth="9.140625" defaultRowHeight="15"/>
  <cols>
    <col min="1" max="1" width="10.7109375" style="152" customWidth="1"/>
    <col min="2" max="9" width="16.57421875" style="152" customWidth="1"/>
    <col min="10" max="16384" width="9.140625" style="152" customWidth="1"/>
  </cols>
  <sheetData>
    <row r="1" spans="1:9" ht="24.75" customHeight="1" thickBot="1">
      <c r="A1" s="351" t="s">
        <v>135</v>
      </c>
      <c r="B1" s="352"/>
      <c r="C1" s="352"/>
      <c r="D1" s="352"/>
      <c r="E1" s="352"/>
      <c r="F1" s="352"/>
      <c r="G1" s="352"/>
      <c r="H1" s="352"/>
      <c r="I1" s="353"/>
    </row>
    <row r="2" spans="1:9" ht="30" customHeight="1" thickBot="1" thickTop="1">
      <c r="A2" s="328" t="s">
        <v>21</v>
      </c>
      <c r="B2" s="356" t="s">
        <v>53</v>
      </c>
      <c r="C2" s="357"/>
      <c r="D2" s="356" t="s">
        <v>60</v>
      </c>
      <c r="E2" s="357"/>
      <c r="F2" s="356" t="s">
        <v>61</v>
      </c>
      <c r="G2" s="358"/>
      <c r="H2" s="356" t="s">
        <v>62</v>
      </c>
      <c r="I2" s="357"/>
    </row>
    <row r="3" spans="1:9" ht="30" customHeight="1" thickBot="1">
      <c r="A3" s="330"/>
      <c r="B3" s="129" t="s">
        <v>57</v>
      </c>
      <c r="C3" s="131" t="s">
        <v>26</v>
      </c>
      <c r="D3" s="128" t="s">
        <v>25</v>
      </c>
      <c r="E3" s="131" t="s">
        <v>26</v>
      </c>
      <c r="F3" s="128" t="s">
        <v>25</v>
      </c>
      <c r="G3" s="131" t="s">
        <v>26</v>
      </c>
      <c r="H3" s="128" t="s">
        <v>25</v>
      </c>
      <c r="I3" s="131" t="s">
        <v>26</v>
      </c>
    </row>
    <row r="4" spans="1:9" ht="15">
      <c r="A4" s="41">
        <v>2001</v>
      </c>
      <c r="B4" s="47">
        <v>2014572.398632489</v>
      </c>
      <c r="C4" s="130">
        <v>100</v>
      </c>
      <c r="D4" s="47">
        <v>22993</v>
      </c>
      <c r="E4" s="130">
        <v>100</v>
      </c>
      <c r="F4" s="47">
        <v>11935</v>
      </c>
      <c r="G4" s="130">
        <v>100</v>
      </c>
      <c r="H4" s="47">
        <v>2720</v>
      </c>
      <c r="I4" s="130">
        <v>100</v>
      </c>
    </row>
    <row r="5" spans="1:9" ht="15">
      <c r="A5" s="41">
        <v>2002</v>
      </c>
      <c r="B5" s="17">
        <v>1989242.5534130055</v>
      </c>
      <c r="C5" s="99">
        <v>99</v>
      </c>
      <c r="D5" s="17">
        <v>20627</v>
      </c>
      <c r="E5" s="99">
        <v>90</v>
      </c>
      <c r="F5" s="17">
        <v>10690</v>
      </c>
      <c r="G5" s="99">
        <v>90</v>
      </c>
      <c r="H5" s="17">
        <v>2238</v>
      </c>
      <c r="I5" s="99">
        <v>82</v>
      </c>
    </row>
    <row r="6" spans="1:9" ht="15">
      <c r="A6" s="41">
        <v>2003</v>
      </c>
      <c r="B6" s="17">
        <v>1985758.2896345377</v>
      </c>
      <c r="C6" s="99">
        <v>99</v>
      </c>
      <c r="D6" s="17">
        <v>19394</v>
      </c>
      <c r="E6" s="99">
        <v>84</v>
      </c>
      <c r="F6" s="17">
        <v>9579</v>
      </c>
      <c r="G6" s="99">
        <v>80</v>
      </c>
      <c r="H6" s="17">
        <v>2276</v>
      </c>
      <c r="I6" s="99">
        <v>84</v>
      </c>
    </row>
    <row r="7" spans="1:9" ht="15">
      <c r="A7" s="41">
        <v>2004</v>
      </c>
      <c r="B7" s="17">
        <v>2026382.2909906253</v>
      </c>
      <c r="C7" s="99">
        <v>101</v>
      </c>
      <c r="D7" s="17">
        <v>19608</v>
      </c>
      <c r="E7" s="99">
        <v>85</v>
      </c>
      <c r="F7" s="17">
        <v>9606</v>
      </c>
      <c r="G7" s="99">
        <v>80</v>
      </c>
      <c r="H7" s="17">
        <v>2082</v>
      </c>
      <c r="I7" s="99">
        <v>77</v>
      </c>
    </row>
    <row r="8" spans="1:9" ht="15">
      <c r="A8" s="41">
        <v>2005</v>
      </c>
      <c r="B8" s="17">
        <v>2036953.181406563</v>
      </c>
      <c r="C8" s="99">
        <v>101</v>
      </c>
      <c r="D8" s="17">
        <v>19875</v>
      </c>
      <c r="E8" s="99">
        <v>86</v>
      </c>
      <c r="F8" s="17">
        <v>9584</v>
      </c>
      <c r="G8" s="99">
        <v>80</v>
      </c>
      <c r="H8" s="17">
        <v>2679</v>
      </c>
      <c r="I8" s="99">
        <v>98</v>
      </c>
    </row>
    <row r="9" spans="1:9" ht="15">
      <c r="A9" s="41">
        <v>2006</v>
      </c>
      <c r="B9" s="17">
        <v>2170132.277987824</v>
      </c>
      <c r="C9" s="99">
        <v>108</v>
      </c>
      <c r="D9" s="17">
        <v>20448</v>
      </c>
      <c r="E9" s="99">
        <v>89</v>
      </c>
      <c r="F9" s="17">
        <v>10053</v>
      </c>
      <c r="G9" s="99">
        <v>84</v>
      </c>
      <c r="H9" s="17">
        <v>2513</v>
      </c>
      <c r="I9" s="99">
        <v>92</v>
      </c>
    </row>
    <row r="10" spans="1:9" ht="15">
      <c r="A10" s="41">
        <v>2007</v>
      </c>
      <c r="B10" s="17">
        <v>2237201.0082911747</v>
      </c>
      <c r="C10" s="99">
        <v>111</v>
      </c>
      <c r="D10" s="17">
        <v>20789</v>
      </c>
      <c r="E10" s="99">
        <v>90</v>
      </c>
      <c r="F10" s="17">
        <v>10366</v>
      </c>
      <c r="G10" s="99">
        <v>87</v>
      </c>
      <c r="H10" s="17">
        <v>2456</v>
      </c>
      <c r="I10" s="99">
        <v>90</v>
      </c>
    </row>
    <row r="11" spans="1:9" ht="15">
      <c r="A11" s="51">
        <v>2008</v>
      </c>
      <c r="B11" s="52">
        <v>2265944.4712135145</v>
      </c>
      <c r="C11" s="100">
        <v>112</v>
      </c>
      <c r="D11" s="52">
        <v>23174</v>
      </c>
      <c r="E11" s="100">
        <v>101</v>
      </c>
      <c r="F11" s="52">
        <v>11207</v>
      </c>
      <c r="G11" s="100">
        <v>94</v>
      </c>
      <c r="H11" s="52">
        <v>2855</v>
      </c>
      <c r="I11" s="100">
        <v>105</v>
      </c>
    </row>
    <row r="12" spans="1:9" ht="15">
      <c r="A12" s="41">
        <v>2009</v>
      </c>
      <c r="B12" s="19">
        <v>2182340.52671225</v>
      </c>
      <c r="C12" s="99">
        <v>108</v>
      </c>
      <c r="D12" s="17">
        <v>22655</v>
      </c>
      <c r="E12" s="99">
        <v>99</v>
      </c>
      <c r="F12" s="17">
        <v>11462</v>
      </c>
      <c r="G12" s="99">
        <v>96</v>
      </c>
      <c r="H12" s="17">
        <v>2796</v>
      </c>
      <c r="I12" s="99">
        <v>103</v>
      </c>
    </row>
    <row r="13" spans="1:9" ht="15">
      <c r="A13" s="41">
        <v>2010</v>
      </c>
      <c r="B13" s="19">
        <v>2214406.19208228</v>
      </c>
      <c r="C13" s="99">
        <v>110</v>
      </c>
      <c r="D13" s="17">
        <v>27555</v>
      </c>
      <c r="E13" s="99">
        <v>120</v>
      </c>
      <c r="F13" s="17">
        <v>13532</v>
      </c>
      <c r="G13" s="99">
        <v>113</v>
      </c>
      <c r="H13" s="17">
        <v>3127</v>
      </c>
      <c r="I13" s="99">
        <v>115</v>
      </c>
    </row>
    <row r="14" spans="1:9" ht="15">
      <c r="A14" s="51">
        <v>2011</v>
      </c>
      <c r="B14" s="22">
        <v>2265829.837646518</v>
      </c>
      <c r="C14" s="100">
        <v>112</v>
      </c>
      <c r="D14" s="52">
        <v>22349</v>
      </c>
      <c r="E14" s="100">
        <v>97</v>
      </c>
      <c r="F14" s="52">
        <v>11297</v>
      </c>
      <c r="G14" s="100">
        <v>95</v>
      </c>
      <c r="H14" s="52">
        <v>2729</v>
      </c>
      <c r="I14" s="100">
        <v>100</v>
      </c>
    </row>
    <row r="15" spans="1:9" ht="15">
      <c r="A15" s="51">
        <v>2012</v>
      </c>
      <c r="B15" s="22">
        <v>2276650.302614342</v>
      </c>
      <c r="C15" s="100">
        <v>113</v>
      </c>
      <c r="D15" s="52">
        <v>22013</v>
      </c>
      <c r="E15" s="100">
        <v>96</v>
      </c>
      <c r="F15" s="52">
        <v>11218</v>
      </c>
      <c r="G15" s="100">
        <v>94</v>
      </c>
      <c r="H15" s="52">
        <v>2641</v>
      </c>
      <c r="I15" s="100">
        <v>97</v>
      </c>
    </row>
    <row r="16" spans="1:9" ht="15">
      <c r="A16" s="41">
        <v>2013</v>
      </c>
      <c r="B16" s="19">
        <v>2289464</v>
      </c>
      <c r="C16" s="99">
        <v>114</v>
      </c>
      <c r="D16" s="17">
        <v>23793</v>
      </c>
      <c r="E16" s="99">
        <v>104</v>
      </c>
      <c r="F16" s="17">
        <v>12018</v>
      </c>
      <c r="G16" s="99">
        <v>101</v>
      </c>
      <c r="H16" s="17">
        <v>2686</v>
      </c>
      <c r="I16" s="99">
        <v>99</v>
      </c>
    </row>
    <row r="17" spans="1:9" ht="15">
      <c r="A17" s="41">
        <v>2014</v>
      </c>
      <c r="B17" s="19">
        <v>2299752</v>
      </c>
      <c r="C17" s="99">
        <v>114</v>
      </c>
      <c r="D17" s="17">
        <v>20670</v>
      </c>
      <c r="E17" s="99">
        <v>90</v>
      </c>
      <c r="F17" s="17">
        <v>9838</v>
      </c>
      <c r="G17" s="99">
        <v>82</v>
      </c>
      <c r="H17" s="17">
        <v>2446</v>
      </c>
      <c r="I17" s="99">
        <v>90</v>
      </c>
    </row>
    <row r="18" spans="1:9" ht="15">
      <c r="A18" s="41">
        <v>2015</v>
      </c>
      <c r="B18" s="19">
        <v>2314401.57</v>
      </c>
      <c r="C18" s="99">
        <v>115</v>
      </c>
      <c r="D18" s="17">
        <v>20772</v>
      </c>
      <c r="E18" s="99">
        <v>90</v>
      </c>
      <c r="F18" s="17">
        <v>10028</v>
      </c>
      <c r="G18" s="99">
        <v>84</v>
      </c>
      <c r="H18" s="17">
        <v>2667</v>
      </c>
      <c r="I18" s="99">
        <v>98</v>
      </c>
    </row>
    <row r="19" spans="1:9" ht="15">
      <c r="A19" s="63">
        <v>2016</v>
      </c>
      <c r="B19" s="191">
        <v>2359989</v>
      </c>
      <c r="C19" s="192">
        <v>117</v>
      </c>
      <c r="D19" s="64">
        <v>22347</v>
      </c>
      <c r="E19" s="101">
        <v>97</v>
      </c>
      <c r="F19" s="64">
        <v>10703</v>
      </c>
      <c r="G19" s="101">
        <v>90</v>
      </c>
      <c r="H19" s="64">
        <v>2734</v>
      </c>
      <c r="I19" s="101">
        <v>101</v>
      </c>
    </row>
    <row r="20" spans="1:9" ht="15">
      <c r="A20" s="51">
        <v>2017</v>
      </c>
      <c r="B20" s="208">
        <v>2413768.604205928</v>
      </c>
      <c r="C20" s="209">
        <v>119.8154310981535</v>
      </c>
      <c r="D20" s="52">
        <v>24627</v>
      </c>
      <c r="E20" s="100">
        <v>107.10651067716262</v>
      </c>
      <c r="F20" s="52">
        <v>11840</v>
      </c>
      <c r="G20" s="100">
        <v>99.20402178466695</v>
      </c>
      <c r="H20" s="52">
        <v>2786</v>
      </c>
      <c r="I20" s="100">
        <v>102.42647058823529</v>
      </c>
    </row>
    <row r="21" spans="1:9" ht="15">
      <c r="A21" s="41">
        <v>2018</v>
      </c>
      <c r="B21" s="219">
        <v>2495410</v>
      </c>
      <c r="C21" s="220">
        <v>123.86797325794339</v>
      </c>
      <c r="D21" s="17">
        <v>24389</v>
      </c>
      <c r="E21" s="99">
        <v>106.07141303875092</v>
      </c>
      <c r="F21" s="17">
        <v>11801</v>
      </c>
      <c r="G21" s="99">
        <v>98.87725178047758</v>
      </c>
      <c r="H21" s="17">
        <v>2815</v>
      </c>
      <c r="I21" s="99">
        <v>103.49264705882352</v>
      </c>
    </row>
    <row r="22" spans="1:9" ht="15">
      <c r="A22" s="41">
        <v>2019</v>
      </c>
      <c r="B22" s="219">
        <v>2569307</v>
      </c>
      <c r="C22" s="220">
        <v>127.53609658030014</v>
      </c>
      <c r="D22" s="17">
        <v>26429</v>
      </c>
      <c r="E22" s="99">
        <v>114.94367851085113</v>
      </c>
      <c r="F22" s="17">
        <v>12364</v>
      </c>
      <c r="G22" s="99">
        <v>103.59447004608296</v>
      </c>
      <c r="H22" s="17">
        <v>3151</v>
      </c>
      <c r="I22" s="99">
        <v>115.84558823529412</v>
      </c>
    </row>
    <row r="23" spans="1:9" ht="15">
      <c r="A23" s="63">
        <v>2020</v>
      </c>
      <c r="B23" s="191">
        <v>2527308</v>
      </c>
      <c r="C23" s="192">
        <v>125.45133655735386</v>
      </c>
      <c r="D23" s="64">
        <v>17920</v>
      </c>
      <c r="E23" s="101">
        <v>77.93676336276259</v>
      </c>
      <c r="F23" s="64">
        <v>8871</v>
      </c>
      <c r="G23" s="101">
        <v>74.32760787599497</v>
      </c>
      <c r="H23" s="52">
        <v>2564</v>
      </c>
      <c r="I23" s="101">
        <v>94.26470588235294</v>
      </c>
    </row>
    <row r="24" spans="1:9" ht="15.75" thickBot="1">
      <c r="A24" s="183">
        <v>2021</v>
      </c>
      <c r="B24" s="193">
        <v>2536022.27</v>
      </c>
      <c r="C24" s="239">
        <v>123.79541937294667</v>
      </c>
      <c r="D24" s="230">
        <v>20660</v>
      </c>
      <c r="E24" s="238">
        <v>89.8534336537207</v>
      </c>
      <c r="F24" s="230">
        <v>9948</v>
      </c>
      <c r="G24" s="238">
        <v>83.35148722245496</v>
      </c>
      <c r="H24" s="230">
        <v>2824</v>
      </c>
      <c r="I24" s="238">
        <v>103.82352941176471</v>
      </c>
    </row>
    <row r="25" spans="1:9" ht="15">
      <c r="A25" s="29"/>
      <c r="B25" s="30"/>
      <c r="C25" s="171"/>
      <c r="D25" s="77"/>
      <c r="E25" s="171"/>
      <c r="F25" s="77"/>
      <c r="G25" s="171"/>
      <c r="H25" s="77"/>
      <c r="I25" s="171"/>
    </row>
    <row r="26" spans="1:9" ht="15">
      <c r="A26" s="79" t="s">
        <v>38</v>
      </c>
      <c r="B26" s="33"/>
      <c r="C26" s="33"/>
      <c r="D26" s="33"/>
      <c r="E26" s="33"/>
      <c r="F26" s="33"/>
      <c r="G26" s="33"/>
      <c r="H26" s="33"/>
      <c r="I26" s="33"/>
    </row>
    <row r="27" spans="1:9" ht="15">
      <c r="A27" s="54" t="s">
        <v>58</v>
      </c>
      <c r="B27" s="33"/>
      <c r="C27" s="33"/>
      <c r="D27" s="33"/>
      <c r="E27" s="33"/>
      <c r="F27" s="33"/>
      <c r="G27" s="33"/>
      <c r="H27" s="33"/>
      <c r="I27" s="33"/>
    </row>
    <row r="28" spans="1:9" ht="15">
      <c r="A28" s="319" t="s">
        <v>63</v>
      </c>
      <c r="B28" s="350"/>
      <c r="C28" s="319"/>
      <c r="D28" s="319"/>
      <c r="E28" s="319"/>
      <c r="F28" s="319"/>
      <c r="G28" s="319"/>
      <c r="H28" s="319"/>
      <c r="I28" s="319"/>
    </row>
    <row r="30" spans="1:7" ht="15">
      <c r="A30" s="160"/>
      <c r="B30" s="163"/>
      <c r="C30" s="160"/>
      <c r="D30" s="163"/>
      <c r="E30" s="160"/>
      <c r="F30" s="160"/>
      <c r="G30" s="160"/>
    </row>
    <row r="31" spans="1:7" ht="15">
      <c r="A31" s="160"/>
      <c r="B31" s="164"/>
      <c r="C31" s="172"/>
      <c r="D31" s="164"/>
      <c r="E31" s="172"/>
      <c r="F31" s="164"/>
      <c r="G31" s="173"/>
    </row>
    <row r="32" spans="1:7" ht="15">
      <c r="A32" s="163"/>
      <c r="B32" s="164"/>
      <c r="C32" s="172"/>
      <c r="D32" s="164"/>
      <c r="E32" s="172"/>
      <c r="F32" s="164"/>
      <c r="G32" s="173"/>
    </row>
    <row r="33" spans="1:7" ht="15">
      <c r="A33" s="163"/>
      <c r="B33" s="164"/>
      <c r="C33" s="172"/>
      <c r="D33" s="164"/>
      <c r="E33" s="172"/>
      <c r="F33" s="164"/>
      <c r="G33" s="173"/>
    </row>
    <row r="34" spans="1:7" ht="15">
      <c r="A34" s="163"/>
      <c r="B34" s="164"/>
      <c r="C34" s="172"/>
      <c r="D34" s="164"/>
      <c r="E34" s="172"/>
      <c r="F34" s="164"/>
      <c r="G34" s="173"/>
    </row>
    <row r="35" spans="1:7" ht="15">
      <c r="A35" s="163"/>
      <c r="B35" s="164"/>
      <c r="C35" s="172"/>
      <c r="D35" s="164"/>
      <c r="E35" s="172"/>
      <c r="F35" s="164"/>
      <c r="G35" s="173"/>
    </row>
    <row r="36" spans="1:7" ht="15">
      <c r="A36" s="160"/>
      <c r="B36" s="164"/>
      <c r="C36" s="172"/>
      <c r="D36" s="164"/>
      <c r="E36" s="172"/>
      <c r="F36" s="164"/>
      <c r="G36" s="173"/>
    </row>
    <row r="38" spans="2:6" ht="15">
      <c r="B38" s="174"/>
      <c r="D38" s="174"/>
      <c r="F38" s="174"/>
    </row>
  </sheetData>
  <sheetProtection/>
  <mergeCells count="7">
    <mergeCell ref="A28:I28"/>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B17" sqref="B17:O17"/>
    </sheetView>
  </sheetViews>
  <sheetFormatPr defaultColWidth="9.140625" defaultRowHeight="15"/>
  <cols>
    <col min="1" max="1" width="11.28125" style="152" customWidth="1"/>
    <col min="2" max="2" width="12.140625" style="152" customWidth="1"/>
    <col min="3" max="15" width="11.28125" style="152" customWidth="1"/>
    <col min="16" max="16" width="9.140625" style="152" customWidth="1"/>
    <col min="17" max="17" width="29.8515625" style="152" customWidth="1"/>
    <col min="18" max="16384" width="9.140625" style="152" customWidth="1"/>
  </cols>
  <sheetData>
    <row r="1" spans="1:15" ht="24.75" customHeight="1" thickBot="1" thickTop="1">
      <c r="A1" s="359" t="s">
        <v>136</v>
      </c>
      <c r="B1" s="360"/>
      <c r="C1" s="360"/>
      <c r="D1" s="360"/>
      <c r="E1" s="360"/>
      <c r="F1" s="360"/>
      <c r="G1" s="360"/>
      <c r="H1" s="360"/>
      <c r="I1" s="360"/>
      <c r="J1" s="360"/>
      <c r="K1" s="360"/>
      <c r="L1" s="360"/>
      <c r="M1" s="360"/>
      <c r="N1" s="360"/>
      <c r="O1" s="361"/>
    </row>
    <row r="2" spans="1:15" ht="46.5" customHeight="1" thickBot="1" thickTop="1">
      <c r="A2" s="362" t="s">
        <v>137</v>
      </c>
      <c r="B2" s="363"/>
      <c r="C2" s="363"/>
      <c r="D2" s="363"/>
      <c r="E2" s="363"/>
      <c r="F2" s="363"/>
      <c r="G2" s="363"/>
      <c r="H2" s="363"/>
      <c r="I2" s="363"/>
      <c r="J2" s="363"/>
      <c r="K2" s="363"/>
      <c r="L2" s="363"/>
      <c r="M2" s="363"/>
      <c r="N2" s="363"/>
      <c r="O2" s="364"/>
    </row>
    <row r="3" spans="1:15" ht="49.5" customHeight="1" thickBot="1" thickTop="1">
      <c r="A3" s="153" t="s">
        <v>64</v>
      </c>
      <c r="B3" s="55" t="s">
        <v>65</v>
      </c>
      <c r="C3" s="56" t="s">
        <v>26</v>
      </c>
      <c r="D3" s="55" t="s">
        <v>66</v>
      </c>
      <c r="E3" s="56" t="s">
        <v>26</v>
      </c>
      <c r="F3" s="55" t="s">
        <v>67</v>
      </c>
      <c r="G3" s="56" t="s">
        <v>26</v>
      </c>
      <c r="H3" s="55" t="s">
        <v>68</v>
      </c>
      <c r="I3" s="56" t="s">
        <v>26</v>
      </c>
      <c r="J3" s="55" t="s">
        <v>69</v>
      </c>
      <c r="K3" s="56" t="s">
        <v>26</v>
      </c>
      <c r="L3" s="55" t="s">
        <v>70</v>
      </c>
      <c r="M3" s="56" t="s">
        <v>26</v>
      </c>
      <c r="N3" s="55" t="s">
        <v>71</v>
      </c>
      <c r="O3" s="56" t="s">
        <v>26</v>
      </c>
    </row>
    <row r="4" spans="1:15" ht="15">
      <c r="A4" s="126">
        <v>2005</v>
      </c>
      <c r="B4" s="68">
        <v>10992</v>
      </c>
      <c r="C4" s="81">
        <v>100</v>
      </c>
      <c r="D4" s="68">
        <v>45828</v>
      </c>
      <c r="E4" s="81">
        <v>100</v>
      </c>
      <c r="F4" s="68">
        <v>94699</v>
      </c>
      <c r="G4" s="81">
        <v>100</v>
      </c>
      <c r="H4" s="68">
        <v>4595</v>
      </c>
      <c r="I4" s="81">
        <v>100</v>
      </c>
      <c r="J4" s="68">
        <v>4235</v>
      </c>
      <c r="K4" s="81">
        <v>100</v>
      </c>
      <c r="L4" s="68">
        <v>99</v>
      </c>
      <c r="M4" s="81">
        <v>100</v>
      </c>
      <c r="N4" s="68">
        <v>160448</v>
      </c>
      <c r="O4" s="81">
        <v>100</v>
      </c>
    </row>
    <row r="5" spans="1:15" ht="15">
      <c r="A5" s="16">
        <v>2006</v>
      </c>
      <c r="B5" s="17">
        <v>12300</v>
      </c>
      <c r="C5" s="82">
        <v>111.89956331877728</v>
      </c>
      <c r="D5" s="17">
        <v>45096</v>
      </c>
      <c r="E5" s="82">
        <v>98.4027232259754</v>
      </c>
      <c r="F5" s="17">
        <v>98147</v>
      </c>
      <c r="G5" s="82">
        <v>103.64100993674697</v>
      </c>
      <c r="H5" s="17">
        <v>4433</v>
      </c>
      <c r="I5" s="82">
        <v>96.47442872687704</v>
      </c>
      <c r="J5" s="17">
        <v>4525</v>
      </c>
      <c r="K5" s="82">
        <v>106.84769775678866</v>
      </c>
      <c r="L5" s="17">
        <v>90</v>
      </c>
      <c r="M5" s="82">
        <v>90.9090909090909</v>
      </c>
      <c r="N5" s="17">
        <v>164591</v>
      </c>
      <c r="O5" s="82">
        <v>102.58214499401674</v>
      </c>
    </row>
    <row r="6" spans="1:15" ht="15">
      <c r="A6" s="16">
        <v>2007</v>
      </c>
      <c r="B6" s="17">
        <v>12298</v>
      </c>
      <c r="C6" s="82">
        <v>111.88136826783115</v>
      </c>
      <c r="D6" s="17">
        <v>45881</v>
      </c>
      <c r="E6" s="82">
        <v>100.11564982107008</v>
      </c>
      <c r="F6" s="17">
        <v>96490</v>
      </c>
      <c r="G6" s="82">
        <v>101.89125545148312</v>
      </c>
      <c r="H6" s="17">
        <v>3668</v>
      </c>
      <c r="I6" s="82">
        <v>79.82589771490751</v>
      </c>
      <c r="J6" s="17">
        <v>4477</v>
      </c>
      <c r="K6" s="82">
        <v>105.71428571428572</v>
      </c>
      <c r="L6" s="17">
        <v>90</v>
      </c>
      <c r="M6" s="82">
        <v>90.9090909090909</v>
      </c>
      <c r="N6" s="17">
        <v>162904</v>
      </c>
      <c r="O6" s="82">
        <v>101.53071400079776</v>
      </c>
    </row>
    <row r="7" spans="1:15" ht="15">
      <c r="A7" s="16">
        <v>2008</v>
      </c>
      <c r="B7" s="17">
        <v>12740</v>
      </c>
      <c r="C7" s="82">
        <v>115.90247452692867</v>
      </c>
      <c r="D7" s="17">
        <v>45374</v>
      </c>
      <c r="E7" s="82">
        <v>99.00933926856943</v>
      </c>
      <c r="F7" s="17">
        <v>98926</v>
      </c>
      <c r="G7" s="82">
        <v>104.46361630006653</v>
      </c>
      <c r="H7" s="17">
        <v>3475</v>
      </c>
      <c r="I7" s="82">
        <v>75.62568008705114</v>
      </c>
      <c r="J7" s="17">
        <v>4505</v>
      </c>
      <c r="K7" s="82">
        <v>106.3754427390791</v>
      </c>
      <c r="L7" s="17">
        <v>103</v>
      </c>
      <c r="M7" s="82">
        <v>104.04040404040404</v>
      </c>
      <c r="N7" s="17">
        <v>165123</v>
      </c>
      <c r="O7" s="82">
        <v>102.9137165935381</v>
      </c>
    </row>
    <row r="8" spans="1:15" ht="15">
      <c r="A8" s="16">
        <v>2009</v>
      </c>
      <c r="B8" s="17">
        <v>10245</v>
      </c>
      <c r="C8" s="82">
        <v>93.20414847161572</v>
      </c>
      <c r="D8" s="17">
        <v>42956</v>
      </c>
      <c r="E8" s="82">
        <v>93.73308894125863</v>
      </c>
      <c r="F8" s="17">
        <v>85388</v>
      </c>
      <c r="G8" s="82">
        <v>90.16779480247943</v>
      </c>
      <c r="H8" s="17">
        <v>2770</v>
      </c>
      <c r="I8" s="82">
        <v>60.28291621327529</v>
      </c>
      <c r="J8" s="17">
        <v>4111</v>
      </c>
      <c r="K8" s="82">
        <v>97.07201889020071</v>
      </c>
      <c r="L8" s="17">
        <v>76</v>
      </c>
      <c r="M8" s="82">
        <v>76.76767676767676</v>
      </c>
      <c r="N8" s="17">
        <v>145546</v>
      </c>
      <c r="O8" s="82">
        <v>90.71225568408457</v>
      </c>
    </row>
    <row r="9" spans="1:15" ht="15">
      <c r="A9" s="16">
        <v>2010</v>
      </c>
      <c r="B9" s="17">
        <v>11423</v>
      </c>
      <c r="C9" s="82">
        <v>103.92103347889375</v>
      </c>
      <c r="D9" s="17">
        <v>44057</v>
      </c>
      <c r="E9" s="82">
        <v>96.13555031858253</v>
      </c>
      <c r="F9" s="17">
        <v>88901</v>
      </c>
      <c r="G9" s="82">
        <v>93.87744326761634</v>
      </c>
      <c r="H9" s="17">
        <v>2306</v>
      </c>
      <c r="I9" s="82">
        <v>50.18498367791078</v>
      </c>
      <c r="J9" s="17">
        <v>4162</v>
      </c>
      <c r="K9" s="82">
        <v>98.27626918536009</v>
      </c>
      <c r="L9" s="17">
        <v>82</v>
      </c>
      <c r="M9" s="82">
        <v>82.82828282828282</v>
      </c>
      <c r="N9" s="17">
        <v>150931</v>
      </c>
      <c r="O9" s="82">
        <v>94.06848324690866</v>
      </c>
    </row>
    <row r="10" spans="1:15" ht="15">
      <c r="A10" s="145">
        <v>2011</v>
      </c>
      <c r="B10" s="17">
        <v>11688</v>
      </c>
      <c r="C10" s="82">
        <v>106</v>
      </c>
      <c r="D10" s="17">
        <v>41985</v>
      </c>
      <c r="E10" s="82">
        <v>92</v>
      </c>
      <c r="F10" s="17">
        <v>87911</v>
      </c>
      <c r="G10" s="82">
        <v>93</v>
      </c>
      <c r="H10" s="17">
        <v>2241</v>
      </c>
      <c r="I10" s="82">
        <v>49</v>
      </c>
      <c r="J10" s="17">
        <v>3947</v>
      </c>
      <c r="K10" s="82">
        <v>93</v>
      </c>
      <c r="L10" s="17">
        <v>82</v>
      </c>
      <c r="M10" s="82">
        <v>83</v>
      </c>
      <c r="N10" s="17">
        <v>147854</v>
      </c>
      <c r="O10" s="82">
        <v>92</v>
      </c>
    </row>
    <row r="11" spans="1:18" ht="15">
      <c r="A11" s="145">
        <v>2012</v>
      </c>
      <c r="B11" s="17">
        <v>11475</v>
      </c>
      <c r="C11" s="82">
        <v>104</v>
      </c>
      <c r="D11" s="17">
        <v>40299</v>
      </c>
      <c r="E11" s="82">
        <v>88</v>
      </c>
      <c r="F11" s="17">
        <v>78241</v>
      </c>
      <c r="G11" s="82">
        <v>83</v>
      </c>
      <c r="H11" s="17">
        <v>1160</v>
      </c>
      <c r="I11" s="82">
        <v>25</v>
      </c>
      <c r="J11" s="17">
        <v>3876</v>
      </c>
      <c r="K11" s="82">
        <v>82</v>
      </c>
      <c r="L11" s="17">
        <v>67</v>
      </c>
      <c r="M11" s="82">
        <v>68</v>
      </c>
      <c r="N11" s="17">
        <v>135118</v>
      </c>
      <c r="O11" s="82">
        <v>84</v>
      </c>
      <c r="Q11"/>
      <c r="R11"/>
    </row>
    <row r="12" spans="1:15" ht="15">
      <c r="A12" s="194">
        <v>2013</v>
      </c>
      <c r="B12" s="191">
        <v>8728</v>
      </c>
      <c r="C12" s="195">
        <v>79</v>
      </c>
      <c r="D12" s="191">
        <v>37404</v>
      </c>
      <c r="E12" s="195">
        <v>82</v>
      </c>
      <c r="F12" s="191">
        <v>75043</v>
      </c>
      <c r="G12" s="195">
        <v>79</v>
      </c>
      <c r="H12" s="191">
        <v>1572</v>
      </c>
      <c r="I12" s="195">
        <v>34</v>
      </c>
      <c r="J12" s="191">
        <v>3907</v>
      </c>
      <c r="K12" s="195">
        <v>92</v>
      </c>
      <c r="L12" s="191">
        <v>72</v>
      </c>
      <c r="M12" s="195">
        <v>73</v>
      </c>
      <c r="N12" s="191">
        <v>126726</v>
      </c>
      <c r="O12" s="195">
        <v>79</v>
      </c>
    </row>
    <row r="13" spans="1:15" ht="15">
      <c r="A13" s="210">
        <v>2014</v>
      </c>
      <c r="B13" s="208">
        <v>8252</v>
      </c>
      <c r="C13" s="211">
        <f>B13/B4*100</f>
        <v>75.07278020378457</v>
      </c>
      <c r="D13" s="208">
        <v>34959</v>
      </c>
      <c r="E13" s="211">
        <f>D13/D4*100</f>
        <v>76.28305839224929</v>
      </c>
      <c r="F13" s="208">
        <v>72565</v>
      </c>
      <c r="G13" s="211">
        <f>F13/F4*100</f>
        <v>76.6269971171818</v>
      </c>
      <c r="H13" s="208">
        <v>1714</v>
      </c>
      <c r="I13" s="211">
        <f>H13/H4*100</f>
        <v>37.301414581066375</v>
      </c>
      <c r="J13" s="208">
        <v>3646</v>
      </c>
      <c r="K13" s="211">
        <f>J13/J4*100</f>
        <v>86.09208972845337</v>
      </c>
      <c r="L13" s="208">
        <v>59</v>
      </c>
      <c r="M13" s="211">
        <f>L13/L4*100</f>
        <v>59.59595959595959</v>
      </c>
      <c r="N13" s="208">
        <v>121195</v>
      </c>
      <c r="O13" s="211">
        <f>N13/N4*100</f>
        <v>75.53537594734743</v>
      </c>
    </row>
    <row r="14" spans="1:15" ht="15">
      <c r="A14" s="210">
        <v>2015</v>
      </c>
      <c r="B14" s="208">
        <v>6471</v>
      </c>
      <c r="C14" s="211">
        <f>B14/B4*100</f>
        <v>58.87008733624454</v>
      </c>
      <c r="D14" s="208">
        <v>34105</v>
      </c>
      <c r="E14" s="211">
        <f>D14/D4*100</f>
        <v>74.4195688225539</v>
      </c>
      <c r="F14" s="208">
        <v>70464</v>
      </c>
      <c r="G14" s="211">
        <f>F14/F4*100</f>
        <v>74.40838868414662</v>
      </c>
      <c r="H14" s="208">
        <v>1885</v>
      </c>
      <c r="I14" s="211">
        <f>H14/H4*100</f>
        <v>41.022850924918394</v>
      </c>
      <c r="J14" s="208">
        <v>3451</v>
      </c>
      <c r="K14" s="211">
        <f>J14/J4*100</f>
        <v>81.48760330578513</v>
      </c>
      <c r="L14" s="208">
        <v>71</v>
      </c>
      <c r="M14" s="211">
        <f>L14/L4*100</f>
        <v>71.71717171717171</v>
      </c>
      <c r="N14" s="208">
        <f>L14+J14+H14+F14+D14+B14</f>
        <v>116447</v>
      </c>
      <c r="O14" s="211">
        <f>N14/N4*100</f>
        <v>72.57616174710809</v>
      </c>
    </row>
    <row r="15" spans="1:15" ht="15">
      <c r="A15" s="145">
        <v>2016</v>
      </c>
      <c r="B15" s="219">
        <v>6111</v>
      </c>
      <c r="C15" s="240">
        <f>B15/B4*100</f>
        <v>55.59497816593887</v>
      </c>
      <c r="D15" s="219">
        <v>34474</v>
      </c>
      <c r="E15" s="240">
        <f>D15/D4*100</f>
        <v>75.22475342585318</v>
      </c>
      <c r="F15" s="219">
        <v>73580</v>
      </c>
      <c r="G15" s="240">
        <f>F15/F4*100</f>
        <v>77.6988141374249</v>
      </c>
      <c r="H15" s="219">
        <v>2067</v>
      </c>
      <c r="I15" s="240">
        <f>H15/H4*100</f>
        <v>44.98367791077258</v>
      </c>
      <c r="J15" s="219">
        <v>3584</v>
      </c>
      <c r="K15" s="240">
        <f>J15/J4*100</f>
        <v>84.62809917355372</v>
      </c>
      <c r="L15" s="219">
        <v>66</v>
      </c>
      <c r="M15" s="240">
        <f>L15/L4*100</f>
        <v>66.66666666666666</v>
      </c>
      <c r="N15" s="219">
        <f>L15+J15+H15+F15+D15+B15</f>
        <v>119882</v>
      </c>
      <c r="O15" s="240">
        <f>N15/N4*100</f>
        <v>74.71704228161148</v>
      </c>
    </row>
    <row r="16" spans="1:15" ht="15">
      <c r="A16" s="194">
        <v>2017</v>
      </c>
      <c r="B16" s="191">
        <v>6002</v>
      </c>
      <c r="C16" s="195">
        <f>B16/B4*100</f>
        <v>54.603347889374085</v>
      </c>
      <c r="D16" s="191">
        <v>35034</v>
      </c>
      <c r="E16" s="195">
        <f>D16/D4*100</f>
        <v>76.44671379942393</v>
      </c>
      <c r="F16" s="191">
        <v>74159</v>
      </c>
      <c r="G16" s="195">
        <f>F16/F4*100</f>
        <v>78.31022502877538</v>
      </c>
      <c r="H16" s="191">
        <v>2186</v>
      </c>
      <c r="I16" s="195">
        <f>H16/H4*100</f>
        <v>47.57344940152339</v>
      </c>
      <c r="J16" s="191">
        <v>3459</v>
      </c>
      <c r="K16" s="195">
        <f>J16/J4*100</f>
        <v>81.67650531286895</v>
      </c>
      <c r="L16" s="191">
        <v>71</v>
      </c>
      <c r="M16" s="195">
        <f>L16/L4*100</f>
        <v>71.71717171717171</v>
      </c>
      <c r="N16" s="191">
        <f>L16+J16+H16+F16+D16+B16</f>
        <v>120911</v>
      </c>
      <c r="O16" s="195">
        <f>N16/N4*100</f>
        <v>75.35837155963303</v>
      </c>
    </row>
    <row r="17" spans="1:15" ht="15.75" thickBot="1">
      <c r="A17" s="282">
        <v>2018</v>
      </c>
      <c r="B17" s="193">
        <v>5413</v>
      </c>
      <c r="C17" s="283">
        <v>49.24490538573508</v>
      </c>
      <c r="D17" s="193">
        <v>35309</v>
      </c>
      <c r="E17" s="283">
        <v>77.046783625731</v>
      </c>
      <c r="F17" s="193">
        <v>75906</v>
      </c>
      <c r="G17" s="283">
        <v>80.1550174764253</v>
      </c>
      <c r="H17" s="193">
        <v>2523</v>
      </c>
      <c r="I17" s="283">
        <v>54.90750816104462</v>
      </c>
      <c r="J17" s="193">
        <v>3503</v>
      </c>
      <c r="K17" s="283">
        <v>82.71546635182999</v>
      </c>
      <c r="L17" s="193">
        <v>81</v>
      </c>
      <c r="M17" s="283">
        <v>81.81818181818183</v>
      </c>
      <c r="N17" s="193">
        <v>122735</v>
      </c>
      <c r="O17" s="283">
        <v>76.49518847227762</v>
      </c>
    </row>
    <row r="19" ht="15">
      <c r="A19" s="79" t="s">
        <v>80</v>
      </c>
    </row>
    <row r="20" ht="15">
      <c r="A20" s="54" t="s">
        <v>72</v>
      </c>
    </row>
    <row r="21" ht="15">
      <c r="A21" s="54" t="s">
        <v>73</v>
      </c>
    </row>
    <row r="22" ht="15">
      <c r="A22" s="54" t="s">
        <v>74</v>
      </c>
    </row>
    <row r="23" ht="15">
      <c r="A23" s="54" t="s">
        <v>75</v>
      </c>
    </row>
    <row r="24" ht="15">
      <c r="A24" s="54" t="s">
        <v>76</v>
      </c>
    </row>
    <row r="28" ht="15">
      <c r="B28" s="226"/>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O28"/>
  <sheetViews>
    <sheetView zoomScalePageLayoutView="0" workbookViewId="0" topLeftCell="A1">
      <selection activeCell="F24" sqref="F24"/>
    </sheetView>
  </sheetViews>
  <sheetFormatPr defaultColWidth="9.140625" defaultRowHeight="15"/>
  <cols>
    <col min="1" max="1" width="17.00390625" style="0" customWidth="1"/>
  </cols>
  <sheetData>
    <row r="1" spans="1:15" ht="34.5" customHeight="1" thickBot="1" thickTop="1">
      <c r="A1" s="362" t="s">
        <v>138</v>
      </c>
      <c r="B1" s="363"/>
      <c r="C1" s="363"/>
      <c r="D1" s="363"/>
      <c r="E1" s="363"/>
      <c r="F1" s="363"/>
      <c r="G1" s="363"/>
      <c r="H1" s="363"/>
      <c r="I1" s="363"/>
      <c r="J1" s="363"/>
      <c r="K1" s="363"/>
      <c r="L1" s="363"/>
      <c r="M1" s="363"/>
      <c r="N1" s="363"/>
      <c r="O1" s="364"/>
    </row>
    <row r="2" spans="1:15" ht="27.75" customHeight="1" thickTop="1">
      <c r="A2" s="305" t="s">
        <v>64</v>
      </c>
      <c r="B2" s="340" t="s">
        <v>65</v>
      </c>
      <c r="C2" s="341"/>
      <c r="D2" s="340" t="s">
        <v>66</v>
      </c>
      <c r="E2" s="341"/>
      <c r="F2" s="340" t="s">
        <v>67</v>
      </c>
      <c r="G2" s="341"/>
      <c r="H2" s="365" t="s">
        <v>68</v>
      </c>
      <c r="I2" s="366"/>
      <c r="J2" s="365" t="s">
        <v>69</v>
      </c>
      <c r="K2" s="366"/>
      <c r="L2" s="340" t="s">
        <v>70</v>
      </c>
      <c r="M2" s="341"/>
      <c r="N2" s="367" t="s">
        <v>71</v>
      </c>
      <c r="O2" s="341"/>
    </row>
    <row r="3" spans="1:15" ht="24.75" customHeight="1" thickBot="1">
      <c r="A3" s="306"/>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5">
      <c r="A4" s="67">
        <v>2005</v>
      </c>
      <c r="B4" s="68">
        <v>10992</v>
      </c>
      <c r="C4" s="127">
        <v>0.0685081771041085</v>
      </c>
      <c r="D4" s="68">
        <v>45828</v>
      </c>
      <c r="E4" s="127">
        <v>0.28562524930195454</v>
      </c>
      <c r="F4" s="68">
        <v>94699</v>
      </c>
      <c r="G4" s="127">
        <v>0.5902161447945752</v>
      </c>
      <c r="H4" s="121">
        <v>4595</v>
      </c>
      <c r="I4" s="127">
        <v>0.028638562026326288</v>
      </c>
      <c r="J4" s="121">
        <v>4235</v>
      </c>
      <c r="K4" s="127">
        <v>0.026394844435580374</v>
      </c>
      <c r="L4" s="68">
        <v>99</v>
      </c>
      <c r="M4" s="127">
        <v>0.0006170223374551256</v>
      </c>
      <c r="N4" s="68">
        <v>160448</v>
      </c>
      <c r="O4" s="122">
        <v>1</v>
      </c>
    </row>
    <row r="5" spans="1:15" ht="15">
      <c r="A5" s="41">
        <v>2006</v>
      </c>
      <c r="B5" s="17">
        <v>12300</v>
      </c>
      <c r="C5" s="123">
        <v>0.07473069608909357</v>
      </c>
      <c r="D5" s="17">
        <v>45096</v>
      </c>
      <c r="E5" s="123">
        <v>0.2739882496612816</v>
      </c>
      <c r="F5" s="17">
        <v>98147</v>
      </c>
      <c r="G5" s="123">
        <v>0.5963084251265257</v>
      </c>
      <c r="H5" s="19">
        <v>4433</v>
      </c>
      <c r="I5" s="124">
        <v>0.02693342892381722</v>
      </c>
      <c r="J5" s="19">
        <v>4525</v>
      </c>
      <c r="K5" s="124">
        <v>0.027492390227898244</v>
      </c>
      <c r="L5" s="17">
        <v>90</v>
      </c>
      <c r="M5" s="123">
        <v>0.0005468099713836114</v>
      </c>
      <c r="N5" s="17">
        <v>164591</v>
      </c>
      <c r="O5" s="125">
        <v>1</v>
      </c>
    </row>
    <row r="6" spans="1:15" ht="15">
      <c r="A6" s="41">
        <v>2007</v>
      </c>
      <c r="B6" s="17">
        <v>12298</v>
      </c>
      <c r="C6" s="123">
        <v>0.07549231449197073</v>
      </c>
      <c r="D6" s="17">
        <v>45881</v>
      </c>
      <c r="E6" s="123">
        <v>0.2816444040661985</v>
      </c>
      <c r="F6" s="17">
        <v>96490</v>
      </c>
      <c r="G6" s="123">
        <v>0.592312036536856</v>
      </c>
      <c r="H6" s="19">
        <v>3668</v>
      </c>
      <c r="I6" s="124">
        <v>0.022516328635269853</v>
      </c>
      <c r="J6" s="19">
        <v>4477</v>
      </c>
      <c r="K6" s="124">
        <v>0.027482443647792565</v>
      </c>
      <c r="L6" s="17">
        <v>90</v>
      </c>
      <c r="M6" s="123">
        <v>0.0005524726219122919</v>
      </c>
      <c r="N6" s="17">
        <v>162904</v>
      </c>
      <c r="O6" s="125">
        <v>1</v>
      </c>
    </row>
    <row r="7" spans="1:15" ht="15">
      <c r="A7" s="41">
        <v>2008</v>
      </c>
      <c r="B7" s="17">
        <v>12740</v>
      </c>
      <c r="C7" s="123">
        <v>0.077</v>
      </c>
      <c r="D7" s="17">
        <v>45374</v>
      </c>
      <c r="E7" s="123">
        <v>0.274789096612828</v>
      </c>
      <c r="F7" s="17">
        <v>98926</v>
      </c>
      <c r="G7" s="123">
        <v>0.599104909673395</v>
      </c>
      <c r="H7" s="19">
        <v>3475</v>
      </c>
      <c r="I7" s="124">
        <v>0.02104491803080128</v>
      </c>
      <c r="J7" s="19">
        <v>4505</v>
      </c>
      <c r="K7" s="124">
        <v>0.027282692296045977</v>
      </c>
      <c r="L7" s="17">
        <v>103</v>
      </c>
      <c r="M7" s="123">
        <v>0.0006237774265244697</v>
      </c>
      <c r="N7" s="17">
        <v>165123</v>
      </c>
      <c r="O7" s="125">
        <v>1</v>
      </c>
    </row>
    <row r="8" spans="1:15" ht="15">
      <c r="A8" s="41">
        <v>2009</v>
      </c>
      <c r="B8" s="17">
        <v>10245</v>
      </c>
      <c r="C8" s="123">
        <v>0.07039011721380183</v>
      </c>
      <c r="D8" s="17">
        <v>42956</v>
      </c>
      <c r="E8" s="123">
        <v>0.29513693265359403</v>
      </c>
      <c r="F8" s="17">
        <v>85388</v>
      </c>
      <c r="G8" s="123">
        <v>0.586673628955794</v>
      </c>
      <c r="H8" s="19">
        <v>2770</v>
      </c>
      <c r="I8" s="124">
        <v>0.019031783765957155</v>
      </c>
      <c r="J8" s="19">
        <v>4111</v>
      </c>
      <c r="K8" s="124">
        <v>0.028245365726299588</v>
      </c>
      <c r="L8" s="17">
        <v>76</v>
      </c>
      <c r="M8" s="123">
        <v>0.0005221716845533371</v>
      </c>
      <c r="N8" s="17">
        <v>145546</v>
      </c>
      <c r="O8" s="125">
        <v>1</v>
      </c>
    </row>
    <row r="9" spans="1:15" ht="15">
      <c r="A9" s="41">
        <v>2010</v>
      </c>
      <c r="B9" s="17">
        <v>11423</v>
      </c>
      <c r="C9" s="123">
        <v>0.07568359051487103</v>
      </c>
      <c r="D9" s="17">
        <v>44057</v>
      </c>
      <c r="E9" s="123">
        <v>0.291901597418688</v>
      </c>
      <c r="F9" s="17">
        <v>88901</v>
      </c>
      <c r="G9" s="123">
        <v>0.5890174980620283</v>
      </c>
      <c r="H9" s="19">
        <v>2306</v>
      </c>
      <c r="I9" s="124">
        <v>0.015278504747202364</v>
      </c>
      <c r="J9" s="19">
        <v>4162</v>
      </c>
      <c r="K9" s="124">
        <v>0.02757551463913974</v>
      </c>
      <c r="L9" s="17">
        <v>82</v>
      </c>
      <c r="M9" s="123">
        <v>0.000543294618070509</v>
      </c>
      <c r="N9" s="17">
        <v>150931</v>
      </c>
      <c r="O9" s="125">
        <v>1</v>
      </c>
    </row>
    <row r="10" spans="1:15" ht="15">
      <c r="A10" s="41">
        <v>2011</v>
      </c>
      <c r="B10" s="17">
        <v>11688</v>
      </c>
      <c r="C10" s="123">
        <v>0.077</v>
      </c>
      <c r="D10" s="17">
        <v>41985</v>
      </c>
      <c r="E10" s="123">
        <v>0.284</v>
      </c>
      <c r="F10" s="17">
        <v>87911</v>
      </c>
      <c r="G10" s="123">
        <v>0.595</v>
      </c>
      <c r="H10" s="19">
        <v>2241</v>
      </c>
      <c r="I10" s="124">
        <v>0.015</v>
      </c>
      <c r="J10" s="19">
        <v>3947</v>
      </c>
      <c r="K10" s="124">
        <v>0.02669525342567668</v>
      </c>
      <c r="L10" s="17">
        <v>82</v>
      </c>
      <c r="M10" s="123">
        <v>0.001</v>
      </c>
      <c r="N10" s="17">
        <v>147854</v>
      </c>
      <c r="O10" s="125">
        <v>1</v>
      </c>
    </row>
    <row r="11" spans="1:15" ht="15">
      <c r="A11" s="41">
        <v>2012</v>
      </c>
      <c r="B11" s="17">
        <v>11475</v>
      </c>
      <c r="C11" s="123">
        <v>0.085</v>
      </c>
      <c r="D11" s="17">
        <v>40299</v>
      </c>
      <c r="E11" s="123">
        <v>0.298</v>
      </c>
      <c r="F11" s="17">
        <v>78241</v>
      </c>
      <c r="G11" s="123">
        <v>0.579</v>
      </c>
      <c r="H11" s="19">
        <v>1160</v>
      </c>
      <c r="I11" s="124">
        <v>0.009</v>
      </c>
      <c r="J11" s="19">
        <v>3876</v>
      </c>
      <c r="K11" s="124">
        <v>0.029</v>
      </c>
      <c r="L11" s="17">
        <v>67</v>
      </c>
      <c r="M11" s="123">
        <v>0.001</v>
      </c>
      <c r="N11" s="17">
        <v>135118</v>
      </c>
      <c r="O11" s="125">
        <v>1</v>
      </c>
    </row>
    <row r="12" spans="1:15" ht="15">
      <c r="A12" s="63">
        <v>2013</v>
      </c>
      <c r="B12" s="191">
        <v>8728</v>
      </c>
      <c r="C12" s="196">
        <v>0.06887300159399018</v>
      </c>
      <c r="D12" s="191">
        <v>37404</v>
      </c>
      <c r="E12" s="196">
        <v>0.2951564793333649</v>
      </c>
      <c r="F12" s="191">
        <v>75043</v>
      </c>
      <c r="G12" s="196">
        <v>0.5921673531871913</v>
      </c>
      <c r="H12" s="191">
        <v>1572</v>
      </c>
      <c r="I12" s="196">
        <v>0.01240471568581033</v>
      </c>
      <c r="J12" s="191">
        <v>3907</v>
      </c>
      <c r="K12" s="196">
        <v>0.03083029528273598</v>
      </c>
      <c r="L12" s="191">
        <v>72</v>
      </c>
      <c r="M12" s="196">
        <v>0.0005681549169073434</v>
      </c>
      <c r="N12" s="191">
        <v>126726</v>
      </c>
      <c r="O12" s="197">
        <v>1</v>
      </c>
    </row>
    <row r="13" spans="1:15" ht="15">
      <c r="A13" s="51">
        <v>2014</v>
      </c>
      <c r="B13" s="208">
        <v>8252</v>
      </c>
      <c r="C13" s="212">
        <v>0.06808861751722431</v>
      </c>
      <c r="D13" s="208">
        <v>34959</v>
      </c>
      <c r="E13" s="212">
        <v>0.28845249391476546</v>
      </c>
      <c r="F13" s="208">
        <v>72565</v>
      </c>
      <c r="G13" s="212">
        <v>0.5987458228474772</v>
      </c>
      <c r="H13" s="208">
        <v>1714</v>
      </c>
      <c r="I13" s="212">
        <v>0.014142497627789925</v>
      </c>
      <c r="J13" s="208">
        <v>3646</v>
      </c>
      <c r="K13" s="212">
        <v>0.030083749329592804</v>
      </c>
      <c r="L13" s="208">
        <v>59</v>
      </c>
      <c r="M13" s="212">
        <v>0.000486818763150295</v>
      </c>
      <c r="N13" s="208">
        <v>121195</v>
      </c>
      <c r="O13" s="213">
        <v>1</v>
      </c>
    </row>
    <row r="14" spans="1:15" ht="15">
      <c r="A14" s="51">
        <v>2015</v>
      </c>
      <c r="B14" s="208">
        <v>6471</v>
      </c>
      <c r="C14" s="212">
        <v>0.055569868095630665</v>
      </c>
      <c r="D14" s="208">
        <v>34105</v>
      </c>
      <c r="E14" s="212">
        <v>0.29287750755702113</v>
      </c>
      <c r="F14" s="208">
        <v>70464</v>
      </c>
      <c r="G14" s="212">
        <v>0.605111294311624</v>
      </c>
      <c r="H14" s="208">
        <v>1885</v>
      </c>
      <c r="I14" s="212">
        <v>0.01618748282495191</v>
      </c>
      <c r="J14" s="208">
        <v>3451</v>
      </c>
      <c r="K14" s="212">
        <v>0.029635545479527344</v>
      </c>
      <c r="L14" s="208">
        <v>71</v>
      </c>
      <c r="M14" s="212">
        <v>0.0006097142071997801</v>
      </c>
      <c r="N14" s="208">
        <v>116448</v>
      </c>
      <c r="O14" s="213">
        <v>1</v>
      </c>
    </row>
    <row r="15" spans="1:15" ht="15">
      <c r="A15" s="41">
        <v>2016</v>
      </c>
      <c r="B15" s="219">
        <v>6111</v>
      </c>
      <c r="C15" s="241">
        <v>0.05097512554011445</v>
      </c>
      <c r="D15" s="219">
        <v>34474</v>
      </c>
      <c r="E15" s="241">
        <v>0.28756610667156035</v>
      </c>
      <c r="F15" s="219">
        <v>73580</v>
      </c>
      <c r="G15" s="241">
        <v>0.6137702073705811</v>
      </c>
      <c r="H15" s="219">
        <v>2067</v>
      </c>
      <c r="I15" s="241">
        <v>0.017241954588678866</v>
      </c>
      <c r="J15" s="219">
        <v>3584</v>
      </c>
      <c r="K15" s="241">
        <v>0.029896064463389</v>
      </c>
      <c r="L15" s="219">
        <v>66</v>
      </c>
      <c r="M15" s="241">
        <v>0.0005505413656762483</v>
      </c>
      <c r="N15" s="219">
        <v>119882</v>
      </c>
      <c r="O15" s="242">
        <v>1</v>
      </c>
    </row>
    <row r="16" spans="1:15" ht="15">
      <c r="A16" s="63">
        <v>2017</v>
      </c>
      <c r="B16" s="191">
        <v>6002</v>
      </c>
      <c r="C16" s="196">
        <v>0.049639817717163866</v>
      </c>
      <c r="D16" s="191">
        <v>35034</v>
      </c>
      <c r="E16" s="196">
        <v>0.2897503122131154</v>
      </c>
      <c r="F16" s="191">
        <v>74159</v>
      </c>
      <c r="G16" s="196">
        <v>0.6133354285383464</v>
      </c>
      <c r="H16" s="191">
        <v>2186</v>
      </c>
      <c r="I16" s="196">
        <v>0.018079413783692138</v>
      </c>
      <c r="J16" s="191">
        <v>3459</v>
      </c>
      <c r="K16" s="196">
        <v>0.028607818974286874</v>
      </c>
      <c r="L16" s="191">
        <v>71</v>
      </c>
      <c r="M16" s="196">
        <v>0.0005872087733953073</v>
      </c>
      <c r="N16" s="191">
        <v>120911</v>
      </c>
      <c r="O16" s="197">
        <v>1</v>
      </c>
    </row>
    <row r="17" spans="1:15" ht="15.75" thickBot="1">
      <c r="A17" s="183">
        <v>2018</v>
      </c>
      <c r="B17" s="193">
        <v>5413</v>
      </c>
      <c r="C17" s="284">
        <v>0.04410314906098505</v>
      </c>
      <c r="D17" s="193">
        <v>35309</v>
      </c>
      <c r="E17" s="284">
        <v>0.2876848494724406</v>
      </c>
      <c r="F17" s="193">
        <v>75906</v>
      </c>
      <c r="G17" s="284">
        <v>0.6184543936122541</v>
      </c>
      <c r="H17" s="193">
        <v>2523</v>
      </c>
      <c r="I17" s="284">
        <v>0.020556483480669737</v>
      </c>
      <c r="J17" s="193">
        <v>3503</v>
      </c>
      <c r="K17" s="284">
        <v>0.02854116592658981</v>
      </c>
      <c r="L17" s="193">
        <v>81</v>
      </c>
      <c r="M17" s="284">
        <v>0.0006599584470607406</v>
      </c>
      <c r="N17" s="193">
        <v>122735</v>
      </c>
      <c r="O17" s="285">
        <v>1</v>
      </c>
    </row>
    <row r="18" spans="1:15" ht="15">
      <c r="A18" s="152"/>
      <c r="B18" s="152"/>
      <c r="C18" s="152"/>
      <c r="D18" s="152"/>
      <c r="E18" s="152"/>
      <c r="F18" s="152"/>
      <c r="G18" s="152"/>
      <c r="H18" s="152"/>
      <c r="I18" s="152"/>
      <c r="J18" s="152"/>
      <c r="K18" s="152"/>
      <c r="L18" s="152"/>
      <c r="M18" s="152"/>
      <c r="N18" s="152"/>
      <c r="O18" s="152"/>
    </row>
    <row r="19" spans="1:15" ht="15">
      <c r="A19" s="79" t="s">
        <v>80</v>
      </c>
      <c r="B19" s="152"/>
      <c r="C19" s="152"/>
      <c r="D19" s="152"/>
      <c r="E19" s="152"/>
      <c r="F19" s="152"/>
      <c r="G19" s="152"/>
      <c r="H19" s="152"/>
      <c r="I19" s="152"/>
      <c r="J19" s="152"/>
      <c r="K19" s="152"/>
      <c r="L19" s="152"/>
      <c r="M19" s="152"/>
      <c r="N19" s="152"/>
      <c r="O19" s="152"/>
    </row>
    <row r="20" spans="1:15" ht="15">
      <c r="A20" s="54" t="s">
        <v>72</v>
      </c>
      <c r="B20" s="152"/>
      <c r="C20" s="152"/>
      <c r="D20" s="152"/>
      <c r="E20" s="152"/>
      <c r="F20" s="152"/>
      <c r="G20" s="152"/>
      <c r="H20" s="152"/>
      <c r="I20" s="152"/>
      <c r="J20" s="152"/>
      <c r="K20" s="152"/>
      <c r="L20" s="152"/>
      <c r="M20" s="152"/>
      <c r="N20" s="152"/>
      <c r="O20" s="152"/>
    </row>
    <row r="21" spans="1:15" ht="15">
      <c r="A21" s="54" t="s">
        <v>73</v>
      </c>
      <c r="B21" s="152"/>
      <c r="C21" s="152"/>
      <c r="D21" s="152"/>
      <c r="E21" s="152"/>
      <c r="F21" s="152"/>
      <c r="G21" s="152"/>
      <c r="H21" s="152"/>
      <c r="I21" s="152"/>
      <c r="J21" s="152"/>
      <c r="K21" s="152"/>
      <c r="L21" s="152"/>
      <c r="M21" s="152"/>
      <c r="N21" s="152"/>
      <c r="O21" s="152"/>
    </row>
    <row r="22" spans="1:15" ht="15">
      <c r="A22" s="54" t="s">
        <v>74</v>
      </c>
      <c r="B22" s="152"/>
      <c r="C22" s="152"/>
      <c r="D22" s="152"/>
      <c r="E22" s="152"/>
      <c r="F22" s="152"/>
      <c r="G22" s="152"/>
      <c r="H22" s="152"/>
      <c r="I22" s="152"/>
      <c r="J22" s="152"/>
      <c r="K22" s="152"/>
      <c r="L22" s="152"/>
      <c r="M22" s="152"/>
      <c r="N22" s="152"/>
      <c r="O22" s="152"/>
    </row>
    <row r="23" spans="1:15" ht="15">
      <c r="A23" s="54" t="s">
        <v>75</v>
      </c>
      <c r="B23" s="152"/>
      <c r="C23" s="152"/>
      <c r="D23" s="152"/>
      <c r="E23" s="152"/>
      <c r="F23" s="152"/>
      <c r="G23" s="152"/>
      <c r="H23" s="152"/>
      <c r="I23" s="152"/>
      <c r="J23" s="152"/>
      <c r="K23" s="152"/>
      <c r="L23" s="152"/>
      <c r="M23" s="152"/>
      <c r="N23" s="152"/>
      <c r="O23" s="152"/>
    </row>
    <row r="24" spans="1:15" ht="15">
      <c r="A24" s="54" t="s">
        <v>76</v>
      </c>
      <c r="B24" s="152"/>
      <c r="C24" s="152"/>
      <c r="D24" s="152"/>
      <c r="E24" s="152"/>
      <c r="F24" s="152"/>
      <c r="G24" s="152"/>
      <c r="H24" s="152"/>
      <c r="I24" s="152"/>
      <c r="J24" s="152"/>
      <c r="K24" s="152"/>
      <c r="L24" s="152"/>
      <c r="M24" s="152"/>
      <c r="N24" s="152"/>
      <c r="O24" s="152"/>
    </row>
    <row r="28" ht="15">
      <c r="B28" s="227"/>
    </row>
  </sheetData>
  <sheetProtection/>
  <mergeCells count="9">
    <mergeCell ref="A1:O1"/>
    <mergeCell ref="A2:A3"/>
    <mergeCell ref="B2:C2"/>
    <mergeCell ref="D2:E2"/>
    <mergeCell ref="F2:G2"/>
    <mergeCell ref="H2:I2"/>
    <mergeCell ref="J2:K2"/>
    <mergeCell ref="L2:M2"/>
    <mergeCell ref="N2:O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J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s>
  <sheetData>
    <row r="1" spans="1:10" ht="17.25" thickBot="1" thickTop="1">
      <c r="A1" s="362" t="s">
        <v>141</v>
      </c>
      <c r="B1" s="363"/>
      <c r="C1" s="363"/>
      <c r="D1" s="363"/>
      <c r="E1" s="363"/>
      <c r="F1" s="363"/>
      <c r="G1" s="363"/>
      <c r="H1" s="363"/>
      <c r="I1" s="363"/>
      <c r="J1" s="364"/>
    </row>
    <row r="2" spans="1:10" ht="44.25" thickBot="1" thickTop="1">
      <c r="A2" s="146" t="s">
        <v>21</v>
      </c>
      <c r="B2" s="147" t="s">
        <v>81</v>
      </c>
      <c r="C2" s="148" t="s">
        <v>26</v>
      </c>
      <c r="D2" s="147" t="s">
        <v>82</v>
      </c>
      <c r="E2" s="149" t="s">
        <v>26</v>
      </c>
      <c r="F2" s="147" t="s">
        <v>83</v>
      </c>
      <c r="G2" s="149" t="s">
        <v>26</v>
      </c>
      <c r="H2" s="150" t="s">
        <v>84</v>
      </c>
      <c r="I2" s="151" t="s">
        <v>85</v>
      </c>
      <c r="J2" s="149" t="s">
        <v>26</v>
      </c>
    </row>
    <row r="3" spans="1:11" ht="15">
      <c r="A3" s="126">
        <v>2010</v>
      </c>
      <c r="B3" s="132">
        <v>3907</v>
      </c>
      <c r="C3" s="133">
        <f aca="true" t="shared" si="0" ref="C3:C8">B3/$B$3*100</f>
        <v>100</v>
      </c>
      <c r="D3" s="134">
        <v>5698</v>
      </c>
      <c r="E3" s="135">
        <f aca="true" t="shared" si="1" ref="E3:E9">D3/$D$3*100</f>
        <v>100</v>
      </c>
      <c r="F3" s="134">
        <v>136456</v>
      </c>
      <c r="G3" s="133">
        <f aca="true" t="shared" si="2" ref="G3:G12">F3/$F$3*100</f>
        <v>100</v>
      </c>
      <c r="H3" s="134">
        <v>4883</v>
      </c>
      <c r="I3" s="136">
        <v>150944</v>
      </c>
      <c r="J3" s="133">
        <f aca="true" t="shared" si="3" ref="J3:J12">I3/$I$3*100</f>
        <v>100</v>
      </c>
      <c r="K3" s="260">
        <f>B3+D3+F3+H3</f>
        <v>150944</v>
      </c>
    </row>
    <row r="4" spans="1:11" ht="15">
      <c r="A4" s="16">
        <v>2011</v>
      </c>
      <c r="B4" s="137">
        <v>4057</v>
      </c>
      <c r="C4" s="138">
        <f t="shared" si="0"/>
        <v>103.83926286153059</v>
      </c>
      <c r="D4" s="139">
        <v>5595</v>
      </c>
      <c r="E4" s="140">
        <f t="shared" si="1"/>
        <v>98.19234819234819</v>
      </c>
      <c r="F4" s="139">
        <v>133786</v>
      </c>
      <c r="G4" s="138">
        <f t="shared" si="2"/>
        <v>98.04332532098259</v>
      </c>
      <c r="H4" s="139">
        <v>4416</v>
      </c>
      <c r="I4" s="141">
        <v>147854</v>
      </c>
      <c r="J4" s="138">
        <f t="shared" si="3"/>
        <v>97.95288318846724</v>
      </c>
      <c r="K4" s="260">
        <f aca="true" t="shared" si="4" ref="K4:K14">B4+D4+F4+H4</f>
        <v>147854</v>
      </c>
    </row>
    <row r="5" spans="1:11" ht="15">
      <c r="A5" s="16">
        <v>2012</v>
      </c>
      <c r="B5" s="137">
        <v>3850</v>
      </c>
      <c r="C5" s="138">
        <f t="shared" si="0"/>
        <v>98.54108011261837</v>
      </c>
      <c r="D5" s="139">
        <v>5128</v>
      </c>
      <c r="E5" s="140">
        <f t="shared" si="1"/>
        <v>89.99648999649</v>
      </c>
      <c r="F5" s="139">
        <v>121189</v>
      </c>
      <c r="G5" s="138">
        <f t="shared" si="2"/>
        <v>88.81177815559595</v>
      </c>
      <c r="H5" s="139">
        <v>4951</v>
      </c>
      <c r="I5" s="141">
        <v>135118</v>
      </c>
      <c r="J5" s="138">
        <f t="shared" si="3"/>
        <v>89.51531693873224</v>
      </c>
      <c r="K5" s="260">
        <f t="shared" si="4"/>
        <v>135118</v>
      </c>
    </row>
    <row r="6" spans="1:11" ht="15">
      <c r="A6" s="16">
        <v>2013</v>
      </c>
      <c r="B6" s="137">
        <v>3895</v>
      </c>
      <c r="C6" s="138">
        <f t="shared" si="0"/>
        <v>99.69285897107756</v>
      </c>
      <c r="D6" s="139">
        <v>4895</v>
      </c>
      <c r="E6" s="140">
        <f t="shared" si="1"/>
        <v>85.9073359073359</v>
      </c>
      <c r="F6" s="139">
        <v>111906</v>
      </c>
      <c r="G6" s="138">
        <f t="shared" si="2"/>
        <v>82.00885267045788</v>
      </c>
      <c r="H6" s="139">
        <v>6030</v>
      </c>
      <c r="I6" s="141">
        <v>126726</v>
      </c>
      <c r="J6" s="138">
        <f t="shared" si="3"/>
        <v>83.95563917744329</v>
      </c>
      <c r="K6" s="260">
        <f t="shared" si="4"/>
        <v>126726</v>
      </c>
    </row>
    <row r="7" spans="1:11" ht="15">
      <c r="A7" s="16">
        <v>2014</v>
      </c>
      <c r="B7" s="137">
        <v>3877</v>
      </c>
      <c r="C7" s="138">
        <f t="shared" si="0"/>
        <v>99.23214742769389</v>
      </c>
      <c r="D7" s="139">
        <v>4601</v>
      </c>
      <c r="E7" s="140">
        <f t="shared" si="1"/>
        <v>80.74763074763075</v>
      </c>
      <c r="F7" s="139">
        <v>105598</v>
      </c>
      <c r="G7" s="138">
        <f t="shared" si="2"/>
        <v>77.38611713665944</v>
      </c>
      <c r="H7" s="139">
        <v>7119</v>
      </c>
      <c r="I7" s="141">
        <v>121195</v>
      </c>
      <c r="J7" s="138">
        <f t="shared" si="3"/>
        <v>80.29136633453466</v>
      </c>
      <c r="K7" s="260">
        <f t="shared" si="4"/>
        <v>121195</v>
      </c>
    </row>
    <row r="8" spans="1:11" ht="15">
      <c r="A8" s="16">
        <v>2015</v>
      </c>
      <c r="B8" s="137">
        <v>4031</v>
      </c>
      <c r="C8" s="138">
        <f t="shared" si="0"/>
        <v>103.17379063219863</v>
      </c>
      <c r="D8" s="139">
        <v>4285</v>
      </c>
      <c r="E8" s="140">
        <f t="shared" si="1"/>
        <v>75.2018252018252</v>
      </c>
      <c r="F8" s="139">
        <v>100962</v>
      </c>
      <c r="G8" s="138">
        <f t="shared" si="2"/>
        <v>73.98868499736179</v>
      </c>
      <c r="H8" s="139">
        <v>7169</v>
      </c>
      <c r="I8" s="141">
        <v>116447</v>
      </c>
      <c r="J8" s="138">
        <f t="shared" si="3"/>
        <v>77.14582891668434</v>
      </c>
      <c r="K8" s="260">
        <f t="shared" si="4"/>
        <v>116447</v>
      </c>
    </row>
    <row r="9" spans="1:11" ht="15">
      <c r="A9" s="176">
        <v>2016</v>
      </c>
      <c r="B9" s="198">
        <v>4157</v>
      </c>
      <c r="C9" s="199">
        <f>B9/$B$3*100</f>
        <v>106.39877143588433</v>
      </c>
      <c r="D9" s="200">
        <v>4363</v>
      </c>
      <c r="E9" s="201">
        <f t="shared" si="1"/>
        <v>76.57072657072656</v>
      </c>
      <c r="F9" s="200">
        <v>104202</v>
      </c>
      <c r="G9" s="199">
        <f t="shared" si="2"/>
        <v>76.36307674268629</v>
      </c>
      <c r="H9" s="200">
        <v>7160</v>
      </c>
      <c r="I9" s="200">
        <v>119882</v>
      </c>
      <c r="J9" s="199">
        <f t="shared" si="3"/>
        <v>79.42150731397074</v>
      </c>
      <c r="K9" s="260">
        <f t="shared" si="4"/>
        <v>119882</v>
      </c>
    </row>
    <row r="10" spans="1:11" ht="15">
      <c r="A10" s="21">
        <v>2017</v>
      </c>
      <c r="B10" s="214">
        <v>4475</v>
      </c>
      <c r="C10" s="215">
        <f>B10/B3*100</f>
        <v>114.53800870232915</v>
      </c>
      <c r="D10" s="216">
        <v>3914</v>
      </c>
      <c r="E10" s="217">
        <f>D10/$D$3*100</f>
        <v>68.69076869076869</v>
      </c>
      <c r="F10" s="216">
        <v>105538</v>
      </c>
      <c r="G10" s="215">
        <f t="shared" si="2"/>
        <v>77.34214691915344</v>
      </c>
      <c r="H10" s="216">
        <v>6984</v>
      </c>
      <c r="I10" s="216">
        <v>120911</v>
      </c>
      <c r="J10" s="215">
        <f t="shared" si="3"/>
        <v>80.10321708713165</v>
      </c>
      <c r="K10" s="260">
        <f t="shared" si="4"/>
        <v>120911</v>
      </c>
    </row>
    <row r="11" spans="1:11" ht="15">
      <c r="A11" s="16">
        <v>2018</v>
      </c>
      <c r="B11" s="221">
        <v>3803</v>
      </c>
      <c r="C11" s="222">
        <f>B11/B3*100</f>
        <v>97.33811108267213</v>
      </c>
      <c r="D11" s="223">
        <v>4581</v>
      </c>
      <c r="E11" s="224">
        <f>D11/D3*100</f>
        <v>80.3966303966304</v>
      </c>
      <c r="F11" s="223">
        <v>106872</v>
      </c>
      <c r="G11" s="222">
        <f t="shared" si="2"/>
        <v>78.3197514217037</v>
      </c>
      <c r="H11" s="223">
        <v>7479</v>
      </c>
      <c r="I11" s="223">
        <f>B11+D11+F11+H11</f>
        <v>122735</v>
      </c>
      <c r="J11" s="222">
        <f t="shared" si="3"/>
        <v>81.31161225355099</v>
      </c>
      <c r="K11" s="260">
        <f t="shared" si="4"/>
        <v>122735</v>
      </c>
    </row>
    <row r="12" spans="1:11" ht="15">
      <c r="A12" s="16">
        <v>2019</v>
      </c>
      <c r="B12" s="221">
        <v>3687</v>
      </c>
      <c r="C12" s="222">
        <f>B12/B3*100</f>
        <v>94.36908113642181</v>
      </c>
      <c r="D12" s="223">
        <v>4465</v>
      </c>
      <c r="E12" s="224">
        <f>D12/D3*100</f>
        <v>78.36082836082836</v>
      </c>
      <c r="F12" s="223">
        <v>104511</v>
      </c>
      <c r="G12" s="222">
        <f t="shared" si="2"/>
        <v>76.58952336284224</v>
      </c>
      <c r="H12" s="223">
        <v>7415</v>
      </c>
      <c r="I12" s="223">
        <f>B12+D12+F12+H12</f>
        <v>120078</v>
      </c>
      <c r="J12" s="222">
        <f t="shared" si="3"/>
        <v>79.55135679457283</v>
      </c>
      <c r="K12" s="260">
        <f t="shared" si="4"/>
        <v>120078</v>
      </c>
    </row>
    <row r="13" spans="1:11" ht="15">
      <c r="A13" s="176">
        <v>2020</v>
      </c>
      <c r="B13" s="198">
        <v>3359</v>
      </c>
      <c r="C13" s="199">
        <f>B13/$B$3*100</f>
        <v>85.9738930125416</v>
      </c>
      <c r="D13" s="200">
        <v>3236</v>
      </c>
      <c r="E13" s="201">
        <f>D13/D3*100</f>
        <v>56.79185679185679</v>
      </c>
      <c r="F13" s="200">
        <v>81735</v>
      </c>
      <c r="G13" s="199">
        <f>F13/$F$3*100</f>
        <v>59.898428797561124</v>
      </c>
      <c r="H13" s="200">
        <v>7836</v>
      </c>
      <c r="I13" s="200">
        <f>B13+D13+F13+H13</f>
        <v>96166</v>
      </c>
      <c r="J13" s="199">
        <f>I13/$I$3*100</f>
        <v>63.70972016111936</v>
      </c>
      <c r="K13" s="260">
        <f>B13+D13+F13+H13</f>
        <v>96166</v>
      </c>
    </row>
    <row r="14" spans="1:11" ht="15.75" thickBot="1">
      <c r="A14" s="278">
        <v>2021</v>
      </c>
      <c r="B14" s="193">
        <v>3895</v>
      </c>
      <c r="C14" s="287">
        <f>B14/$B$3*100</f>
        <v>99.69285897107756</v>
      </c>
      <c r="D14" s="288">
        <v>3111</v>
      </c>
      <c r="E14" s="289">
        <f>D14/D3*100</f>
        <v>54.598104598104605</v>
      </c>
      <c r="F14" s="288">
        <v>91201</v>
      </c>
      <c r="G14" s="287">
        <f>F14/$F$3*100</f>
        <v>66.83546344609252</v>
      </c>
      <c r="H14" s="288">
        <v>7079</v>
      </c>
      <c r="I14" s="288">
        <f>B14+D14+F14+H14</f>
        <v>105286</v>
      </c>
      <c r="J14" s="287">
        <f>I14/$I$3*100</f>
        <v>69.75169599321602</v>
      </c>
      <c r="K14" s="260">
        <f t="shared" si="4"/>
        <v>105286</v>
      </c>
    </row>
    <row r="15" spans="1:10" ht="15">
      <c r="A15" s="29"/>
      <c r="B15" s="29"/>
      <c r="C15" s="29"/>
      <c r="D15" s="29"/>
      <c r="E15" s="29"/>
      <c r="F15" s="77"/>
      <c r="G15" s="204"/>
      <c r="H15" s="77"/>
      <c r="I15" s="30"/>
      <c r="J15" s="29"/>
    </row>
    <row r="16" spans="1:10" ht="15">
      <c r="A16" s="155" t="s">
        <v>38</v>
      </c>
      <c r="B16" s="29"/>
      <c r="C16" s="29"/>
      <c r="D16" s="29"/>
      <c r="E16" s="154"/>
      <c r="F16" s="154"/>
      <c r="G16" s="154"/>
      <c r="H16" s="154"/>
      <c r="I16" s="154"/>
      <c r="J16" s="154"/>
    </row>
    <row r="17" spans="1:10" ht="15">
      <c r="A17" s="154" t="s">
        <v>86</v>
      </c>
      <c r="B17" s="154"/>
      <c r="C17" s="154"/>
      <c r="D17" s="154"/>
      <c r="E17" s="154"/>
      <c r="F17" s="154"/>
      <c r="G17" s="154"/>
      <c r="H17" s="154"/>
      <c r="I17" s="154"/>
      <c r="J17" s="154"/>
    </row>
    <row r="18" spans="1:10" ht="15">
      <c r="A18" s="154" t="s">
        <v>87</v>
      </c>
      <c r="B18" s="154"/>
      <c r="C18" s="154"/>
      <c r="D18" s="154"/>
      <c r="E18" s="154"/>
      <c r="F18" s="154"/>
      <c r="G18" s="154"/>
      <c r="H18" s="154"/>
      <c r="I18" s="154"/>
      <c r="J18" s="154"/>
    </row>
    <row r="19" spans="1:10" ht="15">
      <c r="A19" s="154" t="s">
        <v>88</v>
      </c>
      <c r="B19" s="154"/>
      <c r="C19" s="154"/>
      <c r="D19" s="154"/>
      <c r="E19" s="154"/>
      <c r="F19" s="154"/>
      <c r="G19" s="154"/>
      <c r="H19" s="154"/>
      <c r="I19" s="154"/>
      <c r="J19" s="154"/>
    </row>
    <row r="20" spans="1:10" ht="15">
      <c r="A20" s="154" t="s">
        <v>89</v>
      </c>
      <c r="B20" s="154"/>
      <c r="C20" s="154"/>
      <c r="D20" s="154"/>
      <c r="E20" s="154"/>
      <c r="F20" s="154"/>
      <c r="G20" s="154"/>
      <c r="H20" s="154"/>
      <c r="I20" s="154"/>
      <c r="J20" s="154"/>
    </row>
    <row r="21" spans="1:10" ht="15">
      <c r="A21" s="154" t="s">
        <v>90</v>
      </c>
      <c r="B21" s="154"/>
      <c r="C21" s="154"/>
      <c r="D21" s="154"/>
      <c r="E21" s="154"/>
      <c r="F21" s="154"/>
      <c r="G21" s="154"/>
      <c r="H21" s="154"/>
      <c r="I21" s="154"/>
      <c r="J21" s="154"/>
    </row>
    <row r="22" spans="1:10" ht="15">
      <c r="A22" s="154" t="s">
        <v>91</v>
      </c>
      <c r="B22" s="154"/>
      <c r="C22" s="154" t="s">
        <v>92</v>
      </c>
      <c r="D22" s="154"/>
      <c r="E22" s="154"/>
      <c r="F22" s="154"/>
      <c r="G22" s="154"/>
      <c r="H22" s="154"/>
      <c r="I22" s="154"/>
      <c r="J22" s="154"/>
    </row>
    <row r="23" spans="1:10" ht="15">
      <c r="A23" s="154" t="s">
        <v>93</v>
      </c>
      <c r="B23" s="154"/>
      <c r="C23" s="154" t="s">
        <v>94</v>
      </c>
      <c r="D23" s="154"/>
      <c r="E23" s="154"/>
      <c r="F23" s="154"/>
      <c r="G23" s="154"/>
      <c r="H23" s="154"/>
      <c r="I23" s="154"/>
      <c r="J23" s="154"/>
    </row>
    <row r="28" ht="15">
      <c r="B28" s="227"/>
    </row>
  </sheetData>
  <sheetProtection/>
  <mergeCells count="1">
    <mergeCell ref="A1:J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28"/>
  <sheetViews>
    <sheetView zoomScalePageLayoutView="0" workbookViewId="0" topLeftCell="A1">
      <selection activeCell="G15" sqref="G15"/>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62" t="s">
        <v>142</v>
      </c>
      <c r="B1" s="363"/>
      <c r="C1" s="363"/>
      <c r="D1" s="363"/>
      <c r="E1" s="363"/>
      <c r="F1" s="363"/>
      <c r="G1" s="363"/>
      <c r="H1" s="363"/>
      <c r="I1" s="363"/>
      <c r="J1" s="363"/>
      <c r="K1" s="364"/>
    </row>
    <row r="2" spans="1:11" ht="44.25" thickBot="1" thickTop="1">
      <c r="A2" s="248" t="s">
        <v>21</v>
      </c>
      <c r="B2" s="247" t="s">
        <v>81</v>
      </c>
      <c r="C2" s="148" t="s">
        <v>26</v>
      </c>
      <c r="D2" s="147" t="s">
        <v>82</v>
      </c>
      <c r="E2" s="149" t="s">
        <v>26</v>
      </c>
      <c r="F2" s="147" t="s">
        <v>83</v>
      </c>
      <c r="G2" s="149" t="s">
        <v>26</v>
      </c>
      <c r="H2" s="150" t="s">
        <v>84</v>
      </c>
      <c r="I2" s="151" t="s">
        <v>85</v>
      </c>
      <c r="J2" s="245" t="s">
        <v>26</v>
      </c>
      <c r="K2" s="246" t="s">
        <v>57</v>
      </c>
    </row>
    <row r="3" spans="1:11" ht="15">
      <c r="A3" s="126">
        <v>2010</v>
      </c>
      <c r="B3" s="132">
        <f>'1,6 cgrav'!B3/'1.7 cgrav'!K3*1000000</f>
        <v>1764.3556155007486</v>
      </c>
      <c r="C3" s="133">
        <f aca="true" t="shared" si="0" ref="C3:C12">B3/$B$3*100</f>
        <v>100</v>
      </c>
      <c r="D3" s="134">
        <f>'1,6 cgrav'!D3/'1.7 cgrav'!K3*1000000</f>
        <v>2573.150319202269</v>
      </c>
      <c r="E3" s="135">
        <f aca="true" t="shared" si="1" ref="E3:E12">D3/$D$3*100</f>
        <v>100</v>
      </c>
      <c r="F3" s="134">
        <f>'1,6 cgrav'!F3/'1.7 cgrav'!K3*1000000</f>
        <v>61621.937514402394</v>
      </c>
      <c r="G3" s="133">
        <f aca="true" t="shared" si="2" ref="G3:G12">F3/$F$3*100</f>
        <v>100</v>
      </c>
      <c r="H3" s="134">
        <f>'1,6 cgrav'!H3/'1.7 cgrav'!K3*1000000</f>
        <v>2205.1058281264795</v>
      </c>
      <c r="I3" s="136">
        <f>'1,6 cgrav'!I3/'1.7 cgrav'!K3*1000000</f>
        <v>68164.5492772319</v>
      </c>
      <c r="J3" s="243">
        <f aca="true" t="shared" si="3" ref="J3:J12">I3/$I$3*100</f>
        <v>100</v>
      </c>
      <c r="K3" s="244">
        <v>2214406.19208228</v>
      </c>
    </row>
    <row r="4" spans="1:11" ht="15">
      <c r="A4" s="16">
        <v>2011</v>
      </c>
      <c r="B4" s="137">
        <f>'1,6 cgrav'!B4/'1.7 cgrav'!K4*1000000</f>
        <v>1790.5139797320096</v>
      </c>
      <c r="C4" s="138">
        <f t="shared" si="0"/>
        <v>101.48260157994491</v>
      </c>
      <c r="D4" s="139">
        <f>'1,6 cgrav'!D4/'1.7 cgrav'!K4*1000000</f>
        <v>2469.2939897955616</v>
      </c>
      <c r="E4" s="140">
        <f t="shared" si="1"/>
        <v>95.96384522770884</v>
      </c>
      <c r="F4" s="139">
        <f>'1,6 cgrav'!F4/'1.7 cgrav'!K4*1000000</f>
        <v>59045.03408736175</v>
      </c>
      <c r="G4" s="138">
        <f t="shared" si="2"/>
        <v>95.8182044723304</v>
      </c>
      <c r="H4" s="139">
        <f>'1,6 cgrav'!H4/'1.7 cgrav'!K4*1000000</f>
        <v>1948.9548273346202</v>
      </c>
      <c r="I4" s="141">
        <f>'1,6 cgrav'!I4/'1.7 cgrav'!K4*1000000</f>
        <v>65253.79688422395</v>
      </c>
      <c r="J4" s="138">
        <f t="shared" si="3"/>
        <v>95.72981494945469</v>
      </c>
      <c r="K4" s="225">
        <v>2265829.837646518</v>
      </c>
    </row>
    <row r="5" spans="1:11" ht="15">
      <c r="A5" s="16">
        <v>2012</v>
      </c>
      <c r="B5" s="137">
        <f>'1,6 cgrav'!B5/'1.7 cgrav'!K5*1000000</f>
        <v>1691.0809690794129</v>
      </c>
      <c r="C5" s="138">
        <f t="shared" si="0"/>
        <v>95.84694571901599</v>
      </c>
      <c r="D5" s="139">
        <f>'1,6 cgrav'!D5/'1.7 cgrav'!K5*1000000</f>
        <v>2252.432002451748</v>
      </c>
      <c r="E5" s="140">
        <f t="shared" si="1"/>
        <v>87.5359665404254</v>
      </c>
      <c r="F5" s="139">
        <f>'1,6 cgrav'!F5/'1.7 cgrav'!K5*1000000</f>
        <v>53231.27573032856</v>
      </c>
      <c r="G5" s="138">
        <f t="shared" si="2"/>
        <v>86.38364497690006</v>
      </c>
      <c r="H5" s="139">
        <f>'1,6 cgrav'!H5/'1.7 cgrav'!K5*1000000</f>
        <v>2174.68620205511</v>
      </c>
      <c r="I5" s="141">
        <f>'1,6 cgrav'!I5/'1.7 cgrav'!K5*1000000</f>
        <v>59349.47490391483</v>
      </c>
      <c r="J5" s="138">
        <f t="shared" si="3"/>
        <v>87.06794885789489</v>
      </c>
      <c r="K5" s="225">
        <v>2276650.302614342</v>
      </c>
    </row>
    <row r="6" spans="1:11" ht="15">
      <c r="A6" s="16">
        <v>2013</v>
      </c>
      <c r="B6" s="137">
        <f>'1,6 cgrav'!B6/'1.7 cgrav'!K6*1000000</f>
        <v>1701.2715639992593</v>
      </c>
      <c r="C6" s="138">
        <f t="shared" si="0"/>
        <v>96.42452740551484</v>
      </c>
      <c r="D6" s="139">
        <f>'1,6 cgrav'!D6/'1.7 cgrav'!K6*1000000</f>
        <v>2138.0550207384786</v>
      </c>
      <c r="E6" s="140">
        <f t="shared" si="1"/>
        <v>83.09094905117401</v>
      </c>
      <c r="F6" s="139">
        <f>'1,6 cgrav'!F6/'1.7 cgrav'!K6*1000000</f>
        <v>48878.689509859076</v>
      </c>
      <c r="G6" s="138">
        <f t="shared" si="2"/>
        <v>79.32027372303095</v>
      </c>
      <c r="H6" s="139">
        <f>'1,6 cgrav'!H6/'1.7 cgrav'!K6*1000000</f>
        <v>2633.8042441374923</v>
      </c>
      <c r="I6" s="141">
        <f>'1,6 cgrav'!I6/'1.7 cgrav'!K6*1000000</f>
        <v>55351.82033873431</v>
      </c>
      <c r="J6" s="138">
        <f t="shared" si="3"/>
        <v>81.20323676404436</v>
      </c>
      <c r="K6" s="225">
        <v>2289464</v>
      </c>
    </row>
    <row r="7" spans="1:11" ht="15">
      <c r="A7" s="16">
        <v>2014</v>
      </c>
      <c r="B7" s="137">
        <f>'1,6 cgrav'!B7/'1.7 cgrav'!K7*1000000</f>
        <v>1685.8339507912158</v>
      </c>
      <c r="C7" s="138">
        <f t="shared" si="0"/>
        <v>95.54955565535198</v>
      </c>
      <c r="D7" s="139">
        <f>'1,6 cgrav'!D7/'1.7 cgrav'!K7*1000000</f>
        <v>2000.6505049240093</v>
      </c>
      <c r="E7" s="140">
        <f t="shared" si="1"/>
        <v>77.75101555451502</v>
      </c>
      <c r="F7" s="139">
        <f>'1,6 cgrav'!F7/'1.7 cgrav'!K7*1000000</f>
        <v>45917.12497695404</v>
      </c>
      <c r="G7" s="138">
        <f t="shared" si="2"/>
        <v>74.51425065338493</v>
      </c>
      <c r="H7" s="139">
        <f>'1,6 cgrav'!H7/'1.7 cgrav'!K7*1000000</f>
        <v>3095.5511724742496</v>
      </c>
      <c r="I7" s="141">
        <f>'1,6 cgrav'!I7/'1.7 cgrav'!K7*1000000</f>
        <v>52699.160605143516</v>
      </c>
      <c r="J7" s="138">
        <f t="shared" si="3"/>
        <v>77.31168351280498</v>
      </c>
      <c r="K7" s="225">
        <v>2299752</v>
      </c>
    </row>
    <row r="8" spans="1:11" ht="15">
      <c r="A8" s="16">
        <v>2015</v>
      </c>
      <c r="B8" s="137">
        <f>'1,6 cgrav'!B8/'1.7 cgrav'!K8*1000000</f>
        <v>1741.7029318727953</v>
      </c>
      <c r="C8" s="138">
        <f t="shared" si="0"/>
        <v>98.716093092065</v>
      </c>
      <c r="D8" s="139">
        <f>'1,6 cgrav'!D8/'1.7 cgrav'!K8*1000000</f>
        <v>1851.4505242061343</v>
      </c>
      <c r="E8" s="140">
        <f t="shared" si="1"/>
        <v>71.95267646781409</v>
      </c>
      <c r="F8" s="139">
        <f>'1,6 cgrav'!F8/'1.7 cgrav'!K8*1000000</f>
        <v>43623.37172109679</v>
      </c>
      <c r="G8" s="138">
        <f t="shared" si="2"/>
        <v>70.79195085500362</v>
      </c>
      <c r="H8" s="139">
        <f>'1,6 cgrav'!H8/'1.7 cgrav'!K8*1000000</f>
        <v>3097.560982038221</v>
      </c>
      <c r="I8" s="141">
        <f>'1,6 cgrav'!I8/'1.7 cgrav'!K8*1000000</f>
        <v>50314.08615921394</v>
      </c>
      <c r="J8" s="138">
        <f t="shared" si="3"/>
        <v>73.81268810944766</v>
      </c>
      <c r="K8" s="225">
        <v>2314401.57</v>
      </c>
    </row>
    <row r="9" spans="1:11" ht="15">
      <c r="A9" s="176">
        <v>2016</v>
      </c>
      <c r="B9" s="198">
        <f>'1,6 cgrav'!B9/'1.7 cgrav'!K9*1000000</f>
        <v>1761.4488881092243</v>
      </c>
      <c r="C9" s="199">
        <f t="shared" si="0"/>
        <v>99.83525274802952</v>
      </c>
      <c r="D9" s="200">
        <f>'1,6 cgrav'!D9/'1.7 cgrav'!K9*1000000</f>
        <v>1848.7374305558203</v>
      </c>
      <c r="E9" s="201">
        <f t="shared" si="1"/>
        <v>71.84723786867484</v>
      </c>
      <c r="F9" s="200">
        <f>'1,6 cgrav'!F9/'1.7 cgrav'!K9*1000000</f>
        <v>44153.59563116608</v>
      </c>
      <c r="G9" s="199">
        <f t="shared" si="2"/>
        <v>71.65239752619985</v>
      </c>
      <c r="H9" s="200">
        <f>'1,6 cgrav'!H9/'1.7 cgrav'!K9*1000000</f>
        <v>3033.91244620208</v>
      </c>
      <c r="I9" s="200">
        <f>'1,6 cgrav'!I9/'1.7 cgrav'!K9*1000000</f>
        <v>50797.69439603321</v>
      </c>
      <c r="J9" s="199">
        <f t="shared" si="3"/>
        <v>74.52215988318798</v>
      </c>
      <c r="K9" s="225">
        <v>2359989</v>
      </c>
    </row>
    <row r="10" spans="1:11" ht="15">
      <c r="A10" s="21">
        <v>2017</v>
      </c>
      <c r="B10" s="214">
        <f>'1,6 cgrav'!B10/'1.7 cgrav'!K10*1000000</f>
        <v>1853.9473884126387</v>
      </c>
      <c r="C10" s="215">
        <f t="shared" si="0"/>
        <v>105.07787501140822</v>
      </c>
      <c r="D10" s="216">
        <f>'1,6 cgrav'!D10/'1.7 cgrav'!K10*1000000</f>
        <v>1621.5307437423614</v>
      </c>
      <c r="E10" s="217">
        <f t="shared" si="1"/>
        <v>63.017334496224464</v>
      </c>
      <c r="F10" s="216">
        <f>'1,6 cgrav'!F10/'1.7 cgrav'!K10*1000000</f>
        <v>43723.329492355995</v>
      </c>
      <c r="G10" s="215">
        <f t="shared" si="2"/>
        <v>70.95416219611221</v>
      </c>
      <c r="H10" s="216">
        <f>'1,6 cgrav'!H10/'1.7 cgrav'!K10*1000000</f>
        <v>2893.4007956813116</v>
      </c>
      <c r="I10" s="216">
        <f>'1,6 cgrav'!I10/'1.7 cgrav'!K10*1000000</f>
        <v>50092.208420192306</v>
      </c>
      <c r="J10" s="215">
        <f t="shared" si="3"/>
        <v>73.48718498300691</v>
      </c>
      <c r="K10" s="225">
        <v>2413768.604205928</v>
      </c>
    </row>
    <row r="11" spans="1:11" ht="15">
      <c r="A11" s="16">
        <v>2018</v>
      </c>
      <c r="B11" s="221">
        <f>'1,6 cgrav'!B11/'1.7 cgrav'!K11*1000000</f>
        <v>1523.9980604389661</v>
      </c>
      <c r="C11" s="222">
        <f t="shared" si="0"/>
        <v>86.37703459834736</v>
      </c>
      <c r="D11" s="223">
        <f>'1,6 cgrav'!D11/'1.7 cgrav'!K11*1000000</f>
        <v>1835.7704745913497</v>
      </c>
      <c r="E11" s="224">
        <f t="shared" si="1"/>
        <v>71.34330477670956</v>
      </c>
      <c r="F11" s="223">
        <f>'1,6 cgrav'!F11/'1.7 cgrav'!K11*1000000</f>
        <v>42827.4311636164</v>
      </c>
      <c r="G11" s="222">
        <f t="shared" si="2"/>
        <v>69.50029955420777</v>
      </c>
      <c r="H11" s="223">
        <f>'1,6 cgrav'!H11/'1.7 cgrav'!K11*1000000</f>
        <v>2997.1026805214374</v>
      </c>
      <c r="I11" s="223">
        <f>'1,6 cgrav'!I11/'1.7 cgrav'!K11*1000000</f>
        <v>49184.302379168155</v>
      </c>
      <c r="J11" s="222">
        <f t="shared" si="3"/>
        <v>72.1552521078527</v>
      </c>
      <c r="K11" s="225">
        <v>2495410</v>
      </c>
    </row>
    <row r="12" spans="1:11" ht="15">
      <c r="A12" s="16">
        <v>2019</v>
      </c>
      <c r="B12" s="221">
        <f>'1,6 cgrav'!B12/'1.7 cgrav'!K12*1000000</f>
        <v>1435.0173023309399</v>
      </c>
      <c r="C12" s="222">
        <f t="shared" si="0"/>
        <v>81.33379063288565</v>
      </c>
      <c r="D12" s="223">
        <f>'1,6 cgrav'!D12/'1.7 cgrav'!K12*1000000</f>
        <v>1737.8226891531451</v>
      </c>
      <c r="E12" s="224">
        <f t="shared" si="1"/>
        <v>67.53677296598462</v>
      </c>
      <c r="F12" s="223">
        <f>'1,6 cgrav'!F12/'1.7 cgrav'!K12*1000000</f>
        <v>40676.72722644667</v>
      </c>
      <c r="G12" s="222">
        <f t="shared" si="2"/>
        <v>66.01014000401987</v>
      </c>
      <c r="H12" s="223">
        <f>'1,6 cgrav'!H12/'1.7 cgrav'!K12*1000000</f>
        <v>2885.9922150214047</v>
      </c>
      <c r="I12" s="223">
        <f>'1,6 cgrav'!I12/'1.7 cgrav'!K12*1000000</f>
        <v>46735.559432952155</v>
      </c>
      <c r="J12" s="222">
        <f t="shared" si="3"/>
        <v>68.56285258026729</v>
      </c>
      <c r="K12" s="225">
        <v>2569307</v>
      </c>
    </row>
    <row r="13" spans="1:11" ht="15">
      <c r="A13" s="176">
        <v>2020</v>
      </c>
      <c r="B13" s="198">
        <f>'1,6 cgrav'!B13/'1.7 cgrav'!K13*1000000</f>
        <v>1329.0821696445387</v>
      </c>
      <c r="C13" s="199">
        <f>B13/$B$3*100</f>
        <v>75.32960804317936</v>
      </c>
      <c r="D13" s="200">
        <f>'1,6 cgrav'!D13/'1.7 cgrav'!K13*1000000</f>
        <v>1280.4137841529405</v>
      </c>
      <c r="E13" s="201">
        <f>D13/$D$3*100</f>
        <v>49.76055128213014</v>
      </c>
      <c r="F13" s="200">
        <f>'1,6 cgrav'!F13/'1.7 cgrav'!K13*1000000</f>
        <v>32340.73567606323</v>
      </c>
      <c r="G13" s="199">
        <f>F13/$F$3*100</f>
        <v>52.482503765001695</v>
      </c>
      <c r="H13" s="200">
        <f>'1,6 cgrav'!H13/'1.7 cgrav'!K13*1000000</f>
        <v>3100.5322659525473</v>
      </c>
      <c r="I13" s="200">
        <f>'1,6 cgrav'!I13/'1.7 cgrav'!K13*1000000</f>
        <v>38050.76389581325</v>
      </c>
      <c r="J13" s="199">
        <f>I13/$I$3*100</f>
        <v>55.8219254719298</v>
      </c>
      <c r="K13" s="290">
        <v>2527308</v>
      </c>
    </row>
    <row r="14" spans="1:11" ht="15.75" thickBot="1">
      <c r="A14" s="278">
        <v>2021</v>
      </c>
      <c r="B14" s="286">
        <v>1535.8697934462539</v>
      </c>
      <c r="C14" s="287">
        <v>87.04989968875138</v>
      </c>
      <c r="D14" s="288">
        <v>1226.7242432378166</v>
      </c>
      <c r="E14" s="289">
        <v>47.67402176558915</v>
      </c>
      <c r="F14" s="288">
        <v>35962.22362826491</v>
      </c>
      <c r="G14" s="287">
        <v>58.35944970061961</v>
      </c>
      <c r="H14" s="288">
        <v>2791.3792728641934</v>
      </c>
      <c r="I14" s="288">
        <v>41516.19693781317</v>
      </c>
      <c r="J14" s="287">
        <v>60.90584824226261</v>
      </c>
      <c r="K14" s="294">
        <v>2536022.27</v>
      </c>
    </row>
    <row r="15" spans="1:11" ht="15">
      <c r="A15" s="29"/>
      <c r="B15" s="29"/>
      <c r="C15" s="29"/>
      <c r="D15" s="29"/>
      <c r="E15" s="29"/>
      <c r="F15" s="77"/>
      <c r="G15" s="204"/>
      <c r="H15" s="77"/>
      <c r="I15" s="30"/>
      <c r="J15" s="29"/>
      <c r="K15" s="154"/>
    </row>
    <row r="16" spans="1:11" ht="15">
      <c r="A16" s="155" t="s">
        <v>38</v>
      </c>
      <c r="B16" s="29"/>
      <c r="C16" s="29"/>
      <c r="D16" s="29"/>
      <c r="E16" s="154"/>
      <c r="F16" s="154"/>
      <c r="G16" s="154"/>
      <c r="H16" s="154"/>
      <c r="I16" s="154"/>
      <c r="J16" s="154"/>
      <c r="K16" s="154"/>
    </row>
    <row r="17" spans="1:11" ht="15">
      <c r="A17" s="154" t="s">
        <v>86</v>
      </c>
      <c r="B17" s="154"/>
      <c r="C17" s="154"/>
      <c r="D17" s="154"/>
      <c r="E17" s="154"/>
      <c r="F17" s="154"/>
      <c r="G17" s="154"/>
      <c r="H17" s="154"/>
      <c r="I17" s="154"/>
      <c r="J17" s="154"/>
      <c r="K17" s="154"/>
    </row>
    <row r="18" spans="1:11" ht="15">
      <c r="A18" s="154" t="s">
        <v>87</v>
      </c>
      <c r="B18" s="154"/>
      <c r="C18" s="154"/>
      <c r="D18" s="154"/>
      <c r="E18" s="154"/>
      <c r="F18" s="154"/>
      <c r="G18" s="154"/>
      <c r="H18" s="154"/>
      <c r="I18" s="154"/>
      <c r="J18" s="154"/>
      <c r="K18" s="154"/>
    </row>
    <row r="19" spans="1:11" ht="15">
      <c r="A19" s="154" t="s">
        <v>88</v>
      </c>
      <c r="B19" s="154"/>
      <c r="C19" s="154"/>
      <c r="D19" s="154"/>
      <c r="E19" s="154"/>
      <c r="F19" s="154"/>
      <c r="G19" s="154"/>
      <c r="H19" s="154"/>
      <c r="I19" s="154"/>
      <c r="J19" s="154"/>
      <c r="K19" s="154"/>
    </row>
    <row r="20" spans="1:11" ht="15">
      <c r="A20" s="154" t="s">
        <v>89</v>
      </c>
      <c r="B20" s="154"/>
      <c r="C20" s="154"/>
      <c r="D20" s="154"/>
      <c r="E20" s="154"/>
      <c r="F20" s="154"/>
      <c r="G20" s="154"/>
      <c r="H20" s="154"/>
      <c r="I20" s="154"/>
      <c r="J20" s="154"/>
      <c r="K20" s="154"/>
    </row>
    <row r="21" spans="1:11" ht="15">
      <c r="A21" s="154" t="s">
        <v>90</v>
      </c>
      <c r="B21" s="154"/>
      <c r="C21" s="154"/>
      <c r="D21" s="154"/>
      <c r="E21" s="154"/>
      <c r="F21" s="154"/>
      <c r="G21" s="154"/>
      <c r="H21" s="154"/>
      <c r="I21" s="154"/>
      <c r="J21" s="154"/>
      <c r="K21" s="152"/>
    </row>
    <row r="22" spans="1:11" ht="15">
      <c r="A22" s="154" t="s">
        <v>91</v>
      </c>
      <c r="B22" s="154"/>
      <c r="C22" s="154" t="s">
        <v>92</v>
      </c>
      <c r="D22" s="154"/>
      <c r="E22" s="154"/>
      <c r="F22" s="154"/>
      <c r="G22" s="154"/>
      <c r="H22" s="154"/>
      <c r="I22" s="154"/>
      <c r="J22" s="154"/>
      <c r="K22" s="152"/>
    </row>
    <row r="23" spans="1:11" ht="15">
      <c r="A23" s="154" t="s">
        <v>93</v>
      </c>
      <c r="B23" s="154"/>
      <c r="C23" s="154" t="s">
        <v>94</v>
      </c>
      <c r="D23" s="154"/>
      <c r="E23" s="154"/>
      <c r="F23" s="154"/>
      <c r="G23" s="154"/>
      <c r="H23" s="154"/>
      <c r="I23" s="154"/>
      <c r="J23" s="154"/>
      <c r="K23" s="152"/>
    </row>
    <row r="28" ht="15">
      <c r="B28" s="227"/>
    </row>
  </sheetData>
  <sheetProtection/>
  <mergeCells count="1">
    <mergeCell ref="A1:K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I14" sqref="I14"/>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3.57421875" style="0" customWidth="1"/>
    <col min="9" max="9" width="24.8515625" style="0" customWidth="1"/>
    <col min="10" max="10" width="12.421875" style="0" bestFit="1" customWidth="1"/>
  </cols>
  <sheetData>
    <row r="1" spans="1:10" ht="17.25" thickBot="1" thickTop="1">
      <c r="A1" s="368" t="s">
        <v>139</v>
      </c>
      <c r="B1" s="363"/>
      <c r="C1" s="363"/>
      <c r="D1" s="363"/>
      <c r="E1" s="363"/>
      <c r="F1" s="363"/>
      <c r="G1" s="363"/>
      <c r="H1" s="363"/>
      <c r="I1" s="363"/>
      <c r="J1" s="369"/>
    </row>
    <row r="2" spans="1:10" ht="44.25" thickBot="1" thickTop="1">
      <c r="A2" s="248" t="s">
        <v>21</v>
      </c>
      <c r="B2" s="247" t="s">
        <v>81</v>
      </c>
      <c r="C2" s="148" t="s">
        <v>26</v>
      </c>
      <c r="D2" s="147" t="s">
        <v>82</v>
      </c>
      <c r="E2" s="149" t="s">
        <v>26</v>
      </c>
      <c r="F2" s="147" t="s">
        <v>83</v>
      </c>
      <c r="G2" s="149" t="s">
        <v>26</v>
      </c>
      <c r="H2" s="150" t="s">
        <v>99</v>
      </c>
      <c r="I2" s="151" t="s">
        <v>85</v>
      </c>
      <c r="J2" s="264" t="s">
        <v>26</v>
      </c>
    </row>
    <row r="3" spans="1:10" ht="15">
      <c r="A3" s="277">
        <v>2010</v>
      </c>
      <c r="B3" s="261">
        <v>7805</v>
      </c>
      <c r="C3" s="262">
        <f aca="true" t="shared" si="0" ref="C3:C12">B3/$B$3*100</f>
        <v>100</v>
      </c>
      <c r="D3" s="136">
        <v>4155</v>
      </c>
      <c r="E3" s="263">
        <f aca="true" t="shared" si="1" ref="E3:E12">D3/$D$3*100</f>
        <v>100</v>
      </c>
      <c r="F3" s="136">
        <v>135462</v>
      </c>
      <c r="G3" s="262">
        <f aca="true" t="shared" si="2" ref="G3:G12">F3/$F$3*100</f>
        <v>100</v>
      </c>
      <c r="H3" s="136">
        <v>3522</v>
      </c>
      <c r="I3" s="136">
        <f aca="true" t="shared" si="3" ref="I3:I12">B3+D3+F3+H3</f>
        <v>150944</v>
      </c>
      <c r="J3" s="265">
        <f aca="true" t="shared" si="4" ref="J3:J12">I3/$I$3*100</f>
        <v>100</v>
      </c>
    </row>
    <row r="4" spans="1:10" ht="15">
      <c r="A4" s="276">
        <v>2011</v>
      </c>
      <c r="B4" s="249">
        <v>7747</v>
      </c>
      <c r="C4" s="250">
        <f t="shared" si="0"/>
        <v>99.2568866111467</v>
      </c>
      <c r="D4" s="141">
        <v>4109</v>
      </c>
      <c r="E4" s="251">
        <f t="shared" si="1"/>
        <v>98.89290012033695</v>
      </c>
      <c r="F4" s="141">
        <v>132464</v>
      </c>
      <c r="G4" s="250">
        <f t="shared" si="2"/>
        <v>97.78683320783689</v>
      </c>
      <c r="H4" s="141">
        <v>3534</v>
      </c>
      <c r="I4" s="141">
        <f t="shared" si="3"/>
        <v>147854</v>
      </c>
      <c r="J4" s="266">
        <f t="shared" si="4"/>
        <v>97.95288318846724</v>
      </c>
    </row>
    <row r="5" spans="1:10" ht="15">
      <c r="A5" s="276">
        <v>2012</v>
      </c>
      <c r="B5" s="249">
        <v>7166</v>
      </c>
      <c r="C5" s="250">
        <f t="shared" si="0"/>
        <v>91.8129404228059</v>
      </c>
      <c r="D5" s="141">
        <v>3684</v>
      </c>
      <c r="E5" s="251">
        <f t="shared" si="1"/>
        <v>88.66425992779784</v>
      </c>
      <c r="F5" s="141">
        <v>120477</v>
      </c>
      <c r="G5" s="250">
        <f t="shared" si="2"/>
        <v>88.93785711121939</v>
      </c>
      <c r="H5" s="141">
        <v>3791</v>
      </c>
      <c r="I5" s="141">
        <f t="shared" si="3"/>
        <v>135118</v>
      </c>
      <c r="J5" s="266">
        <f t="shared" si="4"/>
        <v>89.51531693873224</v>
      </c>
    </row>
    <row r="6" spans="1:10" ht="15">
      <c r="A6" s="276">
        <v>2013</v>
      </c>
      <c r="B6" s="249">
        <v>6934</v>
      </c>
      <c r="C6" s="250">
        <f t="shared" si="0"/>
        <v>88.8404868673927</v>
      </c>
      <c r="D6" s="141">
        <v>3523</v>
      </c>
      <c r="E6" s="251">
        <f t="shared" si="1"/>
        <v>84.78941034897713</v>
      </c>
      <c r="F6" s="141">
        <v>110375</v>
      </c>
      <c r="G6" s="250">
        <f t="shared" si="2"/>
        <v>81.4804151717825</v>
      </c>
      <c r="H6" s="141">
        <v>5894</v>
      </c>
      <c r="I6" s="141">
        <f t="shared" si="3"/>
        <v>126726</v>
      </c>
      <c r="J6" s="266">
        <f t="shared" si="4"/>
        <v>83.95563917744329</v>
      </c>
    </row>
    <row r="7" spans="1:11" ht="15">
      <c r="A7" s="276">
        <v>2014</v>
      </c>
      <c r="B7" s="249">
        <v>6965</v>
      </c>
      <c r="C7" s="250">
        <f t="shared" si="0"/>
        <v>89.23766816143498</v>
      </c>
      <c r="D7" s="141">
        <v>3299</v>
      </c>
      <c r="E7" s="251">
        <f t="shared" si="1"/>
        <v>79.39831528279183</v>
      </c>
      <c r="F7" s="141">
        <v>107496</v>
      </c>
      <c r="G7" s="250">
        <f t="shared" si="2"/>
        <v>79.35509589405146</v>
      </c>
      <c r="H7" s="141">
        <v>3435</v>
      </c>
      <c r="I7" s="141">
        <f t="shared" si="3"/>
        <v>121195</v>
      </c>
      <c r="J7" s="266">
        <f t="shared" si="4"/>
        <v>80.29136633453466</v>
      </c>
      <c r="K7" s="227"/>
    </row>
    <row r="8" spans="1:11" ht="15">
      <c r="A8" s="276">
        <v>2015</v>
      </c>
      <c r="B8" s="249">
        <v>6859</v>
      </c>
      <c r="C8" s="250">
        <f t="shared" si="0"/>
        <v>87.87956438180653</v>
      </c>
      <c r="D8" s="141">
        <v>3018</v>
      </c>
      <c r="E8" s="251">
        <f t="shared" si="1"/>
        <v>72.63537906137184</v>
      </c>
      <c r="F8" s="141">
        <v>102325</v>
      </c>
      <c r="G8" s="250">
        <f t="shared" si="2"/>
        <v>75.53778919549394</v>
      </c>
      <c r="H8" s="141">
        <v>4245</v>
      </c>
      <c r="I8" s="141">
        <f t="shared" si="3"/>
        <v>116447</v>
      </c>
      <c r="J8" s="266">
        <f t="shared" si="4"/>
        <v>77.14582891668434</v>
      </c>
      <c r="K8" s="227"/>
    </row>
    <row r="9" spans="1:11" ht="15">
      <c r="A9" s="275">
        <v>2016</v>
      </c>
      <c r="B9" s="256">
        <v>7070</v>
      </c>
      <c r="C9" s="257">
        <f t="shared" si="0"/>
        <v>90.5829596412556</v>
      </c>
      <c r="D9" s="258">
        <v>3075</v>
      </c>
      <c r="E9" s="259">
        <f t="shared" si="1"/>
        <v>74.0072202166065</v>
      </c>
      <c r="F9" s="258">
        <v>106045</v>
      </c>
      <c r="G9" s="257">
        <f t="shared" si="2"/>
        <v>78.28394678950555</v>
      </c>
      <c r="H9" s="258">
        <v>3692</v>
      </c>
      <c r="I9" s="258">
        <f t="shared" si="3"/>
        <v>119882</v>
      </c>
      <c r="J9" s="267">
        <f t="shared" si="4"/>
        <v>79.42150731397074</v>
      </c>
      <c r="K9" s="227"/>
    </row>
    <row r="10" spans="1:10" ht="15">
      <c r="A10" s="274">
        <v>2017</v>
      </c>
      <c r="B10" s="252">
        <v>6690</v>
      </c>
      <c r="C10" s="253">
        <f t="shared" si="0"/>
        <v>85.71428571428571</v>
      </c>
      <c r="D10" s="254">
        <v>3177</v>
      </c>
      <c r="E10" s="255">
        <f t="shared" si="1"/>
        <v>76.46209386281588</v>
      </c>
      <c r="F10" s="254">
        <v>106014</v>
      </c>
      <c r="G10" s="253">
        <f t="shared" si="2"/>
        <v>78.26106214288878</v>
      </c>
      <c r="H10" s="254">
        <v>5030</v>
      </c>
      <c r="I10" s="254">
        <f t="shared" si="3"/>
        <v>120911</v>
      </c>
      <c r="J10" s="268">
        <f t="shared" si="4"/>
        <v>80.10321708713165</v>
      </c>
    </row>
    <row r="11" spans="1:10" ht="15">
      <c r="A11" s="16">
        <v>2018</v>
      </c>
      <c r="B11" s="249">
        <v>6722</v>
      </c>
      <c r="C11" s="250">
        <f t="shared" si="0"/>
        <v>86.12427930813581</v>
      </c>
      <c r="D11" s="141">
        <v>3235</v>
      </c>
      <c r="E11" s="251">
        <f t="shared" si="1"/>
        <v>77.85800240673886</v>
      </c>
      <c r="F11" s="141">
        <v>108990</v>
      </c>
      <c r="G11" s="250">
        <f t="shared" si="2"/>
        <v>80.45798821809807</v>
      </c>
      <c r="H11" s="141">
        <v>3788</v>
      </c>
      <c r="I11" s="141">
        <f t="shared" si="3"/>
        <v>122735</v>
      </c>
      <c r="J11" s="266">
        <f t="shared" si="4"/>
        <v>81.31161225355099</v>
      </c>
    </row>
    <row r="12" spans="1:10" ht="15">
      <c r="A12" s="16">
        <v>2019</v>
      </c>
      <c r="B12" s="221">
        <v>6676</v>
      </c>
      <c r="C12" s="222">
        <f t="shared" si="0"/>
        <v>85.5349135169763</v>
      </c>
      <c r="D12" s="223">
        <v>3029</v>
      </c>
      <c r="E12" s="224">
        <f t="shared" si="1"/>
        <v>72.90012033694344</v>
      </c>
      <c r="F12" s="223">
        <v>106927</v>
      </c>
      <c r="G12" s="222">
        <f t="shared" si="2"/>
        <v>78.93505189647281</v>
      </c>
      <c r="H12" s="223">
        <v>3446</v>
      </c>
      <c r="I12" s="223">
        <f t="shared" si="3"/>
        <v>120078</v>
      </c>
      <c r="J12" s="269">
        <f t="shared" si="4"/>
        <v>79.55135679457283</v>
      </c>
    </row>
    <row r="13" spans="1:10" ht="15">
      <c r="A13" s="176">
        <v>2020</v>
      </c>
      <c r="B13" s="198">
        <v>5769</v>
      </c>
      <c r="C13" s="199">
        <f>B13/$B$3*100</f>
        <v>73.91415759128763</v>
      </c>
      <c r="D13" s="200">
        <v>2508</v>
      </c>
      <c r="E13" s="201">
        <f>D13/$D$3*100</f>
        <v>60.361010830324915</v>
      </c>
      <c r="F13" s="200">
        <v>84886</v>
      </c>
      <c r="G13" s="199">
        <f>F13/$F$3*100</f>
        <v>62.664068151954055</v>
      </c>
      <c r="H13" s="200">
        <v>3003</v>
      </c>
      <c r="I13" s="200">
        <f>B13+D13+F13+H13</f>
        <v>96166</v>
      </c>
      <c r="J13" s="292">
        <f>I13/$I$3*100</f>
        <v>63.70972016111936</v>
      </c>
    </row>
    <row r="14" spans="1:10" ht="15.75" thickBot="1">
      <c r="A14" s="278">
        <v>2021</v>
      </c>
      <c r="B14" s="286">
        <v>6482</v>
      </c>
      <c r="C14" s="287">
        <f>B14/$B$3*100</f>
        <v>83.0493273542601</v>
      </c>
      <c r="D14" s="288">
        <v>2735</v>
      </c>
      <c r="E14" s="289">
        <f>D14/$D$3*100</f>
        <v>65.82430806257521</v>
      </c>
      <c r="F14" s="288">
        <v>92194</v>
      </c>
      <c r="G14" s="287">
        <f>F14/$F$3*100</f>
        <v>68.05893903825428</v>
      </c>
      <c r="H14" s="288">
        <v>3875</v>
      </c>
      <c r="I14" s="288">
        <f>B14+D14+F14+H14</f>
        <v>105286</v>
      </c>
      <c r="J14" s="293">
        <f>I14/$I$3*100</f>
        <v>69.75169599321602</v>
      </c>
    </row>
    <row r="15" spans="1:10" ht="15">
      <c r="A15" s="29"/>
      <c r="B15" s="29"/>
      <c r="C15" s="204"/>
      <c r="D15" s="29"/>
      <c r="E15" s="29"/>
      <c r="F15" s="77"/>
      <c r="G15" s="204"/>
      <c r="H15" s="77"/>
      <c r="I15" s="30"/>
      <c r="J15" s="29"/>
    </row>
    <row r="16" spans="1:10" ht="15">
      <c r="A16" s="79" t="s">
        <v>27</v>
      </c>
      <c r="B16" s="29"/>
      <c r="C16" s="29"/>
      <c r="D16" s="29"/>
      <c r="E16" s="154"/>
      <c r="F16" s="154"/>
      <c r="G16" s="154"/>
      <c r="H16" s="154"/>
      <c r="I16" s="154"/>
      <c r="J16" s="154"/>
    </row>
    <row r="17" spans="1:10" ht="15">
      <c r="A17" s="154" t="s">
        <v>86</v>
      </c>
      <c r="B17" s="154"/>
      <c r="C17" s="154"/>
      <c r="D17" s="154"/>
      <c r="E17" s="154"/>
      <c r="F17" s="154"/>
      <c r="G17" s="154"/>
      <c r="H17" s="154"/>
      <c r="I17" s="154"/>
      <c r="J17" s="154"/>
    </row>
    <row r="18" spans="1:10" ht="15">
      <c r="A18" s="154" t="s">
        <v>87</v>
      </c>
      <c r="B18" s="154"/>
      <c r="C18" s="154"/>
      <c r="D18" s="154"/>
      <c r="E18" s="154"/>
      <c r="F18" s="154"/>
      <c r="G18" s="154"/>
      <c r="H18" s="154"/>
      <c r="I18" s="154"/>
      <c r="J18" s="154"/>
    </row>
    <row r="19" spans="1:10" ht="15">
      <c r="A19" s="270" t="s">
        <v>100</v>
      </c>
      <c r="B19" s="154"/>
      <c r="C19" s="154"/>
      <c r="D19" s="154"/>
      <c r="E19" s="154"/>
      <c r="F19" s="154"/>
      <c r="G19" s="154"/>
      <c r="H19" s="154"/>
      <c r="I19" s="154"/>
      <c r="J19" s="154"/>
    </row>
    <row r="20" spans="1:10" ht="15">
      <c r="A20" s="271" t="s">
        <v>101</v>
      </c>
      <c r="B20" s="154"/>
      <c r="C20" s="154"/>
      <c r="D20" s="154"/>
      <c r="E20" s="154"/>
      <c r="F20" s="154"/>
      <c r="G20" s="154"/>
      <c r="H20" s="154"/>
      <c r="I20" s="154"/>
      <c r="J20" s="154"/>
    </row>
    <row r="21" spans="1:10" ht="15">
      <c r="A21" s="271" t="s">
        <v>102</v>
      </c>
      <c r="B21" s="154"/>
      <c r="C21" s="154"/>
      <c r="D21" s="154"/>
      <c r="E21" s="154"/>
      <c r="F21" s="154"/>
      <c r="G21" s="154"/>
      <c r="H21" s="154"/>
      <c r="I21" s="154"/>
      <c r="J21" s="154"/>
    </row>
    <row r="22" spans="1:10" ht="15">
      <c r="A22" s="272" t="s">
        <v>103</v>
      </c>
      <c r="B22" s="154"/>
      <c r="C22" s="154" t="s">
        <v>92</v>
      </c>
      <c r="D22" s="154"/>
      <c r="E22" s="154"/>
      <c r="F22" s="154"/>
      <c r="G22" s="154"/>
      <c r="H22" s="154"/>
      <c r="I22" s="154"/>
      <c r="J22" s="154"/>
    </row>
    <row r="23" spans="1:10" ht="15">
      <c r="A23" s="273" t="s">
        <v>104</v>
      </c>
      <c r="B23" s="154"/>
      <c r="C23" s="154" t="s">
        <v>94</v>
      </c>
      <c r="D23" s="154"/>
      <c r="E23" s="154"/>
      <c r="F23" s="154"/>
      <c r="G23" s="154"/>
      <c r="H23" s="154"/>
      <c r="I23" s="154"/>
      <c r="J23" s="154"/>
    </row>
    <row r="24" ht="15">
      <c r="A24" s="273" t="s">
        <v>105</v>
      </c>
    </row>
    <row r="25" ht="15">
      <c r="A25" s="154" t="s">
        <v>89</v>
      </c>
    </row>
    <row r="26" ht="15">
      <c r="A26" s="154" t="s">
        <v>90</v>
      </c>
    </row>
    <row r="27" ht="15">
      <c r="A27" s="154" t="s">
        <v>106</v>
      </c>
    </row>
    <row r="28" spans="1:2" ht="15">
      <c r="A28" s="154" t="s">
        <v>107</v>
      </c>
      <c r="B28" s="227"/>
    </row>
    <row r="31" ht="16.5" customHeight="1">
      <c r="A31" s="3"/>
    </row>
  </sheetData>
  <sheetProtection/>
  <mergeCells count="1">
    <mergeCell ref="A1:J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62" t="s">
        <v>140</v>
      </c>
      <c r="B1" s="363"/>
      <c r="C1" s="363"/>
      <c r="D1" s="363"/>
      <c r="E1" s="363"/>
      <c r="F1" s="363"/>
      <c r="G1" s="363"/>
      <c r="H1" s="363"/>
      <c r="I1" s="363"/>
      <c r="J1" s="363"/>
      <c r="K1" s="364"/>
    </row>
    <row r="2" spans="1:11" ht="44.25" thickBot="1" thickTop="1">
      <c r="A2" s="248" t="s">
        <v>21</v>
      </c>
      <c r="B2" s="247" t="s">
        <v>81</v>
      </c>
      <c r="C2" s="148" t="s">
        <v>26</v>
      </c>
      <c r="D2" s="147" t="s">
        <v>82</v>
      </c>
      <c r="E2" s="149" t="s">
        <v>26</v>
      </c>
      <c r="F2" s="147" t="s">
        <v>83</v>
      </c>
      <c r="G2" s="149" t="s">
        <v>26</v>
      </c>
      <c r="H2" s="150" t="s">
        <v>84</v>
      </c>
      <c r="I2" s="151" t="s">
        <v>85</v>
      </c>
      <c r="J2" s="245" t="s">
        <v>26</v>
      </c>
      <c r="K2" s="246" t="s">
        <v>57</v>
      </c>
    </row>
    <row r="3" spans="1:11" ht="15">
      <c r="A3" s="126">
        <v>2010</v>
      </c>
      <c r="B3" s="132">
        <f>'1.6'!B3/'1.7'!K3*1000000</f>
        <v>3524.6469360080227</v>
      </c>
      <c r="C3" s="133">
        <f>B3/$B$3*100</f>
        <v>100</v>
      </c>
      <c r="D3" s="134">
        <f>'1.6'!D3/'1.7'!K3*1000000</f>
        <v>1876.349521987615</v>
      </c>
      <c r="E3" s="135">
        <f>D3/$D$3*100</f>
        <v>100</v>
      </c>
      <c r="F3" s="134">
        <f>'1.6'!F3/'1.7'!K3*1000000</f>
        <v>61173.058711789716</v>
      </c>
      <c r="G3" s="133">
        <f>F3/$F$3*100</f>
        <v>100</v>
      </c>
      <c r="H3" s="134">
        <f>'1,6 cgrav'!H3/'1.7'!K3*1000000</f>
        <v>2205.1058281264795</v>
      </c>
      <c r="I3" s="136">
        <f>'1.6'!I3/'1.7'!K3*1000000</f>
        <v>68164.5492772319</v>
      </c>
      <c r="J3" s="243">
        <f>I3/$I$3*100</f>
        <v>100</v>
      </c>
      <c r="K3" s="244">
        <v>2214406.19208228</v>
      </c>
    </row>
    <row r="4" spans="1:11" ht="15">
      <c r="A4" s="16">
        <v>2011</v>
      </c>
      <c r="B4" s="137">
        <f>'1.6'!B4/'1.7'!K4*1000000</f>
        <v>3419.056396594498</v>
      </c>
      <c r="C4" s="138">
        <f aca="true" t="shared" si="0" ref="C4:C14">B4/$B$3*100</f>
        <v>97.00422364762822</v>
      </c>
      <c r="D4" s="139">
        <f>'1.6'!D4/'1.7'!K4*1000000</f>
        <v>1813.4636289669281</v>
      </c>
      <c r="E4" s="140">
        <f aca="true" t="shared" si="1" ref="E4:E14">D4/$D$3*100</f>
        <v>96.64849793262015</v>
      </c>
      <c r="F4" s="139">
        <f>'1.6'!F4/'1.7'!K4*1000000</f>
        <v>58461.58338950478</v>
      </c>
      <c r="G4" s="138">
        <f aca="true" t="shared" si="2" ref="G4:G14">F4/$F$3*100</f>
        <v>95.56753351984611</v>
      </c>
      <c r="H4" s="139">
        <f>'1,6 cgrav'!H4/'1.7'!K4*1000000</f>
        <v>1948.9548273346202</v>
      </c>
      <c r="I4" s="141">
        <f>'1.6'!I4/'1.7'!K4*1000000</f>
        <v>65253.79688422395</v>
      </c>
      <c r="J4" s="138">
        <f aca="true" t="shared" si="3" ref="J4:J14">I4/$I$3*100</f>
        <v>95.72981494945469</v>
      </c>
      <c r="K4" s="225">
        <v>2265829.837646518</v>
      </c>
    </row>
    <row r="5" spans="1:11" ht="15">
      <c r="A5" s="16">
        <v>2012</v>
      </c>
      <c r="B5" s="137">
        <f>'1.6'!B5/'1.7'!K5*1000000</f>
        <v>3147.6068115384605</v>
      </c>
      <c r="C5" s="138">
        <f t="shared" si="0"/>
        <v>89.30275482012976</v>
      </c>
      <c r="D5" s="139">
        <f>'1.6'!D5/'1.7'!K5*1000000</f>
        <v>1618.1668285944304</v>
      </c>
      <c r="E5" s="140">
        <f t="shared" si="1"/>
        <v>86.24015992928162</v>
      </c>
      <c r="F5" s="139">
        <f>'1.6'!F5/'1.7'!K5*1000000</f>
        <v>52918.53556150141</v>
      </c>
      <c r="G5" s="138">
        <f t="shared" si="2"/>
        <v>86.50627690667129</v>
      </c>
      <c r="H5" s="139">
        <f>'1,6 cgrav'!H5/'1.7'!K5*1000000</f>
        <v>2174.68620205511</v>
      </c>
      <c r="I5" s="141">
        <f>'1.6'!I5/'1.7'!K5*1000000</f>
        <v>59349.47490391483</v>
      </c>
      <c r="J5" s="138">
        <f t="shared" si="3"/>
        <v>87.06794885789489</v>
      </c>
      <c r="K5" s="225">
        <v>2276650.302614342</v>
      </c>
    </row>
    <row r="6" spans="1:11" ht="15">
      <c r="A6" s="16">
        <v>2013</v>
      </c>
      <c r="B6" s="137">
        <f>'1.6'!B6/'1.7'!K6*1000000</f>
        <v>3028.656489029747</v>
      </c>
      <c r="C6" s="138">
        <f t="shared" si="0"/>
        <v>85.92793956435168</v>
      </c>
      <c r="D6" s="139">
        <f>'1.6'!D6/'1.7'!K6*1000000</f>
        <v>1538.7881180922695</v>
      </c>
      <c r="E6" s="140">
        <f t="shared" si="1"/>
        <v>82.00967357415547</v>
      </c>
      <c r="F6" s="139">
        <f>'1.6'!F6/'1.7'!K6*1000000</f>
        <v>48209.97403759133</v>
      </c>
      <c r="G6" s="138">
        <f t="shared" si="2"/>
        <v>78.80916052396111</v>
      </c>
      <c r="H6" s="139">
        <f>'1,6 cgrav'!H6/'1.7'!K6*1000000</f>
        <v>2633.8042441374923</v>
      </c>
      <c r="I6" s="141">
        <f>'1.6'!I6/'1.7'!K6*1000000</f>
        <v>55351.82033873431</v>
      </c>
      <c r="J6" s="138">
        <f t="shared" si="3"/>
        <v>81.20323676404436</v>
      </c>
      <c r="K6" s="225">
        <v>2289464</v>
      </c>
    </row>
    <row r="7" spans="1:11" ht="15">
      <c r="A7" s="16">
        <v>2014</v>
      </c>
      <c r="B7" s="137">
        <f>'1.6'!B7/'1.7'!K7*1000000</f>
        <v>3028.5874302968323</v>
      </c>
      <c r="C7" s="138">
        <f t="shared" si="0"/>
        <v>85.92598025511678</v>
      </c>
      <c r="D7" s="139">
        <f>'1.6'!D7/'1.7'!K7*1000000</f>
        <v>1434.5025028785712</v>
      </c>
      <c r="E7" s="140">
        <f t="shared" si="1"/>
        <v>76.45177436659053</v>
      </c>
      <c r="F7" s="139">
        <f>'1.6'!F7/'1.7'!K7*1000000</f>
        <v>46742.43135781597</v>
      </c>
      <c r="G7" s="138">
        <f t="shared" si="2"/>
        <v>76.41015888716291</v>
      </c>
      <c r="H7" s="139">
        <f>'1,6 cgrav'!H7/'1.7'!K7*1000000</f>
        <v>3095.5511724742496</v>
      </c>
      <c r="I7" s="141">
        <f>'1.6'!I7/'1.7'!K7*1000000</f>
        <v>52699.160605143516</v>
      </c>
      <c r="J7" s="138">
        <f t="shared" si="3"/>
        <v>77.31168351280498</v>
      </c>
      <c r="K7" s="225">
        <v>2299752</v>
      </c>
    </row>
    <row r="8" spans="1:11" ht="15">
      <c r="A8" s="16">
        <v>2015</v>
      </c>
      <c r="B8" s="137">
        <f>'1.6'!B8/'1.7'!K8*1000000</f>
        <v>2963.6170701353267</v>
      </c>
      <c r="C8" s="138">
        <f t="shared" si="0"/>
        <v>84.08266484392583</v>
      </c>
      <c r="D8" s="139">
        <f>'1.6'!D8/'1.7'!K8*1000000</f>
        <v>1304.0087939449506</v>
      </c>
      <c r="E8" s="140">
        <f t="shared" si="1"/>
        <v>69.4971154715149</v>
      </c>
      <c r="F8" s="139">
        <f>'1.6'!F8/'1.7'!K8*1000000</f>
        <v>44212.29285633435</v>
      </c>
      <c r="G8" s="138">
        <f t="shared" si="2"/>
        <v>72.27412489644472</v>
      </c>
      <c r="H8" s="139">
        <f>'1,6 cgrav'!H8/'1.7'!K8*1000000</f>
        <v>3097.560982038221</v>
      </c>
      <c r="I8" s="141">
        <f>'1.6'!I8/'1.7'!K8*1000000</f>
        <v>50314.08615921394</v>
      </c>
      <c r="J8" s="138">
        <f t="shared" si="3"/>
        <v>73.81268810944766</v>
      </c>
      <c r="K8" s="225">
        <v>2314401.57</v>
      </c>
    </row>
    <row r="9" spans="1:11" ht="15">
      <c r="A9" s="176">
        <v>2016</v>
      </c>
      <c r="B9" s="198">
        <f>'1.6'!B9/'1.7'!K9*1000000</f>
        <v>2995.7766752302655</v>
      </c>
      <c r="C9" s="199">
        <f t="shared" si="0"/>
        <v>84.99508545452356</v>
      </c>
      <c r="D9" s="200">
        <f>'1.6'!D9/'1.7'!K9*1000000</f>
        <v>1302.9721748703064</v>
      </c>
      <c r="E9" s="201">
        <f t="shared" si="1"/>
        <v>69.44186888432542</v>
      </c>
      <c r="F9" s="200">
        <f>'1.6'!F9/'1.7'!K9*1000000</f>
        <v>44934.53147451111</v>
      </c>
      <c r="G9" s="199">
        <f t="shared" si="2"/>
        <v>73.45477309907834</v>
      </c>
      <c r="H9" s="200">
        <f>'1,6 cgrav'!H9/'1.7'!K9*1000000</f>
        <v>3033.91244620208</v>
      </c>
      <c r="I9" s="200">
        <f>'1.6'!I9/'1.7'!K9*1000000</f>
        <v>50797.69439603321</v>
      </c>
      <c r="J9" s="199">
        <f t="shared" si="3"/>
        <v>74.52215988318798</v>
      </c>
      <c r="K9" s="225">
        <v>2359989</v>
      </c>
    </row>
    <row r="10" spans="1:11" ht="15">
      <c r="A10" s="21">
        <v>2017</v>
      </c>
      <c r="B10" s="214">
        <f>'1.6'!B10/'1.7'!K10*1000000</f>
        <v>2771.599559436995</v>
      </c>
      <c r="C10" s="215">
        <f t="shared" si="0"/>
        <v>78.63481391915182</v>
      </c>
      <c r="D10" s="216">
        <f>'1.6'!D10/'1.7'!K10*1000000</f>
        <v>1316.199073293174</v>
      </c>
      <c r="E10" s="217">
        <f t="shared" si="1"/>
        <v>70.1467960989979</v>
      </c>
      <c r="F10" s="216">
        <f>'1.6'!F10/'1.7'!K10*1000000</f>
        <v>43920.531493894414</v>
      </c>
      <c r="G10" s="215">
        <f t="shared" si="2"/>
        <v>71.7971806850811</v>
      </c>
      <c r="H10" s="216">
        <f>'1,6 cgrav'!H10/'1.7'!K10*1000000</f>
        <v>2893.4007956813116</v>
      </c>
      <c r="I10" s="216">
        <f>'1.6'!I10/'1.7'!K10*1000000</f>
        <v>50092.208420192306</v>
      </c>
      <c r="J10" s="215">
        <f t="shared" si="3"/>
        <v>73.48718498300691</v>
      </c>
      <c r="K10" s="225">
        <v>2413768.604205928</v>
      </c>
    </row>
    <row r="11" spans="1:11" ht="15">
      <c r="A11" s="16">
        <v>2018</v>
      </c>
      <c r="B11" s="221">
        <f>'1.6'!B11/'1.7'!K11*1000000</f>
        <v>2693.745717136663</v>
      </c>
      <c r="C11" s="222">
        <f t="shared" si="0"/>
        <v>76.42597304192887</v>
      </c>
      <c r="D11" s="223">
        <f>'1.6'!D11/'1.7'!K11*1000000</f>
        <v>1296.3801539626754</v>
      </c>
      <c r="E11" s="224">
        <f t="shared" si="1"/>
        <v>69.09054729789477</v>
      </c>
      <c r="F11" s="223">
        <f>'1.6'!F11/'1.7'!K11*1000000</f>
        <v>43676.18948389242</v>
      </c>
      <c r="G11" s="222">
        <f t="shared" si="2"/>
        <v>71.39775319993085</v>
      </c>
      <c r="H11" s="223">
        <f>'1,6 cgrav'!H11/'1.7'!K11*1000000</f>
        <v>2997.1026805214374</v>
      </c>
      <c r="I11" s="223">
        <f>'1.6'!I11/'1.7'!K11*1000000</f>
        <v>49184.302379168155</v>
      </c>
      <c r="J11" s="222">
        <f t="shared" si="3"/>
        <v>72.1552521078527</v>
      </c>
      <c r="K11" s="225">
        <v>2495410</v>
      </c>
    </row>
    <row r="12" spans="1:11" ht="15">
      <c r="A12" s="16">
        <v>2019</v>
      </c>
      <c r="B12" s="221">
        <f>'1.6'!B12/'1.7'!K12*1000000</f>
        <v>2598.3660185411863</v>
      </c>
      <c r="C12" s="222">
        <f t="shared" si="0"/>
        <v>73.71989494879926</v>
      </c>
      <c r="D12" s="223">
        <f>'1.6'!D12/'1.7'!K12*1000000</f>
        <v>1178.9171165610026</v>
      </c>
      <c r="E12" s="224">
        <f t="shared" si="1"/>
        <v>62.83035771033624</v>
      </c>
      <c r="F12" s="223">
        <f>'1.6'!F12/'1.7'!K12*1000000</f>
        <v>41617.05860763233</v>
      </c>
      <c r="G12" s="222">
        <f t="shared" si="2"/>
        <v>68.03167846111248</v>
      </c>
      <c r="H12" s="223">
        <f>'1,6 cgrav'!H12/'1.7'!K12*1000000</f>
        <v>2885.9922150214047</v>
      </c>
      <c r="I12" s="223">
        <f>'1.6'!I12/'1.7'!K12*1000000</f>
        <v>46735.559432952155</v>
      </c>
      <c r="J12" s="222">
        <f t="shared" si="3"/>
        <v>68.56285258026729</v>
      </c>
      <c r="K12" s="225">
        <v>2569307</v>
      </c>
    </row>
    <row r="13" spans="1:11" ht="15">
      <c r="A13" s="176">
        <v>2020</v>
      </c>
      <c r="B13" s="198">
        <f>'1.6'!B13/'1.7'!K13*1000000</f>
        <v>2282.665982935202</v>
      </c>
      <c r="C13" s="199">
        <f>B13/$B$3*100</f>
        <v>64.76296844416777</v>
      </c>
      <c r="D13" s="200">
        <f>'1.6'!D13/'1.7'!K13*1000000</f>
        <v>992.3602505116115</v>
      </c>
      <c r="E13" s="201">
        <f>D13/$D$3*100</f>
        <v>52.88781428421744</v>
      </c>
      <c r="F13" s="200">
        <f>'1.6'!F13/'1.7'!K13*1000000</f>
        <v>33587.51683609595</v>
      </c>
      <c r="G13" s="199">
        <f>F13/$F$3*100</f>
        <v>54.90573390214134</v>
      </c>
      <c r="H13" s="200">
        <f>'1,6 cgrav'!H13/'1.7'!K13*1000000</f>
        <v>3100.5322659525473</v>
      </c>
      <c r="I13" s="200">
        <f>'1.6'!I13/'1.7'!K13*1000000</f>
        <v>38050.76389581325</v>
      </c>
      <c r="J13" s="199">
        <f>I13/$I$3*100</f>
        <v>55.8219254719298</v>
      </c>
      <c r="K13" s="290">
        <v>2527308</v>
      </c>
    </row>
    <row r="14" spans="1:11" ht="15.75" thickBot="1">
      <c r="A14" s="278">
        <v>2021</v>
      </c>
      <c r="B14" s="286">
        <v>2555.9712454733294</v>
      </c>
      <c r="C14" s="287">
        <v>72.51708587777574</v>
      </c>
      <c r="D14" s="288">
        <v>1078.4605609949947</v>
      </c>
      <c r="E14" s="289">
        <v>57.47652813920205</v>
      </c>
      <c r="F14" s="288">
        <v>36353.781703975335</v>
      </c>
      <c r="G14" s="287">
        <v>59.42776521156522</v>
      </c>
      <c r="H14" s="288">
        <v>2791.3792728641934</v>
      </c>
      <c r="I14" s="288">
        <v>41516.19693781317</v>
      </c>
      <c r="J14" s="287">
        <v>60.90584824226261</v>
      </c>
      <c r="K14" s="291">
        <v>2536022.27</v>
      </c>
    </row>
    <row r="15" spans="1:11" ht="15">
      <c r="A15" s="29"/>
      <c r="B15" s="29"/>
      <c r="C15" s="29"/>
      <c r="D15" s="29"/>
      <c r="E15" s="29"/>
      <c r="F15" s="77"/>
      <c r="G15" s="204"/>
      <c r="H15" s="77"/>
      <c r="I15" s="30"/>
      <c r="J15" s="29"/>
      <c r="K15" s="154"/>
    </row>
    <row r="16" spans="1:11" ht="15">
      <c r="A16" s="155" t="s">
        <v>38</v>
      </c>
      <c r="B16" s="29"/>
      <c r="C16" s="29"/>
      <c r="D16" s="29"/>
      <c r="E16" s="154"/>
      <c r="F16" s="154"/>
      <c r="G16" s="154"/>
      <c r="H16" s="154"/>
      <c r="I16" s="154"/>
      <c r="J16" s="154"/>
      <c r="K16" s="154"/>
    </row>
    <row r="17" spans="1:11" ht="15">
      <c r="A17" s="154" t="s">
        <v>86</v>
      </c>
      <c r="B17" s="154"/>
      <c r="C17" s="154"/>
      <c r="D17" s="154"/>
      <c r="E17" s="154"/>
      <c r="F17" s="154"/>
      <c r="G17" s="154"/>
      <c r="H17" s="154"/>
      <c r="I17" s="154"/>
      <c r="J17" s="154"/>
      <c r="K17" s="154"/>
    </row>
    <row r="18" spans="1:11" ht="15">
      <c r="A18" s="154" t="s">
        <v>87</v>
      </c>
      <c r="B18" s="154"/>
      <c r="C18" s="154"/>
      <c r="D18" s="154"/>
      <c r="E18" s="154"/>
      <c r="F18" s="154"/>
      <c r="G18" s="154"/>
      <c r="H18" s="154"/>
      <c r="I18" s="154"/>
      <c r="J18" s="154"/>
      <c r="K18" s="154"/>
    </row>
    <row r="19" spans="1:11" ht="15">
      <c r="A19" s="154" t="s">
        <v>88</v>
      </c>
      <c r="B19" s="154"/>
      <c r="C19" s="154"/>
      <c r="D19" s="154"/>
      <c r="E19" s="154"/>
      <c r="F19" s="154"/>
      <c r="G19" s="154"/>
      <c r="H19" s="154"/>
      <c r="I19" s="154"/>
      <c r="J19" s="154"/>
      <c r="K19" s="154"/>
    </row>
    <row r="20" spans="1:11" ht="15">
      <c r="A20" s="154" t="s">
        <v>89</v>
      </c>
      <c r="B20" s="154"/>
      <c r="C20" s="154"/>
      <c r="D20" s="154"/>
      <c r="E20" s="154"/>
      <c r="F20" s="154"/>
      <c r="G20" s="154"/>
      <c r="H20" s="154"/>
      <c r="I20" s="154"/>
      <c r="J20" s="154"/>
      <c r="K20" s="154"/>
    </row>
    <row r="21" spans="1:11" ht="15">
      <c r="A21" s="154" t="s">
        <v>90</v>
      </c>
      <c r="B21" s="154"/>
      <c r="C21" s="154"/>
      <c r="D21" s="154"/>
      <c r="E21" s="154"/>
      <c r="F21" s="154"/>
      <c r="G21" s="154"/>
      <c r="H21" s="154"/>
      <c r="I21" s="154"/>
      <c r="J21" s="154"/>
      <c r="K21" s="152"/>
    </row>
    <row r="22" spans="1:11" ht="15">
      <c r="A22" s="154" t="s">
        <v>91</v>
      </c>
      <c r="B22" s="154"/>
      <c r="C22" s="154" t="s">
        <v>92</v>
      </c>
      <c r="D22" s="154"/>
      <c r="E22" s="154"/>
      <c r="F22" s="154"/>
      <c r="G22" s="154"/>
      <c r="H22" s="154"/>
      <c r="I22" s="154"/>
      <c r="J22" s="154"/>
      <c r="K22" s="152"/>
    </row>
    <row r="23" spans="1:11" ht="15">
      <c r="A23" s="154" t="s">
        <v>93</v>
      </c>
      <c r="B23" s="154"/>
      <c r="C23" s="154" t="s">
        <v>94</v>
      </c>
      <c r="D23" s="154"/>
      <c r="E23" s="154"/>
      <c r="F23" s="154"/>
      <c r="G23" s="154"/>
      <c r="H23" s="154"/>
      <c r="I23" s="154"/>
      <c r="J23" s="154"/>
      <c r="K23" s="152"/>
    </row>
    <row r="28" ht="15">
      <c r="B28" s="227"/>
    </row>
  </sheetData>
  <sheetProtection/>
  <mergeCells count="1">
    <mergeCell ref="A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G1"/>
    </sheetView>
  </sheetViews>
  <sheetFormatPr defaultColWidth="9.140625" defaultRowHeight="15"/>
  <cols>
    <col min="1" max="1" width="10.7109375" style="152" customWidth="1"/>
    <col min="2" max="7" width="20.7109375" style="152" customWidth="1"/>
    <col min="8" max="16384" width="9.140625" style="152" customWidth="1"/>
  </cols>
  <sheetData>
    <row r="1" spans="1:7" ht="24.75" customHeight="1" thickBot="1" thickTop="1">
      <c r="A1" s="297" t="s">
        <v>77</v>
      </c>
      <c r="B1" s="298"/>
      <c r="C1" s="298"/>
      <c r="D1" s="298"/>
      <c r="E1" s="298"/>
      <c r="F1" s="298"/>
      <c r="G1" s="299"/>
    </row>
    <row r="2" spans="1:7" ht="24.75" customHeight="1" thickBot="1" thickTop="1">
      <c r="A2" s="297" t="s">
        <v>125</v>
      </c>
      <c r="B2" s="298"/>
      <c r="C2" s="298"/>
      <c r="D2" s="298"/>
      <c r="E2" s="298"/>
      <c r="F2" s="298"/>
      <c r="G2" s="299"/>
    </row>
    <row r="3" spans="1:7" ht="24.75" customHeight="1" thickTop="1">
      <c r="A3" s="300" t="s">
        <v>21</v>
      </c>
      <c r="B3" s="302" t="s">
        <v>22</v>
      </c>
      <c r="C3" s="303"/>
      <c r="D3" s="302" t="s">
        <v>23</v>
      </c>
      <c r="E3" s="303"/>
      <c r="F3" s="304" t="s">
        <v>24</v>
      </c>
      <c r="G3" s="303"/>
    </row>
    <row r="4" spans="1:7" ht="30" customHeight="1" thickBot="1">
      <c r="A4" s="301"/>
      <c r="B4" s="6" t="s">
        <v>25</v>
      </c>
      <c r="C4" s="7" t="s">
        <v>26</v>
      </c>
      <c r="D4" s="6" t="s">
        <v>25</v>
      </c>
      <c r="E4" s="7" t="s">
        <v>26</v>
      </c>
      <c r="F4" s="8" t="s">
        <v>25</v>
      </c>
      <c r="G4" s="7" t="s">
        <v>26</v>
      </c>
    </row>
    <row r="5" spans="1:7" ht="15">
      <c r="A5" s="5">
        <v>1985</v>
      </c>
      <c r="B5" s="9">
        <v>269810</v>
      </c>
      <c r="C5" s="10">
        <v>100</v>
      </c>
      <c r="D5" s="9">
        <v>263966</v>
      </c>
      <c r="E5" s="10">
        <v>100</v>
      </c>
      <c r="F5" s="11">
        <v>5844</v>
      </c>
      <c r="G5" s="10">
        <v>100</v>
      </c>
    </row>
    <row r="6" spans="1:7" ht="15">
      <c r="A6" s="12">
        <v>1986</v>
      </c>
      <c r="B6" s="13">
        <v>263351</v>
      </c>
      <c r="C6" s="14">
        <v>97.60609317667989</v>
      </c>
      <c r="D6" s="13">
        <v>257503</v>
      </c>
      <c r="E6" s="14">
        <v>97.55157861239705</v>
      </c>
      <c r="F6" s="15">
        <v>5848</v>
      </c>
      <c r="G6" s="14">
        <v>100.0684462696783</v>
      </c>
    </row>
    <row r="7" spans="1:7" ht="15">
      <c r="A7" s="12">
        <v>1987</v>
      </c>
      <c r="B7" s="13">
        <v>263550</v>
      </c>
      <c r="C7" s="14">
        <v>97.67984878247655</v>
      </c>
      <c r="D7" s="13">
        <v>257307</v>
      </c>
      <c r="E7" s="14">
        <v>97.47732662539873</v>
      </c>
      <c r="F7" s="15">
        <v>6243</v>
      </c>
      <c r="G7" s="14">
        <v>106.82751540041068</v>
      </c>
    </row>
    <row r="8" spans="1:7" ht="15">
      <c r="A8" s="12">
        <v>1988</v>
      </c>
      <c r="B8" s="13">
        <v>273925</v>
      </c>
      <c r="C8" s="14">
        <v>101.525147325896</v>
      </c>
      <c r="D8" s="13">
        <v>267279</v>
      </c>
      <c r="E8" s="14">
        <v>101.25508588227272</v>
      </c>
      <c r="F8" s="15">
        <v>6646</v>
      </c>
      <c r="G8" s="14">
        <v>113.72347707049965</v>
      </c>
    </row>
    <row r="9" spans="1:7" ht="15">
      <c r="A9" s="12">
        <v>1989</v>
      </c>
      <c r="B9" s="13">
        <v>292395</v>
      </c>
      <c r="C9" s="14">
        <v>108.37070531114487</v>
      </c>
      <c r="D9" s="13">
        <v>285274</v>
      </c>
      <c r="E9" s="14">
        <v>108.0722517293894</v>
      </c>
      <c r="F9" s="15">
        <v>7121</v>
      </c>
      <c r="G9" s="14">
        <v>121.85147159479808</v>
      </c>
    </row>
    <row r="10" spans="1:7" ht="15">
      <c r="A10" s="12">
        <v>1990</v>
      </c>
      <c r="B10" s="13">
        <v>303759</v>
      </c>
      <c r="C10" s="14">
        <v>112.58255809643823</v>
      </c>
      <c r="D10" s="13">
        <v>295860</v>
      </c>
      <c r="E10" s="14">
        <v>112.08261670063568</v>
      </c>
      <c r="F10" s="15">
        <v>7899</v>
      </c>
      <c r="G10" s="14">
        <v>135.1642710472279</v>
      </c>
    </row>
    <row r="11" spans="1:7" ht="15">
      <c r="A11" s="12">
        <v>1991</v>
      </c>
      <c r="B11" s="13">
        <v>296917</v>
      </c>
      <c r="C11" s="14">
        <v>110.0466995292984</v>
      </c>
      <c r="D11" s="13">
        <v>288546</v>
      </c>
      <c r="E11" s="14">
        <v>109.3118053082594</v>
      </c>
      <c r="F11" s="15">
        <v>8371</v>
      </c>
      <c r="G11" s="14">
        <v>143.24093086926763</v>
      </c>
    </row>
    <row r="12" spans="1:7" ht="15">
      <c r="A12" s="12">
        <v>1992</v>
      </c>
      <c r="B12" s="13">
        <v>278258</v>
      </c>
      <c r="C12" s="14">
        <v>103.13109225010193</v>
      </c>
      <c r="D12" s="13">
        <v>269553</v>
      </c>
      <c r="E12" s="14">
        <v>102.11656046612063</v>
      </c>
      <c r="F12" s="15">
        <v>8705</v>
      </c>
      <c r="G12" s="14">
        <v>148.95619438740587</v>
      </c>
    </row>
    <row r="13" spans="1:7" ht="15">
      <c r="A13" s="12">
        <v>1993</v>
      </c>
      <c r="B13" s="13">
        <v>240148</v>
      </c>
      <c r="C13" s="14">
        <v>89.00633779326192</v>
      </c>
      <c r="D13" s="13">
        <v>230925</v>
      </c>
      <c r="E13" s="14">
        <v>87.48285764075676</v>
      </c>
      <c r="F13" s="15">
        <v>9223</v>
      </c>
      <c r="G13" s="14">
        <v>157.81998631074606</v>
      </c>
    </row>
    <row r="14" spans="1:7" ht="15">
      <c r="A14" s="12">
        <v>1994</v>
      </c>
      <c r="B14" s="13">
        <v>234240</v>
      </c>
      <c r="C14" s="14">
        <v>86.81664875282607</v>
      </c>
      <c r="D14" s="13">
        <v>223685</v>
      </c>
      <c r="E14" s="14">
        <v>84.74008016183903</v>
      </c>
      <c r="F14" s="15">
        <v>10555</v>
      </c>
      <c r="G14" s="14">
        <v>180.61259411362082</v>
      </c>
    </row>
    <row r="15" spans="1:7" ht="15">
      <c r="A15" s="12">
        <v>1995</v>
      </c>
      <c r="B15" s="13">
        <v>235752</v>
      </c>
      <c r="C15" s="14">
        <v>87.37704310440681</v>
      </c>
      <c r="D15" s="13">
        <v>225582</v>
      </c>
      <c r="E15" s="14">
        <v>85.45873332171567</v>
      </c>
      <c r="F15" s="15">
        <v>10170</v>
      </c>
      <c r="G15" s="14">
        <v>174.02464065708418</v>
      </c>
    </row>
    <row r="16" spans="1:7" ht="15">
      <c r="A16" s="16">
        <v>1996</v>
      </c>
      <c r="B16" s="17">
        <v>227736</v>
      </c>
      <c r="C16" s="14">
        <v>84.4060635261851</v>
      </c>
      <c r="D16" s="13">
        <v>215183</v>
      </c>
      <c r="E16" s="14">
        <v>81.51921080745248</v>
      </c>
      <c r="F16" s="18">
        <v>12553</v>
      </c>
      <c r="G16" s="14">
        <v>214.80150581793293</v>
      </c>
    </row>
    <row r="17" spans="1:7" ht="15">
      <c r="A17" s="16">
        <v>1997</v>
      </c>
      <c r="B17" s="17">
        <v>229184</v>
      </c>
      <c r="C17" s="14">
        <v>84.94273748193173</v>
      </c>
      <c r="D17" s="17">
        <v>216359</v>
      </c>
      <c r="E17" s="14">
        <v>81.96472272944243</v>
      </c>
      <c r="F17" s="18">
        <v>12825</v>
      </c>
      <c r="G17" s="14">
        <v>219.4558521560575</v>
      </c>
    </row>
    <row r="18" spans="1:7" ht="15">
      <c r="A18" s="16">
        <v>1998</v>
      </c>
      <c r="B18" s="17">
        <v>235321</v>
      </c>
      <c r="C18" s="14">
        <v>87.2173010637115</v>
      </c>
      <c r="D18" s="17">
        <v>222724</v>
      </c>
      <c r="E18" s="14">
        <v>84.37601812354622</v>
      </c>
      <c r="F18" s="18">
        <v>12597</v>
      </c>
      <c r="G18" s="14">
        <v>215.55441478439425</v>
      </c>
    </row>
    <row r="19" spans="1:7" ht="15">
      <c r="A19" s="16">
        <v>1999</v>
      </c>
      <c r="B19" s="17">
        <v>234518</v>
      </c>
      <c r="C19" s="14">
        <v>86.91968422223046</v>
      </c>
      <c r="D19" s="17">
        <v>222187</v>
      </c>
      <c r="E19" s="14">
        <v>84.17258283263753</v>
      </c>
      <c r="F19" s="18">
        <v>12331</v>
      </c>
      <c r="G19" s="14">
        <v>211.00273785078713</v>
      </c>
    </row>
    <row r="20" spans="1:7" ht="15">
      <c r="A20" s="16">
        <v>2000</v>
      </c>
      <c r="B20" s="17">
        <v>247252</v>
      </c>
      <c r="C20" s="14">
        <v>91.63930173084763</v>
      </c>
      <c r="D20" s="17">
        <v>232722</v>
      </c>
      <c r="E20" s="14">
        <v>88.16362713379753</v>
      </c>
      <c r="F20" s="18">
        <v>14530</v>
      </c>
      <c r="G20" s="14">
        <v>248.63107460643394</v>
      </c>
    </row>
    <row r="21" spans="1:7" ht="15">
      <c r="A21" s="16">
        <v>2001</v>
      </c>
      <c r="B21" s="17">
        <v>242394</v>
      </c>
      <c r="C21" s="14">
        <v>89.83877543456506</v>
      </c>
      <c r="D21" s="17">
        <v>226164</v>
      </c>
      <c r="E21" s="14">
        <v>85.67921626270049</v>
      </c>
      <c r="F21" s="18">
        <v>16230</v>
      </c>
      <c r="G21" s="14">
        <v>277.7207392197125</v>
      </c>
    </row>
    <row r="22" spans="1:7" ht="15">
      <c r="A22" s="16">
        <v>2002</v>
      </c>
      <c r="B22" s="17">
        <v>220041</v>
      </c>
      <c r="C22" s="14">
        <v>81.55405655831882</v>
      </c>
      <c r="D22" s="17">
        <v>204879</v>
      </c>
      <c r="E22" s="14">
        <v>77.61567777668336</v>
      </c>
      <c r="F22" s="18">
        <v>15162</v>
      </c>
      <c r="G22" s="14">
        <v>259.4455852156058</v>
      </c>
    </row>
    <row r="23" spans="1:7" ht="15">
      <c r="A23" s="16">
        <v>2003</v>
      </c>
      <c r="B23" s="17">
        <v>203949</v>
      </c>
      <c r="C23" s="14">
        <v>75.58985953078091</v>
      </c>
      <c r="D23" s="17">
        <v>190247</v>
      </c>
      <c r="E23" s="14">
        <v>72.07253964525735</v>
      </c>
      <c r="F23" s="18">
        <v>13702</v>
      </c>
      <c r="G23" s="14">
        <v>234.46269678302534</v>
      </c>
    </row>
    <row r="24" spans="1:7" ht="15">
      <c r="A24" s="16">
        <v>2004</v>
      </c>
      <c r="B24" s="17">
        <v>198861</v>
      </c>
      <c r="C24" s="14">
        <v>73.70408806196953</v>
      </c>
      <c r="D24" s="17">
        <v>185080</v>
      </c>
      <c r="E24" s="14">
        <v>70.1150905798474</v>
      </c>
      <c r="F24" s="18">
        <v>13781</v>
      </c>
      <c r="G24" s="14">
        <v>235.8145106091718</v>
      </c>
    </row>
    <row r="25" spans="1:7" ht="15">
      <c r="A25" s="16">
        <v>2005</v>
      </c>
      <c r="B25" s="19">
        <v>195445</v>
      </c>
      <c r="C25" s="14">
        <v>72.43801193432415</v>
      </c>
      <c r="D25" s="19">
        <v>180537</v>
      </c>
      <c r="E25" s="14">
        <v>68.39403559549336</v>
      </c>
      <c r="F25" s="20">
        <v>14908</v>
      </c>
      <c r="G25" s="14">
        <v>255.09924709103353</v>
      </c>
    </row>
    <row r="26" spans="1:7" ht="15">
      <c r="A26" s="16">
        <v>2006</v>
      </c>
      <c r="B26" s="19">
        <v>202208</v>
      </c>
      <c r="C26" s="14">
        <v>74.94459063785627</v>
      </c>
      <c r="D26" s="19">
        <v>185039</v>
      </c>
      <c r="E26" s="14">
        <v>70.0995582764447</v>
      </c>
      <c r="F26" s="20">
        <v>17169</v>
      </c>
      <c r="G26" s="14">
        <v>293.78850102669406</v>
      </c>
    </row>
    <row r="27" spans="1:7" ht="15">
      <c r="A27" s="16">
        <v>2007</v>
      </c>
      <c r="B27" s="19">
        <v>202415</v>
      </c>
      <c r="C27" s="14">
        <v>75</v>
      </c>
      <c r="D27" s="19">
        <v>184717</v>
      </c>
      <c r="E27" s="14">
        <v>70</v>
      </c>
      <c r="F27" s="20">
        <v>17698</v>
      </c>
      <c r="G27" s="14">
        <v>302</v>
      </c>
    </row>
    <row r="28" spans="1:7" ht="15">
      <c r="A28" s="21">
        <v>2008</v>
      </c>
      <c r="B28" s="22">
        <v>207384</v>
      </c>
      <c r="C28" s="23">
        <v>77</v>
      </c>
      <c r="D28" s="22">
        <v>188300</v>
      </c>
      <c r="E28" s="23">
        <v>71</v>
      </c>
      <c r="F28" s="24">
        <v>19084</v>
      </c>
      <c r="G28" s="23">
        <v>326</v>
      </c>
    </row>
    <row r="29" spans="1:7" ht="15">
      <c r="A29" s="16">
        <v>2009</v>
      </c>
      <c r="B29" s="19">
        <v>185628</v>
      </c>
      <c r="C29" s="14">
        <v>69</v>
      </c>
      <c r="D29" s="19">
        <v>168201</v>
      </c>
      <c r="E29" s="14">
        <v>64</v>
      </c>
      <c r="F29" s="20">
        <v>17427</v>
      </c>
      <c r="G29" s="14">
        <v>298</v>
      </c>
    </row>
    <row r="30" spans="1:7" ht="15">
      <c r="A30" s="16">
        <v>2010</v>
      </c>
      <c r="B30" s="19">
        <v>197883</v>
      </c>
      <c r="C30" s="14">
        <v>73</v>
      </c>
      <c r="D30" s="19">
        <v>178499</v>
      </c>
      <c r="E30" s="14">
        <v>68</v>
      </c>
      <c r="F30" s="20">
        <v>19384</v>
      </c>
      <c r="G30" s="14">
        <v>332</v>
      </c>
    </row>
    <row r="31" spans="1:7" ht="15">
      <c r="A31" s="16">
        <v>2011</v>
      </c>
      <c r="B31" s="19">
        <v>190381</v>
      </c>
      <c r="C31" s="14">
        <v>71</v>
      </c>
      <c r="D31" s="19">
        <v>170203</v>
      </c>
      <c r="E31" s="14">
        <v>64</v>
      </c>
      <c r="F31" s="20">
        <v>20178</v>
      </c>
      <c r="G31" s="14">
        <v>345</v>
      </c>
    </row>
    <row r="32" spans="1:7" ht="15">
      <c r="A32" s="25">
        <v>2012</v>
      </c>
      <c r="B32" s="26">
        <v>178186</v>
      </c>
      <c r="C32" s="27">
        <v>66</v>
      </c>
      <c r="D32" s="26">
        <v>157131</v>
      </c>
      <c r="E32" s="27">
        <v>60</v>
      </c>
      <c r="F32" s="28">
        <v>21055</v>
      </c>
      <c r="G32" s="27">
        <v>360</v>
      </c>
    </row>
    <row r="33" spans="1:7" ht="15">
      <c r="A33" s="16">
        <v>2013</v>
      </c>
      <c r="B33" s="19">
        <v>171229</v>
      </c>
      <c r="C33" s="14">
        <v>63</v>
      </c>
      <c r="D33" s="19">
        <v>150519</v>
      </c>
      <c r="E33" s="14">
        <v>57</v>
      </c>
      <c r="F33" s="20">
        <v>20710</v>
      </c>
      <c r="G33" s="14">
        <v>354</v>
      </c>
    </row>
    <row r="34" spans="1:7" ht="15">
      <c r="A34" s="16">
        <v>2014</v>
      </c>
      <c r="B34" s="19">
        <v>161829</v>
      </c>
      <c r="C34" s="14">
        <v>60</v>
      </c>
      <c r="D34" s="19">
        <v>141865</v>
      </c>
      <c r="E34" s="14">
        <v>54</v>
      </c>
      <c r="F34" s="20">
        <v>19964</v>
      </c>
      <c r="G34" s="14">
        <v>342</v>
      </c>
    </row>
    <row r="35" spans="1:7" ht="15">
      <c r="A35" s="16">
        <v>2015</v>
      </c>
      <c r="B35" s="19">
        <v>157242</v>
      </c>
      <c r="C35" s="14">
        <v>58</v>
      </c>
      <c r="D35" s="19">
        <v>137219</v>
      </c>
      <c r="E35" s="14">
        <v>52</v>
      </c>
      <c r="F35" s="20">
        <v>20023</v>
      </c>
      <c r="G35" s="14">
        <v>343</v>
      </c>
    </row>
    <row r="36" spans="1:7" ht="15">
      <c r="A36" s="176">
        <v>2016</v>
      </c>
      <c r="B36" s="177">
        <v>160717</v>
      </c>
      <c r="C36" s="178">
        <v>60</v>
      </c>
      <c r="D36" s="177">
        <v>142229</v>
      </c>
      <c r="E36" s="178">
        <v>54</v>
      </c>
      <c r="F36" s="179">
        <v>18488</v>
      </c>
      <c r="G36" s="178">
        <v>316</v>
      </c>
    </row>
    <row r="37" spans="1:9" ht="15">
      <c r="A37" s="21">
        <v>2017</v>
      </c>
      <c r="B37" s="22">
        <v>164786</v>
      </c>
      <c r="C37" s="23">
        <v>61</v>
      </c>
      <c r="D37" s="22">
        <v>145538</v>
      </c>
      <c r="E37" s="23">
        <v>55</v>
      </c>
      <c r="F37" s="24">
        <v>19248</v>
      </c>
      <c r="G37" s="23">
        <v>329</v>
      </c>
      <c r="I37" s="202"/>
    </row>
    <row r="38" spans="1:9" ht="15">
      <c r="A38" s="16">
        <v>2018</v>
      </c>
      <c r="B38" s="19">
        <v>168462</v>
      </c>
      <c r="C38" s="14">
        <v>62.43727067195434</v>
      </c>
      <c r="D38" s="19">
        <v>147124</v>
      </c>
      <c r="E38" s="14">
        <v>55.73596599562065</v>
      </c>
      <c r="F38" s="20">
        <v>21338</v>
      </c>
      <c r="G38" s="14">
        <v>365.12662559890487</v>
      </c>
      <c r="I38" s="202"/>
    </row>
    <row r="39" spans="1:7" ht="15">
      <c r="A39" s="16">
        <v>2019</v>
      </c>
      <c r="B39" s="19">
        <v>168964</v>
      </c>
      <c r="C39" s="14">
        <v>62.623327526778105</v>
      </c>
      <c r="D39" s="19">
        <v>146507</v>
      </c>
      <c r="E39" s="14">
        <v>55.502223771243266</v>
      </c>
      <c r="F39" s="20">
        <v>22457</v>
      </c>
      <c r="G39" s="14">
        <v>384.27446954141</v>
      </c>
    </row>
    <row r="40" spans="1:7" ht="15">
      <c r="A40" s="176">
        <v>2020</v>
      </c>
      <c r="B40" s="177">
        <v>131646</v>
      </c>
      <c r="C40" s="178">
        <v>48.79211296838516</v>
      </c>
      <c r="D40" s="177">
        <v>114086</v>
      </c>
      <c r="E40" s="178">
        <v>43.21996014638249</v>
      </c>
      <c r="F40" s="179">
        <v>17560</v>
      </c>
      <c r="G40" s="178">
        <v>300.47912388774813</v>
      </c>
    </row>
    <row r="41" spans="1:7" ht="15.75" thickBot="1">
      <c r="A41" s="278">
        <v>2021</v>
      </c>
      <c r="B41" s="185">
        <v>147395</v>
      </c>
      <c r="C41" s="279">
        <v>54.629183499499646</v>
      </c>
      <c r="D41" s="185">
        <v>125946</v>
      </c>
      <c r="E41" s="279">
        <v>47.7129630331179</v>
      </c>
      <c r="F41" s="187">
        <v>21449</v>
      </c>
      <c r="G41" s="279">
        <v>367.0260095824778</v>
      </c>
    </row>
    <row r="42" spans="1:8" ht="15">
      <c r="A42" s="29"/>
      <c r="B42" s="30"/>
      <c r="C42" s="31"/>
      <c r="D42" s="30"/>
      <c r="E42" s="31"/>
      <c r="F42" s="30"/>
      <c r="G42" s="31"/>
      <c r="H42" s="159"/>
    </row>
    <row r="43" spans="1:8" ht="15">
      <c r="A43" s="32" t="s">
        <v>27</v>
      </c>
      <c r="B43" s="30"/>
      <c r="C43" s="31"/>
      <c r="D43" s="30"/>
      <c r="E43" s="31"/>
      <c r="F43" s="30"/>
      <c r="G43" s="31"/>
      <c r="H43" s="159"/>
    </row>
    <row r="44" spans="1:8" ht="15">
      <c r="A44" s="33" t="s">
        <v>28</v>
      </c>
      <c r="B44" s="34"/>
      <c r="C44" s="34"/>
      <c r="D44" s="34"/>
      <c r="E44" s="34"/>
      <c r="F44" s="157"/>
      <c r="G44" s="158"/>
      <c r="H44" s="159"/>
    </row>
    <row r="45" spans="1:7" ht="15">
      <c r="A45" s="33" t="s">
        <v>29</v>
      </c>
      <c r="B45" s="34"/>
      <c r="C45" s="34"/>
      <c r="D45" s="34"/>
      <c r="E45" s="34"/>
      <c r="F45" s="157"/>
      <c r="G45" s="158"/>
    </row>
    <row r="46" spans="1:7" ht="15">
      <c r="A46" s="34"/>
      <c r="B46" s="34"/>
      <c r="C46" s="34"/>
      <c r="D46" s="34"/>
      <c r="E46" s="34"/>
      <c r="F46" s="157"/>
      <c r="G46" s="160"/>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G1"/>
    </sheetView>
  </sheetViews>
  <sheetFormatPr defaultColWidth="11.57421875" defaultRowHeight="15"/>
  <cols>
    <col min="1" max="1" width="10.7109375" style="152" customWidth="1"/>
    <col min="2" max="7" width="20.7109375" style="152" customWidth="1"/>
    <col min="8" max="16384" width="11.57421875" style="152" customWidth="1"/>
  </cols>
  <sheetData>
    <row r="1" spans="1:7" ht="24.75" customHeight="1" thickBot="1" thickTop="1">
      <c r="A1" s="297" t="s">
        <v>126</v>
      </c>
      <c r="B1" s="298"/>
      <c r="C1" s="298"/>
      <c r="D1" s="298"/>
      <c r="E1" s="298"/>
      <c r="F1" s="298"/>
      <c r="G1" s="299"/>
    </row>
    <row r="2" spans="1:7" ht="24.75" customHeight="1" thickTop="1">
      <c r="A2" s="300" t="s">
        <v>21</v>
      </c>
      <c r="B2" s="302" t="s">
        <v>22</v>
      </c>
      <c r="C2" s="303"/>
      <c r="D2" s="302" t="s">
        <v>23</v>
      </c>
      <c r="E2" s="303"/>
      <c r="F2" s="304" t="s">
        <v>24</v>
      </c>
      <c r="G2" s="303"/>
    </row>
    <row r="3" spans="1:7" ht="24.75" customHeight="1" thickBot="1">
      <c r="A3" s="301"/>
      <c r="B3" s="6" t="s">
        <v>25</v>
      </c>
      <c r="C3" s="7" t="s">
        <v>31</v>
      </c>
      <c r="D3" s="6" t="s">
        <v>25</v>
      </c>
      <c r="E3" s="7" t="s">
        <v>31</v>
      </c>
      <c r="F3" s="8" t="s">
        <v>25</v>
      </c>
      <c r="G3" s="7" t="s">
        <v>31</v>
      </c>
    </row>
    <row r="4" spans="1:7" ht="15">
      <c r="A4" s="5">
        <v>1985</v>
      </c>
      <c r="B4" s="9">
        <v>269810</v>
      </c>
      <c r="C4" s="35">
        <v>1</v>
      </c>
      <c r="D4" s="9">
        <v>263966</v>
      </c>
      <c r="E4" s="36">
        <v>0.9783403135539824</v>
      </c>
      <c r="F4" s="11">
        <v>5844</v>
      </c>
      <c r="G4" s="36">
        <v>0.021659686446017568</v>
      </c>
    </row>
    <row r="5" spans="1:7" ht="15">
      <c r="A5" s="12">
        <v>1986</v>
      </c>
      <c r="B5" s="13">
        <v>263351</v>
      </c>
      <c r="C5" s="37">
        <v>1</v>
      </c>
      <c r="D5" s="13">
        <v>257503</v>
      </c>
      <c r="E5" s="38">
        <v>0.9777938948399665</v>
      </c>
      <c r="F5" s="15">
        <v>5848</v>
      </c>
      <c r="G5" s="38">
        <v>0.022206105160033567</v>
      </c>
    </row>
    <row r="6" spans="1:7" ht="15">
      <c r="A6" s="12">
        <v>1987</v>
      </c>
      <c r="B6" s="13">
        <v>263550</v>
      </c>
      <c r="C6" s="37">
        <v>1</v>
      </c>
      <c r="D6" s="13">
        <v>257307</v>
      </c>
      <c r="E6" s="38">
        <v>0.9763118952760387</v>
      </c>
      <c r="F6" s="15">
        <v>6243</v>
      </c>
      <c r="G6" s="38">
        <v>0.0236881047239613</v>
      </c>
    </row>
    <row r="7" spans="1:7" ht="15">
      <c r="A7" s="12">
        <v>1988</v>
      </c>
      <c r="B7" s="13">
        <v>273925</v>
      </c>
      <c r="C7" s="37">
        <v>1</v>
      </c>
      <c r="D7" s="13">
        <v>267279</v>
      </c>
      <c r="E7" s="38">
        <v>0.9757378844574245</v>
      </c>
      <c r="F7" s="15">
        <v>6646</v>
      </c>
      <c r="G7" s="38">
        <v>0.024262115542575523</v>
      </c>
    </row>
    <row r="8" spans="1:7" ht="15">
      <c r="A8" s="12">
        <v>1989</v>
      </c>
      <c r="B8" s="13">
        <v>292395</v>
      </c>
      <c r="C8" s="37">
        <v>1</v>
      </c>
      <c r="D8" s="13">
        <v>285274</v>
      </c>
      <c r="E8" s="38">
        <v>0.9756459583782212</v>
      </c>
      <c r="F8" s="15">
        <v>7121</v>
      </c>
      <c r="G8" s="38">
        <v>0.024354041621778757</v>
      </c>
    </row>
    <row r="9" spans="1:7" ht="15">
      <c r="A9" s="12">
        <v>1990</v>
      </c>
      <c r="B9" s="13">
        <v>303759</v>
      </c>
      <c r="C9" s="37">
        <v>1</v>
      </c>
      <c r="D9" s="13">
        <v>295860</v>
      </c>
      <c r="E9" s="38">
        <v>0.9739958322222552</v>
      </c>
      <c r="F9" s="15">
        <v>7899</v>
      </c>
      <c r="G9" s="38">
        <v>0.026004167777744856</v>
      </c>
    </row>
    <row r="10" spans="1:7" ht="15">
      <c r="A10" s="12">
        <v>1991</v>
      </c>
      <c r="B10" s="13">
        <v>296917</v>
      </c>
      <c r="C10" s="37">
        <v>1</v>
      </c>
      <c r="D10" s="13">
        <v>288546</v>
      </c>
      <c r="E10" s="38">
        <v>0.9718069359450621</v>
      </c>
      <c r="F10" s="15">
        <v>8371</v>
      </c>
      <c r="G10" s="38">
        <v>0.028193064054937912</v>
      </c>
    </row>
    <row r="11" spans="1:7" ht="15">
      <c r="A11" s="12">
        <v>1992</v>
      </c>
      <c r="B11" s="13">
        <v>278258</v>
      </c>
      <c r="C11" s="37">
        <v>1</v>
      </c>
      <c r="D11" s="13">
        <v>269553</v>
      </c>
      <c r="E11" s="38">
        <v>0.9687160836346125</v>
      </c>
      <c r="F11" s="15">
        <v>8705</v>
      </c>
      <c r="G11" s="38">
        <v>0.03128391636538752</v>
      </c>
    </row>
    <row r="12" spans="1:7" ht="15">
      <c r="A12" s="12">
        <v>1993</v>
      </c>
      <c r="B12" s="13">
        <v>240148</v>
      </c>
      <c r="C12" s="37">
        <v>1</v>
      </c>
      <c r="D12" s="13">
        <v>230925</v>
      </c>
      <c r="E12" s="38">
        <v>0.9615945167146926</v>
      </c>
      <c r="F12" s="15">
        <v>9223</v>
      </c>
      <c r="G12" s="38">
        <v>0.03840548328530739</v>
      </c>
    </row>
    <row r="13" spans="1:7" ht="15">
      <c r="A13" s="12">
        <v>1994</v>
      </c>
      <c r="B13" s="13">
        <v>234240</v>
      </c>
      <c r="C13" s="37">
        <v>1</v>
      </c>
      <c r="D13" s="13">
        <v>223685</v>
      </c>
      <c r="E13" s="38">
        <v>0.9549393784153005</v>
      </c>
      <c r="F13" s="15">
        <v>10555</v>
      </c>
      <c r="G13" s="38">
        <v>0.04506062158469945</v>
      </c>
    </row>
    <row r="14" spans="1:7" ht="15">
      <c r="A14" s="12">
        <v>1995</v>
      </c>
      <c r="B14" s="13">
        <v>235752</v>
      </c>
      <c r="C14" s="37">
        <v>1</v>
      </c>
      <c r="D14" s="13">
        <v>225582</v>
      </c>
      <c r="E14" s="38">
        <v>0.9568614476229258</v>
      </c>
      <c r="F14" s="15">
        <v>10170</v>
      </c>
      <c r="G14" s="38">
        <v>0.043138552377074216</v>
      </c>
    </row>
    <row r="15" spans="1:7" ht="15">
      <c r="A15" s="16">
        <v>1996</v>
      </c>
      <c r="B15" s="17">
        <v>227736</v>
      </c>
      <c r="C15" s="37">
        <v>1</v>
      </c>
      <c r="D15" s="13">
        <v>215183</v>
      </c>
      <c r="E15" s="38">
        <v>0.944879158323673</v>
      </c>
      <c r="F15" s="18">
        <v>12553</v>
      </c>
      <c r="G15" s="38">
        <v>0.05512084167632698</v>
      </c>
    </row>
    <row r="16" spans="1:7" ht="15">
      <c r="A16" s="16">
        <v>1997</v>
      </c>
      <c r="B16" s="17">
        <v>229184</v>
      </c>
      <c r="C16" s="37">
        <v>1</v>
      </c>
      <c r="D16" s="17">
        <v>216359</v>
      </c>
      <c r="E16" s="38">
        <v>0.9440405962021782</v>
      </c>
      <c r="F16" s="18">
        <v>12825</v>
      </c>
      <c r="G16" s="38">
        <v>0.055959403797821834</v>
      </c>
    </row>
    <row r="17" spans="1:7" ht="15">
      <c r="A17" s="16">
        <v>1998</v>
      </c>
      <c r="B17" s="17">
        <v>235321</v>
      </c>
      <c r="C17" s="37">
        <v>1</v>
      </c>
      <c r="D17" s="17">
        <v>222724</v>
      </c>
      <c r="E17" s="38">
        <v>0.9464688659320672</v>
      </c>
      <c r="F17" s="18">
        <v>12597</v>
      </c>
      <c r="G17" s="38">
        <v>0.05353113406793274</v>
      </c>
    </row>
    <row r="18" spans="1:7" ht="15">
      <c r="A18" s="16">
        <v>1999</v>
      </c>
      <c r="B18" s="17">
        <v>234518</v>
      </c>
      <c r="C18" s="37">
        <v>1</v>
      </c>
      <c r="D18" s="17">
        <v>222187</v>
      </c>
      <c r="E18" s="38">
        <v>0.9474198142573278</v>
      </c>
      <c r="F18" s="18">
        <v>12331</v>
      </c>
      <c r="G18" s="38">
        <v>0.0525801857426722</v>
      </c>
    </row>
    <row r="19" spans="1:7" ht="15">
      <c r="A19" s="16">
        <v>2000</v>
      </c>
      <c r="B19" s="17">
        <v>247252</v>
      </c>
      <c r="C19" s="37">
        <v>1</v>
      </c>
      <c r="D19" s="17">
        <v>232722</v>
      </c>
      <c r="E19" s="38">
        <v>0.941234044618446</v>
      </c>
      <c r="F19" s="18">
        <v>14530</v>
      </c>
      <c r="G19" s="38">
        <v>0.05876595538155404</v>
      </c>
    </row>
    <row r="20" spans="1:7" ht="15">
      <c r="A20" s="16">
        <v>2001</v>
      </c>
      <c r="B20" s="17">
        <v>242394</v>
      </c>
      <c r="C20" s="37">
        <v>1</v>
      </c>
      <c r="D20" s="17">
        <v>226164</v>
      </c>
      <c r="E20" s="38">
        <v>0.9330428971014134</v>
      </c>
      <c r="F20" s="18">
        <v>16230</v>
      </c>
      <c r="G20" s="38">
        <v>0.0669571028985866</v>
      </c>
    </row>
    <row r="21" spans="1:7" ht="15">
      <c r="A21" s="16">
        <v>2002</v>
      </c>
      <c r="B21" s="17">
        <v>220041</v>
      </c>
      <c r="C21" s="37">
        <v>1</v>
      </c>
      <c r="D21" s="17">
        <v>204879</v>
      </c>
      <c r="E21" s="38">
        <v>0.9310946596316141</v>
      </c>
      <c r="F21" s="18">
        <v>15162</v>
      </c>
      <c r="G21" s="38">
        <v>0.06890534036838589</v>
      </c>
    </row>
    <row r="22" spans="1:13" ht="15">
      <c r="A22" s="16">
        <v>2003</v>
      </c>
      <c r="B22" s="17">
        <v>203949</v>
      </c>
      <c r="C22" s="37">
        <v>1</v>
      </c>
      <c r="D22" s="17">
        <v>190247</v>
      </c>
      <c r="E22" s="38">
        <v>0.9328165374677002</v>
      </c>
      <c r="F22" s="18">
        <v>13702</v>
      </c>
      <c r="G22" s="38">
        <v>0.06718346253229975</v>
      </c>
      <c r="M22" s="152" t="s">
        <v>97</v>
      </c>
    </row>
    <row r="23" spans="1:11" ht="15">
      <c r="A23" s="16">
        <v>2004</v>
      </c>
      <c r="B23" s="17">
        <v>198861</v>
      </c>
      <c r="C23" s="37">
        <v>1</v>
      </c>
      <c r="D23" s="17">
        <v>185080</v>
      </c>
      <c r="E23" s="38">
        <v>0.9307003384273437</v>
      </c>
      <c r="F23" s="18">
        <v>13781</v>
      </c>
      <c r="G23" s="38">
        <v>0.06929966157265628</v>
      </c>
      <c r="K23" s="152" t="s">
        <v>97</v>
      </c>
    </row>
    <row r="24" spans="1:7" ht="15">
      <c r="A24" s="16">
        <v>2005</v>
      </c>
      <c r="B24" s="19">
        <v>195445</v>
      </c>
      <c r="C24" s="37">
        <v>1</v>
      </c>
      <c r="D24" s="19">
        <v>180537</v>
      </c>
      <c r="E24" s="38">
        <v>0.9237227864616644</v>
      </c>
      <c r="F24" s="20">
        <v>14908</v>
      </c>
      <c r="G24" s="38">
        <v>0.0762772135383356</v>
      </c>
    </row>
    <row r="25" spans="1:7" ht="15">
      <c r="A25" s="16">
        <v>2006</v>
      </c>
      <c r="B25" s="19">
        <v>202208</v>
      </c>
      <c r="C25" s="37">
        <v>1</v>
      </c>
      <c r="D25" s="19">
        <v>185039</v>
      </c>
      <c r="E25" s="38">
        <v>0.9150923801234373</v>
      </c>
      <c r="F25" s="20">
        <v>17169</v>
      </c>
      <c r="G25" s="38">
        <v>0.08490761987656274</v>
      </c>
    </row>
    <row r="26" spans="1:7" ht="15">
      <c r="A26" s="16">
        <v>2007</v>
      </c>
      <c r="B26" s="19">
        <v>202415</v>
      </c>
      <c r="C26" s="37">
        <v>1</v>
      </c>
      <c r="D26" s="19">
        <v>184717</v>
      </c>
      <c r="E26" s="38">
        <v>0.9125657683472075</v>
      </c>
      <c r="F26" s="20">
        <v>17698</v>
      </c>
      <c r="G26" s="38">
        <v>0.08743423165279253</v>
      </c>
    </row>
    <row r="27" spans="1:7" ht="15">
      <c r="A27" s="21">
        <v>2008</v>
      </c>
      <c r="B27" s="22">
        <v>207384</v>
      </c>
      <c r="C27" s="39">
        <v>1</v>
      </c>
      <c r="D27" s="22">
        <v>188300</v>
      </c>
      <c r="E27" s="40">
        <v>0.9079774717432396</v>
      </c>
      <c r="F27" s="24">
        <v>19084</v>
      </c>
      <c r="G27" s="40">
        <v>0.09202252825676041</v>
      </c>
    </row>
    <row r="28" spans="1:7" ht="15">
      <c r="A28" s="16">
        <v>2009</v>
      </c>
      <c r="B28" s="19">
        <v>185628</v>
      </c>
      <c r="C28" s="37">
        <v>1</v>
      </c>
      <c r="D28" s="19">
        <v>168201</v>
      </c>
      <c r="E28" s="38">
        <v>0.906118688990885</v>
      </c>
      <c r="F28" s="20">
        <v>17427</v>
      </c>
      <c r="G28" s="38">
        <v>0.09388131100911501</v>
      </c>
    </row>
    <row r="29" spans="1:7" ht="15">
      <c r="A29" s="16">
        <v>2010</v>
      </c>
      <c r="B29" s="19">
        <v>197883</v>
      </c>
      <c r="C29" s="37">
        <v>1</v>
      </c>
      <c r="D29" s="19">
        <v>178499</v>
      </c>
      <c r="E29" s="38">
        <v>0.9020431264939384</v>
      </c>
      <c r="F29" s="20">
        <v>19384</v>
      </c>
      <c r="G29" s="38">
        <v>0.09795687350606166</v>
      </c>
    </row>
    <row r="30" spans="1:7" ht="15">
      <c r="A30" s="41">
        <v>2011</v>
      </c>
      <c r="B30" s="19">
        <v>190381</v>
      </c>
      <c r="C30" s="37">
        <v>1</v>
      </c>
      <c r="D30" s="19">
        <v>170203</v>
      </c>
      <c r="E30" s="38">
        <v>0.8940125327632484</v>
      </c>
      <c r="F30" s="20">
        <v>20178</v>
      </c>
      <c r="G30" s="38">
        <v>0.10598746723675156</v>
      </c>
    </row>
    <row r="31" spans="1:7" ht="15">
      <c r="A31" s="41">
        <v>2012</v>
      </c>
      <c r="B31" s="20">
        <v>178186</v>
      </c>
      <c r="C31" s="37">
        <v>1</v>
      </c>
      <c r="D31" s="19">
        <v>157131</v>
      </c>
      <c r="E31" s="38">
        <v>0.8818369568877465</v>
      </c>
      <c r="F31" s="20">
        <v>21055</v>
      </c>
      <c r="G31" s="38">
        <v>0.1181630431122535</v>
      </c>
    </row>
    <row r="32" spans="1:7" ht="15">
      <c r="A32" s="41">
        <v>2013</v>
      </c>
      <c r="B32" s="19">
        <v>171229</v>
      </c>
      <c r="C32" s="37">
        <v>1</v>
      </c>
      <c r="D32" s="19">
        <v>150519</v>
      </c>
      <c r="E32" s="38">
        <v>0.879</v>
      </c>
      <c r="F32" s="20">
        <v>20710</v>
      </c>
      <c r="G32" s="38">
        <v>0.121</v>
      </c>
    </row>
    <row r="33" spans="1:7" ht="15">
      <c r="A33" s="41">
        <v>2014</v>
      </c>
      <c r="B33" s="19">
        <v>161829</v>
      </c>
      <c r="C33" s="37">
        <v>1</v>
      </c>
      <c r="D33" s="19">
        <v>141865</v>
      </c>
      <c r="E33" s="38">
        <v>0.8766352137132405</v>
      </c>
      <c r="F33" s="20">
        <v>19964</v>
      </c>
      <c r="G33" s="38">
        <v>0.12336478628675948</v>
      </c>
    </row>
    <row r="34" spans="1:7" ht="15">
      <c r="A34" s="41">
        <v>2015</v>
      </c>
      <c r="B34" s="19">
        <v>157242</v>
      </c>
      <c r="C34" s="37">
        <v>1</v>
      </c>
      <c r="D34" s="19">
        <v>137219</v>
      </c>
      <c r="E34" s="38">
        <v>0.873</v>
      </c>
      <c r="F34" s="20">
        <v>20023</v>
      </c>
      <c r="G34" s="38">
        <v>0.127</v>
      </c>
    </row>
    <row r="35" spans="1:7" ht="15">
      <c r="A35" s="63">
        <v>2016</v>
      </c>
      <c r="B35" s="177">
        <v>160717</v>
      </c>
      <c r="C35" s="180">
        <v>1</v>
      </c>
      <c r="D35" s="177">
        <v>142229</v>
      </c>
      <c r="E35" s="181">
        <v>0.885</v>
      </c>
      <c r="F35" s="179">
        <v>18488</v>
      </c>
      <c r="G35" s="181">
        <v>0.115</v>
      </c>
    </row>
    <row r="36" spans="1:7" ht="15">
      <c r="A36" s="51">
        <v>2017</v>
      </c>
      <c r="B36" s="22">
        <v>164786</v>
      </c>
      <c r="C36" s="39">
        <v>1</v>
      </c>
      <c r="D36" s="22">
        <v>145538</v>
      </c>
      <c r="E36" s="40">
        <f>D36/B36</f>
        <v>0.8831939606519972</v>
      </c>
      <c r="F36" s="24">
        <v>19248</v>
      </c>
      <c r="G36" s="40">
        <f>F36/B36</f>
        <v>0.11680603934800286</v>
      </c>
    </row>
    <row r="37" spans="1:7" ht="15">
      <c r="A37" s="51">
        <v>2018</v>
      </c>
      <c r="B37" s="22">
        <v>168462</v>
      </c>
      <c r="C37" s="39">
        <v>1</v>
      </c>
      <c r="D37" s="22">
        <v>147124</v>
      </c>
      <c r="E37" s="40">
        <v>0.8733364200828674</v>
      </c>
      <c r="F37" s="24">
        <v>21338</v>
      </c>
      <c r="G37" s="40">
        <v>0.12666357991713265</v>
      </c>
    </row>
    <row r="38" spans="1:7" ht="15">
      <c r="A38" s="51">
        <v>2019</v>
      </c>
      <c r="B38" s="22">
        <v>168964</v>
      </c>
      <c r="C38" s="39">
        <v>1</v>
      </c>
      <c r="D38" s="22">
        <v>146507</v>
      </c>
      <c r="E38" s="40">
        <v>0.8670900310125234</v>
      </c>
      <c r="F38" s="24">
        <v>22457</v>
      </c>
      <c r="G38" s="40">
        <v>0.13290996898747662</v>
      </c>
    </row>
    <row r="39" spans="1:7" ht="15">
      <c r="A39" s="51">
        <v>2020</v>
      </c>
      <c r="B39" s="22">
        <v>131646</v>
      </c>
      <c r="C39" s="39">
        <v>1</v>
      </c>
      <c r="D39" s="22">
        <v>114086</v>
      </c>
      <c r="E39" s="40">
        <v>0.8666119745377755</v>
      </c>
      <c r="F39" s="24">
        <v>17560</v>
      </c>
      <c r="G39" s="40">
        <v>0.13338802546222445</v>
      </c>
    </row>
    <row r="40" spans="1:7" ht="15.75" thickBot="1">
      <c r="A40" s="183">
        <v>2021</v>
      </c>
      <c r="B40" s="185">
        <v>147395</v>
      </c>
      <c r="C40" s="186">
        <v>1</v>
      </c>
      <c r="D40" s="185">
        <v>125946</v>
      </c>
      <c r="E40" s="184">
        <v>0.8544794599545439</v>
      </c>
      <c r="F40" s="187">
        <v>21449</v>
      </c>
      <c r="G40" s="184">
        <v>0.1455205400454561</v>
      </c>
    </row>
    <row r="41" spans="1:7" ht="15">
      <c r="A41" s="29"/>
      <c r="B41" s="30"/>
      <c r="C41" s="31"/>
      <c r="D41" s="30"/>
      <c r="E41" s="31"/>
      <c r="F41" s="30"/>
      <c r="G41" s="31"/>
    </row>
    <row r="42" spans="1:7" ht="15">
      <c r="A42" s="32" t="s">
        <v>27</v>
      </c>
      <c r="B42" s="30"/>
      <c r="C42" s="31"/>
      <c r="D42" s="30"/>
      <c r="E42" s="31"/>
      <c r="F42" s="30"/>
      <c r="G42" s="31"/>
    </row>
    <row r="43" spans="1:7" ht="15">
      <c r="A43" s="33" t="s">
        <v>28</v>
      </c>
      <c r="B43" s="34"/>
      <c r="C43" s="34"/>
      <c r="D43" s="34"/>
      <c r="E43" s="34"/>
      <c r="F43" s="34"/>
      <c r="G43" s="34"/>
    </row>
    <row r="44" spans="1:7" ht="15">
      <c r="A44" s="33" t="s">
        <v>29</v>
      </c>
      <c r="B44" s="34"/>
      <c r="C44" s="34"/>
      <c r="D44" s="34"/>
      <c r="E44" s="34"/>
      <c r="F44" s="34"/>
      <c r="G44" s="34"/>
    </row>
    <row r="45" spans="1:7" ht="15">
      <c r="A45" s="34"/>
      <c r="B45" s="34"/>
      <c r="C45" s="34"/>
      <c r="D45" s="34"/>
      <c r="E45" s="34"/>
      <c r="F45" s="34"/>
      <c r="G45" s="34"/>
    </row>
    <row r="47" spans="2:3" ht="15">
      <c r="B47" s="158"/>
      <c r="C47" s="157"/>
    </row>
    <row r="48" spans="2:3" ht="15">
      <c r="B48" s="158"/>
      <c r="C48" s="157"/>
    </row>
    <row r="49" spans="2:3" ht="15">
      <c r="B49" s="160"/>
      <c r="C49" s="157"/>
    </row>
    <row r="50" spans="2:3" ht="15">
      <c r="B50" s="160"/>
      <c r="C50" s="160"/>
    </row>
    <row r="51" spans="2:3" ht="15">
      <c r="B51" s="160"/>
      <c r="C51" s="160"/>
    </row>
    <row r="52" spans="2:3" ht="15">
      <c r="B52" s="160"/>
      <c r="C52" s="160"/>
    </row>
    <row r="53" spans="2:3" ht="15">
      <c r="B53" s="158"/>
      <c r="C53" s="159"/>
    </row>
    <row r="54" spans="2:3" ht="15">
      <c r="B54" s="158"/>
      <c r="C54" s="159"/>
    </row>
    <row r="55" spans="2:3" ht="15">
      <c r="B55" s="160"/>
      <c r="C55" s="159"/>
    </row>
    <row r="56" spans="2:3" ht="15">
      <c r="B56" s="160"/>
      <c r="C56" s="160"/>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P20" sqref="P20"/>
    </sheetView>
  </sheetViews>
  <sheetFormatPr defaultColWidth="9.140625" defaultRowHeight="15"/>
  <cols>
    <col min="1" max="1" width="10.7109375" style="152" customWidth="1"/>
    <col min="2" max="11" width="12.57421875" style="152" customWidth="1"/>
    <col min="12" max="16384" width="9.140625" style="152" customWidth="1"/>
  </cols>
  <sheetData>
    <row r="1" spans="1:11" ht="24.75" customHeight="1" thickBot="1" thickTop="1">
      <c r="A1" s="297" t="s">
        <v>78</v>
      </c>
      <c r="B1" s="298"/>
      <c r="C1" s="298"/>
      <c r="D1" s="298"/>
      <c r="E1" s="298"/>
      <c r="F1" s="298"/>
      <c r="G1" s="298"/>
      <c r="H1" s="298"/>
      <c r="I1" s="298"/>
      <c r="J1" s="298"/>
      <c r="K1" s="299"/>
    </row>
    <row r="2" spans="1:11" ht="24.75" customHeight="1" thickBot="1" thickTop="1">
      <c r="A2" s="297" t="s">
        <v>127</v>
      </c>
      <c r="B2" s="298"/>
      <c r="C2" s="298"/>
      <c r="D2" s="298"/>
      <c r="E2" s="298"/>
      <c r="F2" s="298"/>
      <c r="G2" s="298"/>
      <c r="H2" s="298"/>
      <c r="I2" s="298"/>
      <c r="J2" s="298"/>
      <c r="K2" s="299"/>
    </row>
    <row r="3" spans="1:11" ht="24.75" customHeight="1" thickBot="1" thickTop="1">
      <c r="A3" s="305" t="s">
        <v>21</v>
      </c>
      <c r="B3" s="307" t="s">
        <v>32</v>
      </c>
      <c r="C3" s="308"/>
      <c r="D3" s="308"/>
      <c r="E3" s="308"/>
      <c r="F3" s="308"/>
      <c r="G3" s="308"/>
      <c r="H3" s="308"/>
      <c r="I3" s="309"/>
      <c r="J3" s="310" t="s">
        <v>33</v>
      </c>
      <c r="K3" s="311"/>
    </row>
    <row r="4" spans="1:11" ht="24.75" customHeight="1">
      <c r="A4" s="305"/>
      <c r="B4" s="310" t="s">
        <v>34</v>
      </c>
      <c r="C4" s="314"/>
      <c r="D4" s="315" t="s">
        <v>35</v>
      </c>
      <c r="E4" s="316"/>
      <c r="F4" s="317" t="s">
        <v>36</v>
      </c>
      <c r="G4" s="314"/>
      <c r="H4" s="315" t="s">
        <v>37</v>
      </c>
      <c r="I4" s="316"/>
      <c r="J4" s="312"/>
      <c r="K4" s="313"/>
    </row>
    <row r="5" spans="1:11" ht="24.75" customHeight="1" thickBot="1">
      <c r="A5" s="306"/>
      <c r="B5" s="42" t="s">
        <v>25</v>
      </c>
      <c r="C5" s="43" t="s">
        <v>31</v>
      </c>
      <c r="D5" s="42" t="s">
        <v>25</v>
      </c>
      <c r="E5" s="44" t="s">
        <v>31</v>
      </c>
      <c r="F5" s="45" t="s">
        <v>25</v>
      </c>
      <c r="G5" s="43" t="s">
        <v>31</v>
      </c>
      <c r="H5" s="42" t="s">
        <v>25</v>
      </c>
      <c r="I5" s="44" t="s">
        <v>31</v>
      </c>
      <c r="J5" s="42" t="s">
        <v>25</v>
      </c>
      <c r="K5" s="44" t="s">
        <v>31</v>
      </c>
    </row>
    <row r="6" spans="1:11" ht="1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5">
      <c r="A26" s="41">
        <v>2005</v>
      </c>
      <c r="B26" s="19">
        <v>74278</v>
      </c>
      <c r="C26" s="38">
        <v>0.411428128306109</v>
      </c>
      <c r="D26" s="17">
        <v>89372</v>
      </c>
      <c r="E26" s="38">
        <v>0.4950342589053767</v>
      </c>
      <c r="F26" s="17">
        <v>16693</v>
      </c>
      <c r="G26" s="38">
        <v>0.09246304081711781</v>
      </c>
      <c r="H26" s="17">
        <v>194</v>
      </c>
      <c r="I26" s="38">
        <v>0.0010745719713964451</v>
      </c>
      <c r="J26" s="17">
        <v>180537</v>
      </c>
      <c r="K26" s="50">
        <v>1</v>
      </c>
    </row>
    <row r="27" spans="1:11" ht="1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5">
      <c r="A28" s="41">
        <v>2007</v>
      </c>
      <c r="B28" s="17">
        <v>76239</v>
      </c>
      <c r="C28" s="38">
        <v>0.413</v>
      </c>
      <c r="D28" s="17">
        <v>92864</v>
      </c>
      <c r="E28" s="38">
        <v>0.503</v>
      </c>
      <c r="F28" s="17">
        <v>15439</v>
      </c>
      <c r="G28" s="38">
        <v>0.084</v>
      </c>
      <c r="H28" s="17">
        <v>175</v>
      </c>
      <c r="I28" s="38">
        <v>0.001</v>
      </c>
      <c r="J28" s="17">
        <v>184717</v>
      </c>
      <c r="K28" s="50">
        <v>1</v>
      </c>
    </row>
    <row r="29" spans="1:11" ht="15">
      <c r="A29" s="51">
        <v>2008</v>
      </c>
      <c r="B29" s="52">
        <v>76987</v>
      </c>
      <c r="C29" s="40">
        <v>0.409</v>
      </c>
      <c r="D29" s="52">
        <v>93603</v>
      </c>
      <c r="E29" s="40">
        <v>0.497</v>
      </c>
      <c r="F29" s="52">
        <v>17540</v>
      </c>
      <c r="G29" s="40">
        <v>0.093</v>
      </c>
      <c r="H29" s="52">
        <v>170</v>
      </c>
      <c r="I29" s="40">
        <v>0.001</v>
      </c>
      <c r="J29" s="52">
        <v>188300</v>
      </c>
      <c r="K29" s="53">
        <v>1</v>
      </c>
    </row>
    <row r="30" spans="1:11" ht="1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5">
      <c r="A33" s="41">
        <v>2012</v>
      </c>
      <c r="B33" s="17">
        <v>65596</v>
      </c>
      <c r="C33" s="38">
        <v>0.417</v>
      </c>
      <c r="D33" s="17">
        <v>76997</v>
      </c>
      <c r="E33" s="38">
        <v>0.49</v>
      </c>
      <c r="F33" s="17">
        <v>14424</v>
      </c>
      <c r="G33" s="38">
        <v>0.092</v>
      </c>
      <c r="H33" s="17">
        <v>114</v>
      </c>
      <c r="I33" s="38">
        <v>0.001</v>
      </c>
      <c r="J33" s="17">
        <v>157131</v>
      </c>
      <c r="K33" s="50">
        <v>1</v>
      </c>
    </row>
    <row r="34" spans="1:11" ht="15">
      <c r="A34" s="41">
        <v>2013</v>
      </c>
      <c r="B34" s="17">
        <v>64735</v>
      </c>
      <c r="C34" s="38">
        <v>0.43</v>
      </c>
      <c r="D34" s="17">
        <v>71538</v>
      </c>
      <c r="E34" s="38">
        <v>0.475</v>
      </c>
      <c r="F34" s="17">
        <v>14123</v>
      </c>
      <c r="G34" s="38">
        <v>0.094</v>
      </c>
      <c r="H34" s="17">
        <v>123</v>
      </c>
      <c r="I34" s="38">
        <v>0.001</v>
      </c>
      <c r="J34" s="17">
        <v>150519</v>
      </c>
      <c r="K34" s="50">
        <v>1</v>
      </c>
    </row>
    <row r="35" spans="1:11" ht="1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c r="A36" s="41">
        <v>2015</v>
      </c>
      <c r="B36" s="17">
        <v>57921</v>
      </c>
      <c r="C36" s="38">
        <v>0.422</v>
      </c>
      <c r="D36" s="17">
        <v>65003</v>
      </c>
      <c r="E36" s="38">
        <v>0.474</v>
      </c>
      <c r="F36" s="17">
        <v>14184</v>
      </c>
      <c r="G36" s="38">
        <v>0.103</v>
      </c>
      <c r="H36" s="17">
        <v>111</v>
      </c>
      <c r="I36" s="38">
        <v>0.0008</v>
      </c>
      <c r="J36" s="17">
        <v>137219</v>
      </c>
      <c r="K36" s="50">
        <v>1</v>
      </c>
    </row>
    <row r="37" spans="1:11" ht="15">
      <c r="A37" s="63">
        <v>2016</v>
      </c>
      <c r="B37" s="64">
        <v>59550</v>
      </c>
      <c r="C37" s="181">
        <v>0.419</v>
      </c>
      <c r="D37" s="64">
        <v>68017</v>
      </c>
      <c r="E37" s="181">
        <v>0.478</v>
      </c>
      <c r="F37" s="64">
        <v>14554</v>
      </c>
      <c r="G37" s="181">
        <v>0.102</v>
      </c>
      <c r="H37" s="64">
        <v>108</v>
      </c>
      <c r="I37" s="181">
        <v>0.001</v>
      </c>
      <c r="J37" s="64">
        <v>142229</v>
      </c>
      <c r="K37" s="182">
        <v>1</v>
      </c>
    </row>
    <row r="38" spans="1:13" ht="15">
      <c r="A38" s="51">
        <v>2017</v>
      </c>
      <c r="B38" s="52">
        <v>61543</v>
      </c>
      <c r="C38" s="40">
        <v>0.4228655059159807</v>
      </c>
      <c r="D38" s="52">
        <v>69584</v>
      </c>
      <c r="E38" s="40">
        <v>0.478</v>
      </c>
      <c r="F38" s="52">
        <v>14287</v>
      </c>
      <c r="G38" s="40">
        <v>0.098</v>
      </c>
      <c r="H38" s="52">
        <v>124</v>
      </c>
      <c r="I38" s="40">
        <v>0.001</v>
      </c>
      <c r="J38" s="52">
        <v>145538</v>
      </c>
      <c r="K38" s="53">
        <v>1</v>
      </c>
      <c r="M38" s="174"/>
    </row>
    <row r="39" spans="1:11" ht="15">
      <c r="A39" s="41">
        <v>2018</v>
      </c>
      <c r="B39" s="17">
        <v>62171</v>
      </c>
      <c r="C39" s="38">
        <v>0.42257551453195946</v>
      </c>
      <c r="D39" s="17">
        <v>70465</v>
      </c>
      <c r="E39" s="38">
        <v>0.4789497294798945</v>
      </c>
      <c r="F39" s="17">
        <v>14355</v>
      </c>
      <c r="G39" s="38">
        <v>0.09757075664065686</v>
      </c>
      <c r="H39" s="17">
        <v>134</v>
      </c>
      <c r="I39" s="38">
        <v>0.0009107963350642995</v>
      </c>
      <c r="J39" s="17">
        <v>147124</v>
      </c>
      <c r="K39" s="50">
        <v>1</v>
      </c>
    </row>
    <row r="40" spans="1:11" ht="15">
      <c r="A40" s="41">
        <v>2019</v>
      </c>
      <c r="B40" s="17">
        <v>62667</v>
      </c>
      <c r="C40" s="38">
        <v>0.42774065403018285</v>
      </c>
      <c r="D40" s="17">
        <v>68863</v>
      </c>
      <c r="E40" s="38">
        <v>0.47003214863453624</v>
      </c>
      <c r="F40" s="17">
        <v>14883</v>
      </c>
      <c r="G40" s="38">
        <v>0.10158558976704185</v>
      </c>
      <c r="H40" s="17">
        <v>94</v>
      </c>
      <c r="I40" s="38">
        <v>0.0006416075682390603</v>
      </c>
      <c r="J40" s="17">
        <v>146507</v>
      </c>
      <c r="K40" s="50">
        <v>1</v>
      </c>
    </row>
    <row r="41" spans="1:11" ht="15">
      <c r="A41" s="63">
        <v>2020</v>
      </c>
      <c r="B41" s="64">
        <v>47042</v>
      </c>
      <c r="C41" s="181">
        <v>0.4123380607611802</v>
      </c>
      <c r="D41" s="64">
        <v>54363</v>
      </c>
      <c r="E41" s="181">
        <v>0.47650894938905736</v>
      </c>
      <c r="F41" s="64">
        <v>12584</v>
      </c>
      <c r="G41" s="181">
        <v>0.1103027540627246</v>
      </c>
      <c r="H41" s="64">
        <v>97</v>
      </c>
      <c r="I41" s="181">
        <v>0.0008502357870378486</v>
      </c>
      <c r="J41" s="64">
        <v>114086</v>
      </c>
      <c r="K41" s="182">
        <v>1</v>
      </c>
    </row>
    <row r="42" spans="1:11" ht="15.75" thickBot="1">
      <c r="A42" s="183">
        <v>2021</v>
      </c>
      <c r="B42" s="230">
        <v>51265</v>
      </c>
      <c r="C42" s="184">
        <v>0.4070395248757404</v>
      </c>
      <c r="D42" s="230">
        <v>60280</v>
      </c>
      <c r="E42" s="184">
        <v>0.47861782033569944</v>
      </c>
      <c r="F42" s="230">
        <v>14306</v>
      </c>
      <c r="G42" s="184">
        <v>0.11358836326679689</v>
      </c>
      <c r="H42" s="230">
        <v>95</v>
      </c>
      <c r="I42" s="184">
        <v>0.0007542915217632954</v>
      </c>
      <c r="J42" s="230">
        <v>125946</v>
      </c>
      <c r="K42" s="280">
        <v>1</v>
      </c>
    </row>
    <row r="43" spans="1:11" ht="14.25" customHeight="1">
      <c r="A43" s="34"/>
      <c r="B43" s="34"/>
      <c r="C43" s="34"/>
      <c r="D43" s="34"/>
      <c r="E43" s="34"/>
      <c r="F43" s="34"/>
      <c r="G43" s="34"/>
      <c r="H43" s="34"/>
      <c r="I43" s="34"/>
      <c r="J43" s="175"/>
      <c r="K43" s="203"/>
    </row>
    <row r="44" spans="1:11" ht="15">
      <c r="A44" s="32" t="s">
        <v>38</v>
      </c>
      <c r="B44" s="34"/>
      <c r="C44" s="34"/>
      <c r="D44" s="34"/>
      <c r="E44" s="34"/>
      <c r="F44" s="34"/>
      <c r="G44" s="34"/>
      <c r="H44" s="34"/>
      <c r="I44" s="160"/>
      <c r="J44" s="158"/>
      <c r="K44" s="160"/>
    </row>
    <row r="45" spans="1:11" ht="15">
      <c r="A45" s="54" t="s">
        <v>39</v>
      </c>
      <c r="B45" s="34"/>
      <c r="C45" s="34"/>
      <c r="D45" s="34"/>
      <c r="E45" s="34"/>
      <c r="F45" s="34"/>
      <c r="G45" s="34"/>
      <c r="H45" s="34"/>
      <c r="I45" s="158"/>
      <c r="J45" s="157"/>
      <c r="K45" s="161"/>
    </row>
    <row r="46" spans="1:11" ht="15">
      <c r="A46" s="33" t="s">
        <v>28</v>
      </c>
      <c r="B46" s="34"/>
      <c r="C46" s="34"/>
      <c r="D46" s="34"/>
      <c r="E46" s="34"/>
      <c r="F46" s="34"/>
      <c r="G46" s="34"/>
      <c r="H46" s="34"/>
      <c r="I46" s="158"/>
      <c r="J46" s="157"/>
      <c r="K46" s="161"/>
    </row>
    <row r="47" spans="1:11" ht="15">
      <c r="A47" s="33" t="s">
        <v>29</v>
      </c>
      <c r="B47" s="34"/>
      <c r="C47" s="34"/>
      <c r="D47" s="34"/>
      <c r="E47" s="34"/>
      <c r="F47" s="34"/>
      <c r="G47" s="34"/>
      <c r="H47" s="34"/>
      <c r="I47" s="158"/>
      <c r="J47" s="157"/>
      <c r="K47" s="161"/>
    </row>
    <row r="48" spans="1:11" ht="15">
      <c r="A48" s="33" t="s">
        <v>40</v>
      </c>
      <c r="B48" s="34"/>
      <c r="C48" s="34"/>
      <c r="D48" s="34"/>
      <c r="E48" s="34"/>
      <c r="F48" s="34"/>
      <c r="G48" s="34"/>
      <c r="H48" s="34"/>
      <c r="I48" s="158"/>
      <c r="J48" s="157"/>
      <c r="K48" s="161"/>
    </row>
    <row r="49" spans="1:11" ht="15">
      <c r="A49" s="34"/>
      <c r="B49" s="34"/>
      <c r="C49" s="34"/>
      <c r="D49" s="34"/>
      <c r="E49" s="34"/>
      <c r="F49" s="34"/>
      <c r="G49" s="34"/>
      <c r="H49" s="34"/>
      <c r="I49" s="160"/>
      <c r="J49" s="157"/>
      <c r="K49" s="161"/>
    </row>
    <row r="50" spans="1:11" ht="15">
      <c r="A50" s="160"/>
      <c r="B50" s="157"/>
      <c r="C50" s="161"/>
      <c r="D50" s="34"/>
      <c r="E50" s="34"/>
      <c r="F50" s="34"/>
      <c r="G50" s="34"/>
      <c r="H50" s="34"/>
      <c r="I50" s="34"/>
      <c r="J50" s="34"/>
      <c r="K50" s="34"/>
    </row>
    <row r="51" spans="1:3" ht="15">
      <c r="A51" s="158"/>
      <c r="B51" s="157"/>
      <c r="C51" s="161"/>
    </row>
    <row r="52" spans="1:3" ht="15">
      <c r="A52" s="158"/>
      <c r="B52" s="157"/>
      <c r="C52" s="161"/>
    </row>
    <row r="53" spans="1:3" ht="15">
      <c r="A53" s="158"/>
      <c r="B53" s="157"/>
      <c r="C53" s="161"/>
    </row>
    <row r="54" spans="1:3" ht="15">
      <c r="A54" s="158"/>
      <c r="B54" s="157"/>
      <c r="C54" s="161"/>
    </row>
    <row r="55" spans="1:3" ht="15">
      <c r="A55" s="160"/>
      <c r="B55" s="157"/>
      <c r="C55" s="159"/>
    </row>
    <row r="56" spans="1:3" ht="15">
      <c r="A56" s="160"/>
      <c r="B56" s="160"/>
      <c r="C56" s="160"/>
    </row>
    <row r="57" spans="1:3" ht="15">
      <c r="A57" s="160"/>
      <c r="B57" s="160"/>
      <c r="C57" s="160"/>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5">
      <selection activeCell="R34" sqref="R34"/>
    </sheetView>
  </sheetViews>
  <sheetFormatPr defaultColWidth="9.140625" defaultRowHeight="15"/>
  <cols>
    <col min="1" max="1" width="10.7109375" style="152" customWidth="1"/>
    <col min="2" max="11" width="13.140625" style="152" customWidth="1"/>
    <col min="12" max="16384" width="9.140625" style="152" customWidth="1"/>
  </cols>
  <sheetData>
    <row r="1" spans="1:11" ht="24.75" customHeight="1" thickBot="1" thickTop="1">
      <c r="A1" s="297" t="s">
        <v>128</v>
      </c>
      <c r="B1" s="298"/>
      <c r="C1" s="298"/>
      <c r="D1" s="298"/>
      <c r="E1" s="298"/>
      <c r="F1" s="298"/>
      <c r="G1" s="298"/>
      <c r="H1" s="298"/>
      <c r="I1" s="298"/>
      <c r="J1" s="298"/>
      <c r="K1" s="299"/>
    </row>
    <row r="2" spans="1:11" ht="24.75" customHeight="1" thickBot="1" thickTop="1">
      <c r="A2" s="320" t="s">
        <v>21</v>
      </c>
      <c r="B2" s="323" t="s">
        <v>32</v>
      </c>
      <c r="C2" s="308"/>
      <c r="D2" s="308"/>
      <c r="E2" s="308"/>
      <c r="F2" s="308"/>
      <c r="G2" s="308"/>
      <c r="H2" s="308"/>
      <c r="I2" s="309"/>
      <c r="J2" s="310" t="s">
        <v>33</v>
      </c>
      <c r="K2" s="311"/>
    </row>
    <row r="3" spans="1:11" ht="24.75" customHeight="1">
      <c r="A3" s="321"/>
      <c r="B3" s="315" t="s">
        <v>34</v>
      </c>
      <c r="C3" s="316"/>
      <c r="D3" s="315" t="s">
        <v>35</v>
      </c>
      <c r="E3" s="316"/>
      <c r="F3" s="315" t="s">
        <v>36</v>
      </c>
      <c r="G3" s="316"/>
      <c r="H3" s="324" t="s">
        <v>37</v>
      </c>
      <c r="I3" s="316"/>
      <c r="J3" s="312"/>
      <c r="K3" s="313"/>
    </row>
    <row r="4" spans="1:11" ht="30" customHeight="1" thickBot="1">
      <c r="A4" s="322"/>
      <c r="B4" s="55" t="s">
        <v>25</v>
      </c>
      <c r="C4" s="56" t="s">
        <v>41</v>
      </c>
      <c r="D4" s="55" t="s">
        <v>25</v>
      </c>
      <c r="E4" s="56" t="s">
        <v>41</v>
      </c>
      <c r="F4" s="55" t="s">
        <v>25</v>
      </c>
      <c r="G4" s="56" t="s">
        <v>41</v>
      </c>
      <c r="H4" s="57" t="s">
        <v>25</v>
      </c>
      <c r="I4" s="58" t="s">
        <v>41</v>
      </c>
      <c r="J4" s="55" t="s">
        <v>25</v>
      </c>
      <c r="K4" s="56" t="s">
        <v>41</v>
      </c>
    </row>
    <row r="5" spans="1:11" ht="15">
      <c r="A5" s="46">
        <v>1985</v>
      </c>
      <c r="B5" s="47">
        <v>78583</v>
      </c>
      <c r="C5" s="59">
        <v>100</v>
      </c>
      <c r="D5" s="47">
        <v>172454</v>
      </c>
      <c r="E5" s="59">
        <v>100</v>
      </c>
      <c r="F5" s="47">
        <v>12628</v>
      </c>
      <c r="G5" s="59">
        <v>100</v>
      </c>
      <c r="H5" s="47">
        <v>301</v>
      </c>
      <c r="I5" s="59">
        <v>100</v>
      </c>
      <c r="J5" s="47">
        <v>263966</v>
      </c>
      <c r="K5" s="59">
        <v>100</v>
      </c>
    </row>
    <row r="6" spans="1:11" ht="15">
      <c r="A6" s="41">
        <v>1986</v>
      </c>
      <c r="B6" s="17">
        <v>76669</v>
      </c>
      <c r="C6" s="60">
        <v>97.56435870353639</v>
      </c>
      <c r="D6" s="17">
        <v>166782</v>
      </c>
      <c r="E6" s="60">
        <v>96.71100699316919</v>
      </c>
      <c r="F6" s="17">
        <v>13775</v>
      </c>
      <c r="G6" s="60">
        <v>109.08299018055116</v>
      </c>
      <c r="H6" s="17">
        <v>277</v>
      </c>
      <c r="I6" s="60">
        <v>92.02657807308971</v>
      </c>
      <c r="J6" s="17">
        <v>257503</v>
      </c>
      <c r="K6" s="60">
        <v>97.55157861239705</v>
      </c>
    </row>
    <row r="7" spans="1:11" ht="15">
      <c r="A7" s="41">
        <v>1987</v>
      </c>
      <c r="B7" s="17">
        <v>77645</v>
      </c>
      <c r="C7" s="60">
        <v>98.8063576091521</v>
      </c>
      <c r="D7" s="17">
        <v>166184</v>
      </c>
      <c r="E7" s="60">
        <v>96.36424785739965</v>
      </c>
      <c r="F7" s="17">
        <v>13197</v>
      </c>
      <c r="G7" s="60">
        <v>104.50585999366486</v>
      </c>
      <c r="H7" s="17">
        <v>281</v>
      </c>
      <c r="I7" s="60">
        <v>93.35548172757476</v>
      </c>
      <c r="J7" s="17">
        <v>257307</v>
      </c>
      <c r="K7" s="60">
        <v>97.47732662539873</v>
      </c>
    </row>
    <row r="8" spans="1:11" ht="15">
      <c r="A8" s="41">
        <v>1988</v>
      </c>
      <c r="B8" s="17">
        <v>78932</v>
      </c>
      <c r="C8" s="60">
        <v>100.4441164119466</v>
      </c>
      <c r="D8" s="17">
        <v>175717</v>
      </c>
      <c r="E8" s="60">
        <v>101.89209876256857</v>
      </c>
      <c r="F8" s="17">
        <v>12367</v>
      </c>
      <c r="G8" s="60">
        <v>97.93316439657903</v>
      </c>
      <c r="H8" s="17">
        <v>263</v>
      </c>
      <c r="I8" s="60">
        <v>87.37541528239203</v>
      </c>
      <c r="J8" s="17">
        <v>267279</v>
      </c>
      <c r="K8" s="60">
        <v>101.25508588227272</v>
      </c>
    </row>
    <row r="9" spans="1:11" ht="15">
      <c r="A9" s="41">
        <v>1989</v>
      </c>
      <c r="B9" s="17">
        <v>74886</v>
      </c>
      <c r="C9" s="60">
        <v>95.29542012903555</v>
      </c>
      <c r="D9" s="17">
        <v>196192</v>
      </c>
      <c r="E9" s="60">
        <v>113.7648300416343</v>
      </c>
      <c r="F9" s="17">
        <v>13887</v>
      </c>
      <c r="G9" s="60">
        <v>109.96990814063984</v>
      </c>
      <c r="H9" s="17">
        <v>309</v>
      </c>
      <c r="I9" s="60">
        <v>102.65780730897009</v>
      </c>
      <c r="J9" s="17">
        <v>285274</v>
      </c>
      <c r="K9" s="60">
        <v>108.0722517293894</v>
      </c>
    </row>
    <row r="10" spans="1:11" ht="15">
      <c r="A10" s="41">
        <v>1990</v>
      </c>
      <c r="B10" s="17">
        <v>77494</v>
      </c>
      <c r="C10" s="60">
        <v>98.61420408994312</v>
      </c>
      <c r="D10" s="17">
        <v>204069</v>
      </c>
      <c r="E10" s="60">
        <v>118.33242487851834</v>
      </c>
      <c r="F10" s="17">
        <v>14002</v>
      </c>
      <c r="G10" s="60">
        <v>110.88058283180236</v>
      </c>
      <c r="H10" s="17">
        <v>295</v>
      </c>
      <c r="I10" s="60">
        <v>98.00664451827242</v>
      </c>
      <c r="J10" s="17">
        <v>295860</v>
      </c>
      <c r="K10" s="60">
        <v>112.08261670063568</v>
      </c>
    </row>
    <row r="11" spans="1:11" ht="15">
      <c r="A11" s="41">
        <v>1991</v>
      </c>
      <c r="B11" s="17">
        <v>73873</v>
      </c>
      <c r="C11" s="60">
        <v>94.0063372485143</v>
      </c>
      <c r="D11" s="17">
        <v>200185</v>
      </c>
      <c r="E11" s="60">
        <v>116.08023009034294</v>
      </c>
      <c r="F11" s="17">
        <v>14184</v>
      </c>
      <c r="G11" s="60">
        <v>112.32182451694648</v>
      </c>
      <c r="H11" s="17">
        <v>304</v>
      </c>
      <c r="I11" s="60">
        <v>100.99667774086379</v>
      </c>
      <c r="J11" s="17">
        <v>288546</v>
      </c>
      <c r="K11" s="60">
        <v>109.3118053082594</v>
      </c>
    </row>
    <row r="12" spans="1:11" ht="15">
      <c r="A12" s="41">
        <v>1992</v>
      </c>
      <c r="B12" s="17">
        <v>68502</v>
      </c>
      <c r="C12" s="60">
        <v>87.17152564804093</v>
      </c>
      <c r="D12" s="17">
        <v>186809</v>
      </c>
      <c r="E12" s="60">
        <v>108.32395885279553</v>
      </c>
      <c r="F12" s="17">
        <v>13979</v>
      </c>
      <c r="G12" s="60">
        <v>110.69844789356983</v>
      </c>
      <c r="H12" s="17">
        <v>263</v>
      </c>
      <c r="I12" s="60">
        <v>87.37541528239203</v>
      </c>
      <c r="J12" s="17">
        <v>269553</v>
      </c>
      <c r="K12" s="60">
        <v>102.11656046612063</v>
      </c>
    </row>
    <row r="13" spans="1:11" ht="15">
      <c r="A13" s="41">
        <v>1993</v>
      </c>
      <c r="B13" s="17">
        <v>59415</v>
      </c>
      <c r="C13" s="60">
        <v>75.60795591921917</v>
      </c>
      <c r="D13" s="17">
        <v>157329</v>
      </c>
      <c r="E13" s="60">
        <v>91.22954527004302</v>
      </c>
      <c r="F13" s="17">
        <v>13910</v>
      </c>
      <c r="G13" s="60">
        <v>110.15204307887234</v>
      </c>
      <c r="H13" s="17">
        <v>271</v>
      </c>
      <c r="I13" s="60">
        <v>90.03322259136213</v>
      </c>
      <c r="J13" s="17">
        <v>230925</v>
      </c>
      <c r="K13" s="60">
        <v>87.48285764075676</v>
      </c>
    </row>
    <row r="14" spans="1:11" ht="15">
      <c r="A14" s="41">
        <v>1994</v>
      </c>
      <c r="B14" s="17">
        <v>58388</v>
      </c>
      <c r="C14" s="60">
        <v>74.30105748062557</v>
      </c>
      <c r="D14" s="17">
        <v>150509</v>
      </c>
      <c r="E14" s="60">
        <v>87.2748675008988</v>
      </c>
      <c r="F14" s="17">
        <v>14529</v>
      </c>
      <c r="G14" s="60">
        <v>115.05384859043394</v>
      </c>
      <c r="H14" s="17">
        <v>259</v>
      </c>
      <c r="I14" s="60">
        <v>86.04651162790698</v>
      </c>
      <c r="J14" s="17">
        <v>223685</v>
      </c>
      <c r="K14" s="60">
        <v>84.74008016183903</v>
      </c>
    </row>
    <row r="15" spans="1:11" ht="15">
      <c r="A15" s="41">
        <v>1995</v>
      </c>
      <c r="B15" s="17">
        <v>93755</v>
      </c>
      <c r="C15" s="60">
        <v>119.30697479098534</v>
      </c>
      <c r="D15" s="17">
        <v>118111</v>
      </c>
      <c r="E15" s="60">
        <v>68.48840850313707</v>
      </c>
      <c r="F15" s="17">
        <v>13502</v>
      </c>
      <c r="G15" s="60">
        <v>106.92112765283497</v>
      </c>
      <c r="H15" s="17">
        <v>214</v>
      </c>
      <c r="I15" s="60">
        <v>71.09634551495017</v>
      </c>
      <c r="J15" s="17">
        <v>225582</v>
      </c>
      <c r="K15" s="60">
        <v>85.45873332171567</v>
      </c>
    </row>
    <row r="16" spans="1:11" ht="15">
      <c r="A16" s="41">
        <v>1996</v>
      </c>
      <c r="B16" s="17">
        <v>91482</v>
      </c>
      <c r="C16" s="60">
        <v>116.414491683952</v>
      </c>
      <c r="D16" s="17">
        <v>110391</v>
      </c>
      <c r="E16" s="60">
        <v>64.01185243601192</v>
      </c>
      <c r="F16" s="17">
        <v>13116</v>
      </c>
      <c r="G16" s="60">
        <v>103.86442825467215</v>
      </c>
      <c r="H16" s="17">
        <v>194</v>
      </c>
      <c r="I16" s="60">
        <v>64.45182724252491</v>
      </c>
      <c r="J16" s="17">
        <v>215183</v>
      </c>
      <c r="K16" s="60">
        <v>81.51921080745248</v>
      </c>
    </row>
    <row r="17" spans="1:11" ht="15">
      <c r="A17" s="41">
        <v>1997</v>
      </c>
      <c r="B17" s="17">
        <v>94641</v>
      </c>
      <c r="C17" s="60">
        <v>120.43444510899303</v>
      </c>
      <c r="D17" s="17">
        <v>106495</v>
      </c>
      <c r="E17" s="60">
        <v>61.75269927053011</v>
      </c>
      <c r="F17" s="17">
        <v>15004</v>
      </c>
      <c r="G17" s="60">
        <v>118.81533101045297</v>
      </c>
      <c r="H17" s="17">
        <v>219</v>
      </c>
      <c r="I17" s="60">
        <v>72.75747508305648</v>
      </c>
      <c r="J17" s="17">
        <v>216359</v>
      </c>
      <c r="K17" s="60">
        <v>81.96472272944243</v>
      </c>
    </row>
    <row r="18" spans="1:11" ht="15">
      <c r="A18" s="41">
        <v>1998</v>
      </c>
      <c r="B18" s="17">
        <v>94832</v>
      </c>
      <c r="C18" s="60">
        <v>120.67750022269448</v>
      </c>
      <c r="D18" s="17">
        <v>113158</v>
      </c>
      <c r="E18" s="60">
        <v>65.61633826991546</v>
      </c>
      <c r="F18" s="17">
        <v>14500</v>
      </c>
      <c r="G18" s="60">
        <v>114.82420019005384</v>
      </c>
      <c r="H18" s="17">
        <v>234</v>
      </c>
      <c r="I18" s="60">
        <v>77.74086378737542</v>
      </c>
      <c r="J18" s="17">
        <v>222724</v>
      </c>
      <c r="K18" s="60">
        <v>84.37601812354622</v>
      </c>
    </row>
    <row r="19" spans="1:11" ht="15">
      <c r="A19" s="41">
        <v>1999</v>
      </c>
      <c r="B19" s="17">
        <v>94003</v>
      </c>
      <c r="C19" s="60">
        <v>119.6225646768385</v>
      </c>
      <c r="D19" s="17">
        <v>113169</v>
      </c>
      <c r="E19" s="60">
        <v>65.62271678244633</v>
      </c>
      <c r="F19" s="17">
        <v>14803</v>
      </c>
      <c r="G19" s="60">
        <v>117.22363002850808</v>
      </c>
      <c r="H19" s="17">
        <v>212</v>
      </c>
      <c r="I19" s="60">
        <v>70.43189368770764</v>
      </c>
      <c r="J19" s="17">
        <v>222187</v>
      </c>
      <c r="K19" s="60">
        <v>84.17258283263753</v>
      </c>
    </row>
    <row r="20" spans="1:11" ht="15">
      <c r="A20" s="41">
        <v>2000</v>
      </c>
      <c r="B20" s="17">
        <v>97115</v>
      </c>
      <c r="C20" s="60">
        <v>123.58270872835091</v>
      </c>
      <c r="D20" s="17">
        <v>119827</v>
      </c>
      <c r="E20" s="60">
        <v>69.483456457954</v>
      </c>
      <c r="F20" s="17">
        <v>15521</v>
      </c>
      <c r="G20" s="60">
        <v>122.90940766550523</v>
      </c>
      <c r="H20" s="17">
        <v>259</v>
      </c>
      <c r="I20" s="60">
        <v>86.04651162790698</v>
      </c>
      <c r="J20" s="17">
        <v>232722</v>
      </c>
      <c r="K20" s="60">
        <v>88.16362713379753</v>
      </c>
    </row>
    <row r="21" spans="1:11" ht="15">
      <c r="A21" s="41">
        <v>2001</v>
      </c>
      <c r="B21" s="17">
        <v>87346</v>
      </c>
      <c r="C21" s="60">
        <v>111.15126681343293</v>
      </c>
      <c r="D21" s="17">
        <v>122229</v>
      </c>
      <c r="E21" s="60">
        <v>70.8762916487875</v>
      </c>
      <c r="F21" s="17">
        <v>16357</v>
      </c>
      <c r="G21" s="60">
        <v>129.52961672473867</v>
      </c>
      <c r="H21" s="17">
        <v>232</v>
      </c>
      <c r="I21" s="60">
        <v>77.0764119601329</v>
      </c>
      <c r="J21" s="17">
        <v>226164</v>
      </c>
      <c r="K21" s="60">
        <v>85.67921626270049</v>
      </c>
    </row>
    <row r="22" spans="1:11" ht="15">
      <c r="A22" s="41">
        <v>2002</v>
      </c>
      <c r="B22" s="17">
        <v>83735</v>
      </c>
      <c r="C22" s="60">
        <v>106.55612537062724</v>
      </c>
      <c r="D22" s="17">
        <v>107075</v>
      </c>
      <c r="E22" s="60">
        <v>62.089020840340034</v>
      </c>
      <c r="F22" s="17">
        <v>13856</v>
      </c>
      <c r="G22" s="60">
        <v>109.72442191954389</v>
      </c>
      <c r="H22" s="17">
        <v>213</v>
      </c>
      <c r="I22" s="60">
        <v>70.7641196013289</v>
      </c>
      <c r="J22" s="17">
        <v>204879</v>
      </c>
      <c r="K22" s="60">
        <v>77.61567777668336</v>
      </c>
    </row>
    <row r="23" spans="1:11" ht="15">
      <c r="A23" s="41">
        <v>2003</v>
      </c>
      <c r="B23" s="17">
        <v>79840</v>
      </c>
      <c r="C23" s="60">
        <v>101.59958260692517</v>
      </c>
      <c r="D23" s="17">
        <v>95402</v>
      </c>
      <c r="E23" s="60">
        <v>55.32025931552762</v>
      </c>
      <c r="F23" s="17">
        <v>14841</v>
      </c>
      <c r="G23" s="60">
        <v>117.52454862210959</v>
      </c>
      <c r="H23" s="17">
        <v>164</v>
      </c>
      <c r="I23" s="60">
        <v>54.48504983388705</v>
      </c>
      <c r="J23" s="17">
        <v>190247</v>
      </c>
      <c r="K23" s="60">
        <v>72.07253964525734</v>
      </c>
    </row>
    <row r="24" spans="1:11" ht="15">
      <c r="A24" s="41">
        <v>2004</v>
      </c>
      <c r="B24" s="17">
        <v>78957</v>
      </c>
      <c r="C24" s="60">
        <v>100.47592990850438</v>
      </c>
      <c r="D24" s="17">
        <v>92168</v>
      </c>
      <c r="E24" s="60">
        <v>53.44497663144955</v>
      </c>
      <c r="F24" s="17">
        <v>13760</v>
      </c>
      <c r="G24" s="60">
        <v>108.96420652518214</v>
      </c>
      <c r="H24" s="17">
        <v>195</v>
      </c>
      <c r="I24" s="60">
        <v>64.78405315614619</v>
      </c>
      <c r="J24" s="17">
        <v>185080</v>
      </c>
      <c r="K24" s="60">
        <v>70.1150905798474</v>
      </c>
    </row>
    <row r="25" spans="1:11" ht="15">
      <c r="A25" s="41">
        <v>2005</v>
      </c>
      <c r="B25" s="17">
        <v>74278</v>
      </c>
      <c r="C25" s="60">
        <v>94.52171589275034</v>
      </c>
      <c r="D25" s="17">
        <v>89372</v>
      </c>
      <c r="E25" s="60">
        <v>51.82367471905551</v>
      </c>
      <c r="F25" s="17">
        <v>16693</v>
      </c>
      <c r="G25" s="60">
        <v>132.19037060500477</v>
      </c>
      <c r="H25" s="17">
        <v>194</v>
      </c>
      <c r="I25" s="60">
        <v>64.45182724252491</v>
      </c>
      <c r="J25" s="17">
        <v>180537</v>
      </c>
      <c r="K25" s="60">
        <v>68.39403559549336</v>
      </c>
    </row>
    <row r="26" spans="1:11" ht="15">
      <c r="A26" s="41">
        <v>2006</v>
      </c>
      <c r="B26" s="19">
        <v>76814</v>
      </c>
      <c r="C26" s="60">
        <v>97.7488769835715</v>
      </c>
      <c r="D26" s="17">
        <v>92453</v>
      </c>
      <c r="E26" s="60">
        <v>53.610238092476834</v>
      </c>
      <c r="F26" s="17">
        <v>15594</v>
      </c>
      <c r="G26" s="60">
        <v>123.48748812163446</v>
      </c>
      <c r="H26" s="17">
        <v>178</v>
      </c>
      <c r="I26" s="60">
        <v>59.136212624584715</v>
      </c>
      <c r="J26" s="17">
        <v>185039</v>
      </c>
      <c r="K26" s="60">
        <v>70.0995582764447</v>
      </c>
    </row>
    <row r="27" spans="1:11" ht="15">
      <c r="A27" s="41">
        <v>2007</v>
      </c>
      <c r="B27" s="17">
        <v>76239</v>
      </c>
      <c r="C27" s="60">
        <v>97</v>
      </c>
      <c r="D27" s="17">
        <v>92864</v>
      </c>
      <c r="E27" s="60">
        <v>54</v>
      </c>
      <c r="F27" s="17">
        <v>15439</v>
      </c>
      <c r="G27" s="60">
        <v>122</v>
      </c>
      <c r="H27" s="17">
        <v>175</v>
      </c>
      <c r="I27" s="60">
        <v>58</v>
      </c>
      <c r="J27" s="17">
        <v>184717</v>
      </c>
      <c r="K27" s="60">
        <v>70</v>
      </c>
    </row>
    <row r="28" spans="1:11" ht="15">
      <c r="A28" s="51">
        <v>2008</v>
      </c>
      <c r="B28" s="52">
        <v>76987</v>
      </c>
      <c r="C28" s="61">
        <v>98</v>
      </c>
      <c r="D28" s="52">
        <v>93603</v>
      </c>
      <c r="E28" s="61">
        <v>54</v>
      </c>
      <c r="F28" s="52">
        <v>17540</v>
      </c>
      <c r="G28" s="61">
        <v>139</v>
      </c>
      <c r="H28" s="52">
        <v>170</v>
      </c>
      <c r="I28" s="61">
        <v>56</v>
      </c>
      <c r="J28" s="52">
        <v>188300</v>
      </c>
      <c r="K28" s="61">
        <v>71</v>
      </c>
    </row>
    <row r="29" spans="1:11" ht="15">
      <c r="A29" s="62">
        <v>2009</v>
      </c>
      <c r="B29" s="17">
        <v>69475</v>
      </c>
      <c r="C29" s="60">
        <v>88</v>
      </c>
      <c r="D29" s="17">
        <v>82708</v>
      </c>
      <c r="E29" s="60">
        <v>48</v>
      </c>
      <c r="F29" s="17">
        <v>15891</v>
      </c>
      <c r="G29" s="60">
        <v>126</v>
      </c>
      <c r="H29" s="17">
        <v>127</v>
      </c>
      <c r="I29" s="60">
        <v>42</v>
      </c>
      <c r="J29" s="17">
        <v>168201</v>
      </c>
      <c r="K29" s="60">
        <v>64</v>
      </c>
    </row>
    <row r="30" spans="1:11" ht="15">
      <c r="A30" s="41">
        <v>2010</v>
      </c>
      <c r="B30" s="17">
        <v>75490</v>
      </c>
      <c r="C30" s="60">
        <v>96</v>
      </c>
      <c r="D30" s="17">
        <v>86655</v>
      </c>
      <c r="E30" s="60">
        <v>50</v>
      </c>
      <c r="F30" s="17">
        <v>16216</v>
      </c>
      <c r="G30" s="60">
        <v>128</v>
      </c>
      <c r="H30" s="17">
        <v>138</v>
      </c>
      <c r="I30" s="60">
        <v>46</v>
      </c>
      <c r="J30" s="17">
        <v>178499</v>
      </c>
      <c r="K30" s="60">
        <v>68</v>
      </c>
    </row>
    <row r="31" spans="1:11" ht="15">
      <c r="A31" s="41">
        <v>2011</v>
      </c>
      <c r="B31" s="17">
        <v>70766</v>
      </c>
      <c r="C31" s="60">
        <v>90</v>
      </c>
      <c r="D31" s="17">
        <v>83741</v>
      </c>
      <c r="E31" s="60">
        <v>48</v>
      </c>
      <c r="F31" s="17">
        <v>15557</v>
      </c>
      <c r="G31" s="60">
        <v>123</v>
      </c>
      <c r="H31" s="17">
        <v>139</v>
      </c>
      <c r="I31" s="60">
        <v>46</v>
      </c>
      <c r="J31" s="17">
        <v>170203</v>
      </c>
      <c r="K31" s="60">
        <v>64</v>
      </c>
    </row>
    <row r="32" spans="1:11" ht="15">
      <c r="A32" s="63">
        <v>2012</v>
      </c>
      <c r="B32" s="64">
        <v>65596</v>
      </c>
      <c r="C32" s="65">
        <v>83</v>
      </c>
      <c r="D32" s="64">
        <v>76997</v>
      </c>
      <c r="E32" s="65">
        <v>45</v>
      </c>
      <c r="F32" s="64">
        <v>14424</v>
      </c>
      <c r="G32" s="65">
        <v>114</v>
      </c>
      <c r="H32" s="64">
        <v>114</v>
      </c>
      <c r="I32" s="65">
        <v>38</v>
      </c>
      <c r="J32" s="64">
        <v>157131</v>
      </c>
      <c r="K32" s="65">
        <v>60</v>
      </c>
    </row>
    <row r="33" spans="1:11" ht="15">
      <c r="A33" s="41">
        <v>2013</v>
      </c>
      <c r="B33" s="17">
        <v>64735</v>
      </c>
      <c r="C33" s="60">
        <v>82</v>
      </c>
      <c r="D33" s="17">
        <v>71538</v>
      </c>
      <c r="E33" s="60">
        <v>41</v>
      </c>
      <c r="F33" s="17">
        <v>14123</v>
      </c>
      <c r="G33" s="60">
        <v>112</v>
      </c>
      <c r="H33" s="17">
        <v>123</v>
      </c>
      <c r="I33" s="60">
        <v>41</v>
      </c>
      <c r="J33" s="17">
        <v>150519</v>
      </c>
      <c r="K33" s="60">
        <v>57</v>
      </c>
    </row>
    <row r="34" spans="1:11" ht="15">
      <c r="A34" s="41">
        <v>2014</v>
      </c>
      <c r="B34" s="17">
        <v>60534</v>
      </c>
      <c r="C34" s="60">
        <v>77</v>
      </c>
      <c r="D34" s="17">
        <v>67292</v>
      </c>
      <c r="E34" s="60">
        <v>39</v>
      </c>
      <c r="F34" s="17">
        <v>13936</v>
      </c>
      <c r="G34" s="60">
        <v>110</v>
      </c>
      <c r="H34" s="17">
        <v>103</v>
      </c>
      <c r="I34" s="60">
        <v>34</v>
      </c>
      <c r="J34" s="17">
        <v>141865</v>
      </c>
      <c r="K34" s="60">
        <v>54</v>
      </c>
    </row>
    <row r="35" spans="1:11" ht="15">
      <c r="A35" s="41">
        <v>2015</v>
      </c>
      <c r="B35" s="17">
        <v>57921</v>
      </c>
      <c r="C35" s="60">
        <v>74</v>
      </c>
      <c r="D35" s="17">
        <v>65003</v>
      </c>
      <c r="E35" s="60">
        <v>38</v>
      </c>
      <c r="F35" s="17">
        <v>14184</v>
      </c>
      <c r="G35" s="60">
        <v>112</v>
      </c>
      <c r="H35" s="17">
        <v>111</v>
      </c>
      <c r="I35" s="60">
        <v>37</v>
      </c>
      <c r="J35" s="17">
        <v>137219</v>
      </c>
      <c r="K35" s="60">
        <v>52</v>
      </c>
    </row>
    <row r="36" spans="1:13" ht="15">
      <c r="A36" s="63">
        <v>2016</v>
      </c>
      <c r="B36" s="64">
        <v>59550</v>
      </c>
      <c r="C36" s="65">
        <v>76</v>
      </c>
      <c r="D36" s="64">
        <v>68017</v>
      </c>
      <c r="E36" s="65">
        <v>39</v>
      </c>
      <c r="F36" s="64">
        <v>14554</v>
      </c>
      <c r="G36" s="65">
        <v>115</v>
      </c>
      <c r="H36" s="64">
        <v>108</v>
      </c>
      <c r="I36" s="65">
        <v>36</v>
      </c>
      <c r="J36" s="64">
        <v>142229</v>
      </c>
      <c r="K36" s="65">
        <v>54</v>
      </c>
      <c r="M36" s="174"/>
    </row>
    <row r="37" spans="1:11" ht="15">
      <c r="A37" s="51">
        <v>2017</v>
      </c>
      <c r="B37" s="52">
        <v>61543</v>
      </c>
      <c r="C37" s="61">
        <v>78.31592074621737</v>
      </c>
      <c r="D37" s="52">
        <v>69584</v>
      </c>
      <c r="E37" s="61">
        <v>40.34931054078189</v>
      </c>
      <c r="F37" s="52">
        <v>14287</v>
      </c>
      <c r="G37" s="61">
        <v>113.13747228381375</v>
      </c>
      <c r="H37" s="52">
        <v>124</v>
      </c>
      <c r="I37" s="61">
        <v>41.19601328903654</v>
      </c>
      <c r="J37" s="52">
        <v>145538</v>
      </c>
      <c r="K37" s="61">
        <v>55.13513103960358</v>
      </c>
    </row>
    <row r="38" spans="1:11" ht="15">
      <c r="A38" s="41">
        <v>2018</v>
      </c>
      <c r="B38" s="17">
        <v>62171</v>
      </c>
      <c r="C38" s="60">
        <v>79.1150757797488</v>
      </c>
      <c r="D38" s="17">
        <v>70465</v>
      </c>
      <c r="E38" s="60">
        <v>40.86017140802765</v>
      </c>
      <c r="F38" s="17">
        <v>14355</v>
      </c>
      <c r="G38" s="60">
        <v>113.6759581881533</v>
      </c>
      <c r="H38" s="17">
        <v>134</v>
      </c>
      <c r="I38" s="60">
        <v>44.518272425249165</v>
      </c>
      <c r="J38" s="17">
        <v>147124</v>
      </c>
      <c r="K38" s="60">
        <v>55.73596599562065</v>
      </c>
    </row>
    <row r="39" spans="1:11" ht="15">
      <c r="A39" s="63">
        <v>2019</v>
      </c>
      <c r="B39" s="64">
        <v>62667</v>
      </c>
      <c r="C39" s="65">
        <v>79.74625555145515</v>
      </c>
      <c r="D39" s="64">
        <v>68863</v>
      </c>
      <c r="E39" s="65">
        <v>39.93122803762162</v>
      </c>
      <c r="F39" s="64">
        <v>14883</v>
      </c>
      <c r="G39" s="65">
        <v>117.85714285714286</v>
      </c>
      <c r="H39" s="64">
        <v>94</v>
      </c>
      <c r="I39" s="65">
        <v>31.22923588039867</v>
      </c>
      <c r="J39" s="64">
        <v>146507</v>
      </c>
      <c r="K39" s="65">
        <v>55.502223771243266</v>
      </c>
    </row>
    <row r="40" spans="1:11" ht="15">
      <c r="A40" s="51">
        <v>2020</v>
      </c>
      <c r="B40" s="52">
        <v>47042</v>
      </c>
      <c r="C40" s="61">
        <v>59.86282020284286</v>
      </c>
      <c r="D40" s="52">
        <v>54363</v>
      </c>
      <c r="E40" s="61">
        <v>31.52318879237362</v>
      </c>
      <c r="F40" s="52">
        <v>12584</v>
      </c>
      <c r="G40" s="61">
        <v>99.65156794425087</v>
      </c>
      <c r="H40" s="52">
        <v>97</v>
      </c>
      <c r="I40" s="61">
        <v>32.22591362126246</v>
      </c>
      <c r="J40" s="52">
        <v>114086</v>
      </c>
      <c r="K40" s="61">
        <v>43.21996014638249</v>
      </c>
    </row>
    <row r="41" spans="1:11" ht="19.5" customHeight="1" thickBot="1">
      <c r="A41" s="183">
        <v>2021</v>
      </c>
      <c r="B41" s="230">
        <v>51265</v>
      </c>
      <c r="C41" s="231">
        <v>65.23675604138299</v>
      </c>
      <c r="D41" s="230">
        <v>60280</v>
      </c>
      <c r="E41" s="231">
        <v>34.954248669210344</v>
      </c>
      <c r="F41" s="230">
        <v>14306</v>
      </c>
      <c r="G41" s="231">
        <v>113.2879315806145</v>
      </c>
      <c r="H41" s="230">
        <v>95</v>
      </c>
      <c r="I41" s="231">
        <v>31.561461794019934</v>
      </c>
      <c r="J41" s="230">
        <v>125946</v>
      </c>
      <c r="K41" s="231">
        <v>47.7129630331179</v>
      </c>
    </row>
    <row r="42" spans="1:11" ht="15">
      <c r="A42" s="34"/>
      <c r="B42" s="34"/>
      <c r="C42" s="34"/>
      <c r="D42" s="34"/>
      <c r="E42" s="34"/>
      <c r="F42" s="34"/>
      <c r="G42" s="34"/>
      <c r="H42" s="34"/>
      <c r="I42" s="34"/>
      <c r="J42" s="175"/>
      <c r="K42" s="34"/>
    </row>
    <row r="43" spans="1:11" ht="15">
      <c r="A43" s="32" t="s">
        <v>38</v>
      </c>
      <c r="B43" s="33"/>
      <c r="C43" s="33"/>
      <c r="D43" s="33"/>
      <c r="E43" s="33"/>
      <c r="F43" s="33"/>
      <c r="G43" s="33"/>
      <c r="H43" s="33"/>
      <c r="I43" s="33"/>
      <c r="J43" s="33"/>
      <c r="K43" s="33"/>
    </row>
    <row r="44" spans="1:11" ht="15">
      <c r="A44" s="318" t="s">
        <v>39</v>
      </c>
      <c r="B44" s="319"/>
      <c r="C44" s="319"/>
      <c r="D44" s="319"/>
      <c r="E44" s="319"/>
      <c r="F44" s="319"/>
      <c r="G44" s="319"/>
      <c r="H44" s="319"/>
      <c r="I44" s="319"/>
      <c r="J44" s="319"/>
      <c r="K44" s="319"/>
    </row>
    <row r="45" spans="1:11" ht="15">
      <c r="A45" s="319" t="s">
        <v>42</v>
      </c>
      <c r="B45" s="319"/>
      <c r="C45" s="319"/>
      <c r="D45" s="319"/>
      <c r="E45" s="319"/>
      <c r="F45" s="319"/>
      <c r="G45" s="319"/>
      <c r="H45" s="319"/>
      <c r="I45" s="319"/>
      <c r="J45" s="319"/>
      <c r="K45" s="319"/>
    </row>
    <row r="46" spans="1:11" ht="15">
      <c r="A46" s="34"/>
      <c r="B46" s="34"/>
      <c r="C46" s="34"/>
      <c r="D46" s="34"/>
      <c r="E46" s="34"/>
      <c r="F46" s="34"/>
      <c r="G46" s="34"/>
      <c r="H46" s="34"/>
      <c r="I46" s="34"/>
      <c r="J46" s="34"/>
      <c r="K46" s="34"/>
    </row>
    <row r="47" spans="1:4" ht="15">
      <c r="A47" s="158"/>
      <c r="B47" s="157"/>
      <c r="C47" s="161"/>
      <c r="D47" s="160"/>
    </row>
    <row r="48" spans="1:4" ht="15">
      <c r="A48" s="158"/>
      <c r="B48" s="157"/>
      <c r="C48" s="161"/>
      <c r="D48" s="160"/>
    </row>
    <row r="49" spans="1:4" ht="15">
      <c r="A49" s="158"/>
      <c r="B49" s="157"/>
      <c r="C49" s="161"/>
      <c r="D49" s="160"/>
    </row>
    <row r="50" spans="1:4" ht="15">
      <c r="A50" s="158"/>
      <c r="B50" s="157"/>
      <c r="C50" s="161"/>
      <c r="D50" s="160"/>
    </row>
    <row r="51" spans="1:4" ht="15">
      <c r="A51" s="160"/>
      <c r="B51" s="157"/>
      <c r="C51" s="159"/>
      <c r="D51" s="160"/>
    </row>
    <row r="52" spans="1:4" ht="15">
      <c r="A52" s="160"/>
      <c r="B52" s="160"/>
      <c r="C52" s="160"/>
      <c r="D52" s="160"/>
    </row>
  </sheetData>
  <sheetProtection/>
  <mergeCells count="10">
    <mergeCell ref="A44:K44"/>
    <mergeCell ref="A45:K45"/>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A1" sqref="A1:H1"/>
    </sheetView>
  </sheetViews>
  <sheetFormatPr defaultColWidth="9.140625" defaultRowHeight="15"/>
  <cols>
    <col min="1" max="1" width="10.7109375" style="152" customWidth="1"/>
    <col min="2" max="8" width="20.57421875" style="152" customWidth="1"/>
    <col min="9" max="16384" width="9.140625" style="152" customWidth="1"/>
  </cols>
  <sheetData>
    <row r="1" spans="1:8" ht="24.75" customHeight="1" thickBot="1" thickTop="1">
      <c r="A1" s="325" t="s">
        <v>79</v>
      </c>
      <c r="B1" s="326"/>
      <c r="C1" s="326"/>
      <c r="D1" s="326"/>
      <c r="E1" s="326"/>
      <c r="F1" s="326"/>
      <c r="G1" s="326"/>
      <c r="H1" s="327"/>
    </row>
    <row r="2" spans="1:8" ht="24.75" customHeight="1" thickBot="1" thickTop="1">
      <c r="A2" s="325" t="s">
        <v>129</v>
      </c>
      <c r="B2" s="326"/>
      <c r="C2" s="326"/>
      <c r="D2" s="326"/>
      <c r="E2" s="326"/>
      <c r="F2" s="326"/>
      <c r="G2" s="326"/>
      <c r="H2" s="327"/>
    </row>
    <row r="3" spans="1:8" ht="24.75" customHeight="1" thickBot="1" thickTop="1">
      <c r="A3" s="328" t="s">
        <v>21</v>
      </c>
      <c r="B3" s="331" t="s">
        <v>43</v>
      </c>
      <c r="C3" s="331"/>
      <c r="D3" s="331"/>
      <c r="E3" s="331"/>
      <c r="F3" s="315" t="s">
        <v>33</v>
      </c>
      <c r="G3" s="316"/>
      <c r="H3" s="328" t="s">
        <v>44</v>
      </c>
    </row>
    <row r="4" spans="1:8" ht="24.75" customHeight="1">
      <c r="A4" s="329"/>
      <c r="B4" s="317" t="s">
        <v>45</v>
      </c>
      <c r="C4" s="314"/>
      <c r="D4" s="315" t="s">
        <v>46</v>
      </c>
      <c r="E4" s="316"/>
      <c r="F4" s="312"/>
      <c r="G4" s="313"/>
      <c r="H4" s="332"/>
    </row>
    <row r="5" spans="1:8" ht="30" customHeight="1" thickBot="1">
      <c r="A5" s="330"/>
      <c r="B5" s="8" t="s">
        <v>25</v>
      </c>
      <c r="C5" s="66" t="s">
        <v>26</v>
      </c>
      <c r="D5" s="6" t="s">
        <v>25</v>
      </c>
      <c r="E5" s="7" t="s">
        <v>26</v>
      </c>
      <c r="F5" s="6" t="s">
        <v>25</v>
      </c>
      <c r="G5" s="7" t="s">
        <v>26</v>
      </c>
      <c r="H5" s="333"/>
    </row>
    <row r="6" spans="1:8" ht="15">
      <c r="A6" s="67">
        <v>1985</v>
      </c>
      <c r="B6" s="68">
        <v>243805</v>
      </c>
      <c r="C6" s="69">
        <v>100</v>
      </c>
      <c r="D6" s="68">
        <v>20161</v>
      </c>
      <c r="E6" s="69">
        <v>100</v>
      </c>
      <c r="F6" s="68">
        <v>263966</v>
      </c>
      <c r="G6" s="69">
        <v>100</v>
      </c>
      <c r="H6" s="70">
        <v>0.07637726070781843</v>
      </c>
    </row>
    <row r="7" spans="1:8" ht="15">
      <c r="A7" s="41">
        <v>1986</v>
      </c>
      <c r="B7" s="17">
        <v>239412</v>
      </c>
      <c r="C7" s="71">
        <v>98.19815016098931</v>
      </c>
      <c r="D7" s="17">
        <v>18091</v>
      </c>
      <c r="E7" s="71">
        <v>89.73265215019096</v>
      </c>
      <c r="F7" s="17">
        <v>257503</v>
      </c>
      <c r="G7" s="71">
        <v>97.55157861239705</v>
      </c>
      <c r="H7" s="72">
        <v>0.07025549216902327</v>
      </c>
    </row>
    <row r="8" spans="1:8" ht="15">
      <c r="A8" s="41">
        <v>1987</v>
      </c>
      <c r="B8" s="17">
        <v>237869</v>
      </c>
      <c r="C8" s="71">
        <v>97.56526732429606</v>
      </c>
      <c r="D8" s="17">
        <v>19438</v>
      </c>
      <c r="E8" s="71">
        <v>96.41386835970438</v>
      </c>
      <c r="F8" s="17">
        <v>257307</v>
      </c>
      <c r="G8" s="71">
        <v>97.47732662539873</v>
      </c>
      <c r="H8" s="72">
        <v>0.07554399996890873</v>
      </c>
    </row>
    <row r="9" spans="1:8" ht="15">
      <c r="A9" s="41">
        <v>1988</v>
      </c>
      <c r="B9" s="17">
        <v>249247</v>
      </c>
      <c r="C9" s="71">
        <v>102.2321117286356</v>
      </c>
      <c r="D9" s="17">
        <v>18032</v>
      </c>
      <c r="E9" s="71">
        <v>89.44000793611428</v>
      </c>
      <c r="F9" s="17">
        <v>267279</v>
      </c>
      <c r="G9" s="71">
        <v>101.25508588227272</v>
      </c>
      <c r="H9" s="72">
        <v>0.06746508330246671</v>
      </c>
    </row>
    <row r="10" spans="1:8" ht="15">
      <c r="A10" s="41">
        <v>1989</v>
      </c>
      <c r="B10" s="17">
        <v>265930</v>
      </c>
      <c r="C10" s="71">
        <v>109.07487541272738</v>
      </c>
      <c r="D10" s="17">
        <v>19344</v>
      </c>
      <c r="E10" s="71">
        <v>95.9476216457517</v>
      </c>
      <c r="F10" s="17">
        <v>285274</v>
      </c>
      <c r="G10" s="71">
        <v>108.0722517293894</v>
      </c>
      <c r="H10" s="72">
        <v>0.06780849288753969</v>
      </c>
    </row>
    <row r="11" spans="1:8" ht="15">
      <c r="A11" s="41">
        <v>1990</v>
      </c>
      <c r="B11" s="17">
        <v>276281</v>
      </c>
      <c r="C11" s="71">
        <v>113.32048153237217</v>
      </c>
      <c r="D11" s="17">
        <v>19579</v>
      </c>
      <c r="E11" s="71">
        <v>97.1132384306334</v>
      </c>
      <c r="F11" s="17">
        <v>295860</v>
      </c>
      <c r="G11" s="71">
        <v>112.08261670063568</v>
      </c>
      <c r="H11" s="72">
        <v>0.066176569999324</v>
      </c>
    </row>
    <row r="12" spans="1:8" ht="15">
      <c r="A12" s="41">
        <v>1991</v>
      </c>
      <c r="B12" s="17">
        <v>267271</v>
      </c>
      <c r="C12" s="71">
        <v>109.62490514960727</v>
      </c>
      <c r="D12" s="17">
        <v>21275</v>
      </c>
      <c r="E12" s="71">
        <v>105.52551956748178</v>
      </c>
      <c r="F12" s="17">
        <v>288546</v>
      </c>
      <c r="G12" s="71">
        <v>109.3118053082594</v>
      </c>
      <c r="H12" s="72">
        <v>0.07373174467849147</v>
      </c>
    </row>
    <row r="13" spans="1:8" ht="15">
      <c r="A13" s="41">
        <v>1992</v>
      </c>
      <c r="B13" s="17">
        <v>250959</v>
      </c>
      <c r="C13" s="71">
        <v>102.93431225774697</v>
      </c>
      <c r="D13" s="17">
        <v>18594</v>
      </c>
      <c r="E13" s="71">
        <v>92.2275680769803</v>
      </c>
      <c r="F13" s="17">
        <v>269553</v>
      </c>
      <c r="G13" s="71">
        <v>102.11656046612063</v>
      </c>
      <c r="H13" s="72">
        <v>0.06898086832645157</v>
      </c>
    </row>
    <row r="14" spans="1:8" ht="15">
      <c r="A14" s="41">
        <v>1993</v>
      </c>
      <c r="B14" s="17">
        <v>213865</v>
      </c>
      <c r="C14" s="71">
        <v>87.71969401776009</v>
      </c>
      <c r="D14" s="17">
        <v>17060</v>
      </c>
      <c r="E14" s="71">
        <v>84.61881851098656</v>
      </c>
      <c r="F14" s="17">
        <v>230925</v>
      </c>
      <c r="G14" s="71">
        <v>87.48285764075676</v>
      </c>
      <c r="H14" s="72">
        <v>0.07387679982678359</v>
      </c>
    </row>
    <row r="15" spans="1:8" ht="15">
      <c r="A15" s="41">
        <v>1994</v>
      </c>
      <c r="B15" s="17">
        <v>206518</v>
      </c>
      <c r="C15" s="71">
        <v>84.7062201349439</v>
      </c>
      <c r="D15" s="17">
        <v>17167</v>
      </c>
      <c r="E15" s="71">
        <v>85.14954615346461</v>
      </c>
      <c r="F15" s="17">
        <v>223685</v>
      </c>
      <c r="G15" s="71">
        <v>84.74008016183903</v>
      </c>
      <c r="H15" s="72">
        <v>0.0767463173659387</v>
      </c>
    </row>
    <row r="16" spans="1:8" ht="15">
      <c r="A16" s="41">
        <v>1995</v>
      </c>
      <c r="B16" s="17">
        <v>207869</v>
      </c>
      <c r="C16" s="71">
        <v>85.2603515104284</v>
      </c>
      <c r="D16" s="17">
        <v>17713</v>
      </c>
      <c r="E16" s="71">
        <v>87.85774515153018</v>
      </c>
      <c r="F16" s="17">
        <v>225582</v>
      </c>
      <c r="G16" s="71">
        <v>85.45873332171567</v>
      </c>
      <c r="H16" s="72">
        <v>0.07852133592219238</v>
      </c>
    </row>
    <row r="17" spans="1:8" ht="15">
      <c r="A17" s="41">
        <v>1996</v>
      </c>
      <c r="B17" s="17">
        <v>196637</v>
      </c>
      <c r="C17" s="71">
        <v>80.65339102971637</v>
      </c>
      <c r="D17" s="17">
        <v>18546</v>
      </c>
      <c r="E17" s="71">
        <v>91.98948464857894</v>
      </c>
      <c r="F17" s="17">
        <v>215183</v>
      </c>
      <c r="G17" s="71">
        <v>81.51921080745248</v>
      </c>
      <c r="H17" s="72">
        <v>0.0861871058587342</v>
      </c>
    </row>
    <row r="18" spans="1:8" ht="15">
      <c r="A18" s="41">
        <v>1997</v>
      </c>
      <c r="B18" s="17">
        <v>197520</v>
      </c>
      <c r="C18" s="71">
        <v>81.01556571850455</v>
      </c>
      <c r="D18" s="17">
        <v>18839</v>
      </c>
      <c r="E18" s="71">
        <v>93.4427855761123</v>
      </c>
      <c r="F18" s="17">
        <v>216359</v>
      </c>
      <c r="G18" s="71">
        <v>81.96472272944243</v>
      </c>
      <c r="H18" s="72">
        <v>0.08707287425066672</v>
      </c>
    </row>
    <row r="19" spans="1:8" ht="15">
      <c r="A19" s="41">
        <v>1998</v>
      </c>
      <c r="B19" s="17">
        <v>202274</v>
      </c>
      <c r="C19" s="71">
        <v>82.9654847111421</v>
      </c>
      <c r="D19" s="17">
        <v>20450</v>
      </c>
      <c r="E19" s="71">
        <v>101.43346064183325</v>
      </c>
      <c r="F19" s="17">
        <v>222724</v>
      </c>
      <c r="G19" s="71">
        <v>84.37601812354622</v>
      </c>
      <c r="H19" s="72">
        <v>0.09181767568829582</v>
      </c>
    </row>
    <row r="20" spans="1:8" ht="15">
      <c r="A20" s="41">
        <v>1999</v>
      </c>
      <c r="B20" s="17">
        <v>199715</v>
      </c>
      <c r="C20" s="71">
        <v>81.91587539221919</v>
      </c>
      <c r="D20" s="17">
        <v>22472</v>
      </c>
      <c r="E20" s="71">
        <v>111.46272506324091</v>
      </c>
      <c r="F20" s="17">
        <v>222187</v>
      </c>
      <c r="G20" s="71">
        <v>84.17258283263753</v>
      </c>
      <c r="H20" s="72">
        <v>0.10114003069486513</v>
      </c>
    </row>
    <row r="21" spans="1:8" ht="15">
      <c r="A21" s="41">
        <v>2000</v>
      </c>
      <c r="B21" s="17">
        <v>209508</v>
      </c>
      <c r="C21" s="71">
        <v>85.93261007772605</v>
      </c>
      <c r="D21" s="17">
        <v>23214</v>
      </c>
      <c r="E21" s="71">
        <v>115.14309806061208</v>
      </c>
      <c r="F21" s="17">
        <v>232722</v>
      </c>
      <c r="G21" s="71">
        <v>88.16362713379753</v>
      </c>
      <c r="H21" s="72">
        <v>0.09974991620903911</v>
      </c>
    </row>
    <row r="22" spans="1:8" ht="15">
      <c r="A22" s="41">
        <v>2001</v>
      </c>
      <c r="B22" s="17">
        <v>203171</v>
      </c>
      <c r="C22" s="71">
        <v>83.33340169397674</v>
      </c>
      <c r="D22" s="17">
        <v>22993</v>
      </c>
      <c r="E22" s="71">
        <v>114.04692227568076</v>
      </c>
      <c r="F22" s="17">
        <v>226164</v>
      </c>
      <c r="G22" s="71">
        <v>85.67921626270049</v>
      </c>
      <c r="H22" s="72">
        <v>0.10166516333280275</v>
      </c>
    </row>
    <row r="23" spans="1:8" ht="15">
      <c r="A23" s="41">
        <v>2002</v>
      </c>
      <c r="B23" s="17">
        <v>184252</v>
      </c>
      <c r="C23" s="71">
        <v>75.57351161789134</v>
      </c>
      <c r="D23" s="17">
        <v>20627</v>
      </c>
      <c r="E23" s="71">
        <v>102.31139328406329</v>
      </c>
      <c r="F23" s="17">
        <v>204879</v>
      </c>
      <c r="G23" s="71">
        <v>77.61567777668336</v>
      </c>
      <c r="H23" s="72">
        <v>0.10067893732398148</v>
      </c>
    </row>
    <row r="24" spans="1:8" ht="15">
      <c r="A24" s="41">
        <v>2003</v>
      </c>
      <c r="B24" s="17">
        <v>170853</v>
      </c>
      <c r="C24" s="71">
        <v>70.0777260515576</v>
      </c>
      <c r="D24" s="17">
        <v>19394</v>
      </c>
      <c r="E24" s="71">
        <v>96.19562521700313</v>
      </c>
      <c r="F24" s="17">
        <v>190247</v>
      </c>
      <c r="G24" s="71">
        <v>72.07253964525734</v>
      </c>
      <c r="H24" s="72">
        <v>0.10194116070161421</v>
      </c>
    </row>
    <row r="25" spans="1:8" ht="15">
      <c r="A25" s="41">
        <v>2004</v>
      </c>
      <c r="B25" s="17">
        <v>165472</v>
      </c>
      <c r="C25" s="71">
        <v>67.87063431841021</v>
      </c>
      <c r="D25" s="17">
        <v>19608</v>
      </c>
      <c r="E25" s="71">
        <v>97.25708050195922</v>
      </c>
      <c r="F25" s="17">
        <v>185080</v>
      </c>
      <c r="G25" s="71">
        <v>70.1150905798474</v>
      </c>
      <c r="H25" s="72">
        <v>0.10594337583747569</v>
      </c>
    </row>
    <row r="26" spans="1:8" ht="15">
      <c r="A26" s="41">
        <v>2005</v>
      </c>
      <c r="B26" s="19">
        <v>160662</v>
      </c>
      <c r="C26" s="71">
        <v>65.89774614958675</v>
      </c>
      <c r="D26" s="17">
        <v>19875</v>
      </c>
      <c r="E26" s="71">
        <v>98.58141957244185</v>
      </c>
      <c r="F26" s="17">
        <v>180537</v>
      </c>
      <c r="G26" s="71">
        <v>68.39403559549336</v>
      </c>
      <c r="H26" s="72">
        <v>0.11008823676033168</v>
      </c>
    </row>
    <row r="27" spans="1:8" ht="15">
      <c r="A27" s="41">
        <v>2006</v>
      </c>
      <c r="B27" s="17">
        <v>164591</v>
      </c>
      <c r="C27" s="71">
        <v>67.50927995734295</v>
      </c>
      <c r="D27" s="17">
        <v>20448</v>
      </c>
      <c r="E27" s="71">
        <v>101.42354049898319</v>
      </c>
      <c r="F27" s="17">
        <v>185039</v>
      </c>
      <c r="G27" s="71">
        <v>70.0995582764447</v>
      </c>
      <c r="H27" s="72">
        <v>0.110506433778825</v>
      </c>
    </row>
    <row r="28" spans="1:8" ht="15">
      <c r="A28" s="41">
        <v>2007</v>
      </c>
      <c r="B28" s="17">
        <v>163928</v>
      </c>
      <c r="C28" s="71">
        <v>67</v>
      </c>
      <c r="D28" s="17">
        <v>20789</v>
      </c>
      <c r="E28" s="71">
        <v>103</v>
      </c>
      <c r="F28" s="17">
        <v>184717</v>
      </c>
      <c r="G28" s="71">
        <v>70</v>
      </c>
      <c r="H28" s="72">
        <v>0.112</v>
      </c>
    </row>
    <row r="29" spans="1:8" ht="15">
      <c r="A29" s="51">
        <v>2008</v>
      </c>
      <c r="B29" s="52">
        <v>165126</v>
      </c>
      <c r="C29" s="73">
        <v>68</v>
      </c>
      <c r="D29" s="52">
        <v>23174</v>
      </c>
      <c r="E29" s="73">
        <v>115</v>
      </c>
      <c r="F29" s="52">
        <v>188300</v>
      </c>
      <c r="G29" s="73">
        <v>71</v>
      </c>
      <c r="H29" s="74">
        <v>0.123</v>
      </c>
    </row>
    <row r="30" spans="1:8" ht="15">
      <c r="A30" s="41">
        <v>2009</v>
      </c>
      <c r="B30" s="17">
        <v>145546</v>
      </c>
      <c r="C30" s="71">
        <v>60</v>
      </c>
      <c r="D30" s="17">
        <v>22655</v>
      </c>
      <c r="E30" s="71">
        <v>112</v>
      </c>
      <c r="F30" s="17">
        <v>168201</v>
      </c>
      <c r="G30" s="71">
        <v>64</v>
      </c>
      <c r="H30" s="72">
        <v>0.1346900434599081</v>
      </c>
    </row>
    <row r="31" spans="1:8" ht="15">
      <c r="A31" s="41">
        <v>2010</v>
      </c>
      <c r="B31" s="17">
        <v>150944</v>
      </c>
      <c r="C31" s="71">
        <v>62</v>
      </c>
      <c r="D31" s="17">
        <v>27555</v>
      </c>
      <c r="E31" s="71">
        <v>137</v>
      </c>
      <c r="F31" s="17">
        <v>178499</v>
      </c>
      <c r="G31" s="71">
        <v>68</v>
      </c>
      <c r="H31" s="72">
        <v>0.15437061272051944</v>
      </c>
    </row>
    <row r="32" spans="1:8" ht="15">
      <c r="A32" s="41">
        <v>2011</v>
      </c>
      <c r="B32" s="17">
        <v>147854</v>
      </c>
      <c r="C32" s="71">
        <v>61</v>
      </c>
      <c r="D32" s="17">
        <v>22349</v>
      </c>
      <c r="E32" s="71">
        <v>111</v>
      </c>
      <c r="F32" s="17">
        <v>170203</v>
      </c>
      <c r="G32" s="71">
        <v>65</v>
      </c>
      <c r="H32" s="72">
        <v>0.131</v>
      </c>
    </row>
    <row r="33" spans="1:8" ht="15">
      <c r="A33" s="63">
        <v>2012</v>
      </c>
      <c r="B33" s="64">
        <v>135118</v>
      </c>
      <c r="C33" s="75">
        <v>54</v>
      </c>
      <c r="D33" s="64">
        <v>22013</v>
      </c>
      <c r="E33" s="75">
        <v>109</v>
      </c>
      <c r="F33" s="64">
        <v>157131</v>
      </c>
      <c r="G33" s="75">
        <v>60</v>
      </c>
      <c r="H33" s="76">
        <v>0.14</v>
      </c>
    </row>
    <row r="34" spans="1:8" ht="15">
      <c r="A34" s="41">
        <v>2013</v>
      </c>
      <c r="B34" s="17">
        <v>126726</v>
      </c>
      <c r="C34" s="71">
        <v>52</v>
      </c>
      <c r="D34" s="17">
        <v>23793</v>
      </c>
      <c r="E34" s="71">
        <v>118</v>
      </c>
      <c r="F34" s="17">
        <v>150519</v>
      </c>
      <c r="G34" s="71">
        <v>57</v>
      </c>
      <c r="H34" s="72">
        <v>0.15807306718753114</v>
      </c>
    </row>
    <row r="35" spans="1:8" ht="15">
      <c r="A35" s="41">
        <v>2014</v>
      </c>
      <c r="B35" s="17">
        <v>121195</v>
      </c>
      <c r="C35" s="71">
        <v>50</v>
      </c>
      <c r="D35" s="17">
        <v>20670</v>
      </c>
      <c r="E35" s="71">
        <v>103</v>
      </c>
      <c r="F35" s="17">
        <v>141865</v>
      </c>
      <c r="G35" s="71">
        <v>54</v>
      </c>
      <c r="H35" s="72">
        <v>0.146</v>
      </c>
    </row>
    <row r="36" spans="1:8" ht="15">
      <c r="A36" s="41">
        <v>2015</v>
      </c>
      <c r="B36" s="17">
        <v>116447</v>
      </c>
      <c r="C36" s="71">
        <v>48</v>
      </c>
      <c r="D36" s="17">
        <v>20772</v>
      </c>
      <c r="E36" s="71">
        <v>103</v>
      </c>
      <c r="F36" s="17">
        <v>137219</v>
      </c>
      <c r="G36" s="71">
        <v>52</v>
      </c>
      <c r="H36" s="72">
        <v>0.151</v>
      </c>
    </row>
    <row r="37" spans="1:8" ht="15">
      <c r="A37" s="63">
        <v>2016</v>
      </c>
      <c r="B37" s="64">
        <v>119882</v>
      </c>
      <c r="C37" s="75">
        <v>49</v>
      </c>
      <c r="D37" s="64">
        <v>22347</v>
      </c>
      <c r="E37" s="75">
        <v>111</v>
      </c>
      <c r="F37" s="64">
        <v>142229</v>
      </c>
      <c r="G37" s="75">
        <v>54</v>
      </c>
      <c r="H37" s="76">
        <v>0.157</v>
      </c>
    </row>
    <row r="38" spans="1:8" ht="15">
      <c r="A38" s="51">
        <v>2017</v>
      </c>
      <c r="B38" s="52">
        <v>120911</v>
      </c>
      <c r="C38" s="73">
        <f>B38/B6*100</f>
        <v>49.59332253235168</v>
      </c>
      <c r="D38" s="52">
        <v>24627</v>
      </c>
      <c r="E38" s="73">
        <f>D38/D6*100</f>
        <v>122.15167898417738</v>
      </c>
      <c r="F38" s="52">
        <v>145538</v>
      </c>
      <c r="G38" s="73">
        <f>F38/F6*100</f>
        <v>55.13513103960358</v>
      </c>
      <c r="H38" s="74">
        <f>D38/F38</f>
        <v>0.16921353873215242</v>
      </c>
    </row>
    <row r="39" spans="1:8" ht="15">
      <c r="A39" s="41">
        <v>2018</v>
      </c>
      <c r="B39" s="17">
        <v>122735</v>
      </c>
      <c r="C39" s="71">
        <v>50.34146141383483</v>
      </c>
      <c r="D39" s="17">
        <v>24289</v>
      </c>
      <c r="E39" s="71">
        <v>120.47517484251773</v>
      </c>
      <c r="F39" s="17">
        <v>147124</v>
      </c>
      <c r="G39" s="71">
        <v>55.73596599562065</v>
      </c>
      <c r="H39" s="72">
        <v>0.16509203121176694</v>
      </c>
    </row>
    <row r="40" spans="1:8" ht="15">
      <c r="A40" s="63">
        <v>2019</v>
      </c>
      <c r="B40" s="64">
        <v>120078</v>
      </c>
      <c r="C40" s="75">
        <v>49.25165603658662</v>
      </c>
      <c r="D40" s="64">
        <v>26429</v>
      </c>
      <c r="E40" s="75">
        <v>131.08972769207875</v>
      </c>
      <c r="F40" s="64">
        <v>146507</v>
      </c>
      <c r="G40" s="75">
        <v>55.502223771243266</v>
      </c>
      <c r="H40" s="76">
        <v>0.18039411086159707</v>
      </c>
    </row>
    <row r="41" spans="1:8" ht="15">
      <c r="A41" s="51">
        <v>2020</v>
      </c>
      <c r="B41" s="52">
        <v>96166</v>
      </c>
      <c r="C41" s="73">
        <v>39.443817805213186</v>
      </c>
      <c r="D41" s="52">
        <v>17920</v>
      </c>
      <c r="E41" s="73">
        <v>88.88447993651108</v>
      </c>
      <c r="F41" s="52">
        <v>114086</v>
      </c>
      <c r="G41" s="73">
        <v>43.21996014638249</v>
      </c>
      <c r="H41" s="74">
        <v>0.15707448766719842</v>
      </c>
    </row>
    <row r="42" spans="1:8" ht="15.75" thickBot="1">
      <c r="A42" s="183">
        <v>2021</v>
      </c>
      <c r="B42" s="230">
        <v>105286</v>
      </c>
      <c r="C42" s="232">
        <v>43.184512212628945</v>
      </c>
      <c r="D42" s="230">
        <v>20660</v>
      </c>
      <c r="E42" s="232">
        <v>102.47507564108925</v>
      </c>
      <c r="F42" s="230">
        <v>125946</v>
      </c>
      <c r="G42" s="232">
        <v>47.7129630331179</v>
      </c>
      <c r="H42" s="233">
        <v>0.16403855620662824</v>
      </c>
    </row>
    <row r="43" spans="1:8" ht="15">
      <c r="A43" s="29"/>
      <c r="B43" s="77"/>
      <c r="C43" s="281"/>
      <c r="D43" s="281"/>
      <c r="E43" s="204"/>
      <c r="F43" s="77"/>
      <c r="G43" s="204"/>
      <c r="H43" s="78"/>
    </row>
    <row r="44" spans="1:8" ht="15">
      <c r="A44" s="29"/>
      <c r="B44" s="77"/>
      <c r="C44" s="162"/>
      <c r="D44" s="77"/>
      <c r="E44" s="162"/>
      <c r="F44" s="77"/>
      <c r="G44" s="162"/>
      <c r="H44" s="78"/>
    </row>
    <row r="45" spans="1:8" ht="35.25" customHeight="1">
      <c r="A45" s="79" t="s">
        <v>47</v>
      </c>
      <c r="B45" s="33"/>
      <c r="C45" s="33"/>
      <c r="D45" s="33"/>
      <c r="E45" s="33"/>
      <c r="F45" s="33"/>
      <c r="G45" s="33"/>
      <c r="H45" s="33"/>
    </row>
    <row r="46" spans="1:8" ht="15">
      <c r="A46" s="319" t="s">
        <v>48</v>
      </c>
      <c r="B46" s="319"/>
      <c r="C46" s="319"/>
      <c r="D46" s="319"/>
      <c r="E46" s="319"/>
      <c r="F46" s="319"/>
      <c r="G46" s="319"/>
      <c r="H46" s="319"/>
    </row>
    <row r="47" spans="1:8" ht="15">
      <c r="A47" s="319" t="s">
        <v>49</v>
      </c>
      <c r="B47" s="319"/>
      <c r="C47" s="319"/>
      <c r="D47" s="319"/>
      <c r="E47" s="319"/>
      <c r="F47" s="319"/>
      <c r="G47" s="319"/>
      <c r="H47" s="319"/>
    </row>
    <row r="48" spans="1:8" ht="15">
      <c r="A48" s="34"/>
      <c r="B48" s="34"/>
      <c r="C48" s="34"/>
      <c r="D48" s="34"/>
      <c r="E48" s="34"/>
      <c r="F48" s="34"/>
      <c r="G48" s="34"/>
      <c r="H48" s="34"/>
    </row>
    <row r="50" spans="1:4" ht="15">
      <c r="A50" s="160"/>
      <c r="B50" s="158"/>
      <c r="C50" s="158"/>
      <c r="D50" s="160"/>
    </row>
    <row r="51" spans="1:4" ht="15">
      <c r="A51" s="158"/>
      <c r="B51" s="157"/>
      <c r="C51" s="157"/>
      <c r="D51" s="157"/>
    </row>
    <row r="52" spans="1:4" ht="15">
      <c r="A52" s="160"/>
      <c r="B52" s="157"/>
      <c r="C52" s="157"/>
      <c r="D52" s="157"/>
    </row>
    <row r="53" spans="1:4" ht="15">
      <c r="A53" s="160"/>
      <c r="B53" s="160"/>
      <c r="C53" s="160"/>
      <c r="D53" s="160"/>
    </row>
  </sheetData>
  <sheetProtection/>
  <mergeCells count="10">
    <mergeCell ref="A46:H46"/>
    <mergeCell ref="A47:H47"/>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K1"/>
    </sheetView>
  </sheetViews>
  <sheetFormatPr defaultColWidth="9.140625" defaultRowHeight="15"/>
  <cols>
    <col min="1" max="1" width="11.421875" style="152" customWidth="1"/>
    <col min="2" max="11" width="14.7109375" style="152" customWidth="1"/>
    <col min="12" max="16384" width="9.140625" style="152" customWidth="1"/>
  </cols>
  <sheetData>
    <row r="1" spans="1:11" ht="24.75" customHeight="1" thickBot="1" thickTop="1">
      <c r="A1" s="325" t="s">
        <v>130</v>
      </c>
      <c r="B1" s="326"/>
      <c r="C1" s="326"/>
      <c r="D1" s="326"/>
      <c r="E1" s="326"/>
      <c r="F1" s="326"/>
      <c r="G1" s="326"/>
      <c r="H1" s="326"/>
      <c r="I1" s="326"/>
      <c r="J1" s="326"/>
      <c r="K1" s="327"/>
    </row>
    <row r="2" spans="1:11" ht="24.75" customHeight="1" thickBot="1" thickTop="1">
      <c r="A2" s="334" t="s">
        <v>21</v>
      </c>
      <c r="B2" s="335" t="s">
        <v>32</v>
      </c>
      <c r="C2" s="336"/>
      <c r="D2" s="336"/>
      <c r="E2" s="336"/>
      <c r="F2" s="336"/>
      <c r="G2" s="336"/>
      <c r="H2" s="336"/>
      <c r="I2" s="337"/>
      <c r="J2" s="338" t="s">
        <v>33</v>
      </c>
      <c r="K2" s="339"/>
    </row>
    <row r="3" spans="1:11" ht="24.75" customHeight="1">
      <c r="A3" s="305"/>
      <c r="B3" s="302" t="s">
        <v>34</v>
      </c>
      <c r="C3" s="303"/>
      <c r="D3" s="302" t="s">
        <v>35</v>
      </c>
      <c r="E3" s="303"/>
      <c r="F3" s="302" t="s">
        <v>36</v>
      </c>
      <c r="G3" s="303"/>
      <c r="H3" s="302" t="s">
        <v>37</v>
      </c>
      <c r="I3" s="303"/>
      <c r="J3" s="340"/>
      <c r="K3" s="341"/>
    </row>
    <row r="4" spans="1:11" ht="30" customHeight="1" thickBot="1">
      <c r="A4" s="306"/>
      <c r="B4" s="6" t="s">
        <v>25</v>
      </c>
      <c r="C4" s="80" t="s">
        <v>26</v>
      </c>
      <c r="D4" s="6" t="s">
        <v>25</v>
      </c>
      <c r="E4" s="7" t="s">
        <v>26</v>
      </c>
      <c r="F4" s="8" t="s">
        <v>25</v>
      </c>
      <c r="G4" s="80" t="s">
        <v>26</v>
      </c>
      <c r="H4" s="6" t="s">
        <v>25</v>
      </c>
      <c r="I4" s="7" t="s">
        <v>26</v>
      </c>
      <c r="J4" s="8" t="s">
        <v>25</v>
      </c>
      <c r="K4" s="7" t="s">
        <v>26</v>
      </c>
    </row>
    <row r="5" spans="1:11" ht="15">
      <c r="A5" s="67">
        <v>1985</v>
      </c>
      <c r="B5" s="68">
        <v>73791</v>
      </c>
      <c r="C5" s="81">
        <v>100</v>
      </c>
      <c r="D5" s="68">
        <v>158994</v>
      </c>
      <c r="E5" s="81">
        <v>100</v>
      </c>
      <c r="F5" s="68">
        <v>10814</v>
      </c>
      <c r="G5" s="81">
        <v>100</v>
      </c>
      <c r="H5" s="68">
        <v>206</v>
      </c>
      <c r="I5" s="81">
        <v>100</v>
      </c>
      <c r="J5" s="68">
        <v>243805</v>
      </c>
      <c r="K5" s="81">
        <v>100</v>
      </c>
    </row>
    <row r="6" spans="1:11" ht="15">
      <c r="A6" s="41">
        <v>1986</v>
      </c>
      <c r="B6" s="17">
        <v>72525</v>
      </c>
      <c r="C6" s="82">
        <v>98.28434361914054</v>
      </c>
      <c r="D6" s="17">
        <v>154765</v>
      </c>
      <c r="E6" s="82">
        <v>97.34015120067424</v>
      </c>
      <c r="F6" s="17">
        <v>11944</v>
      </c>
      <c r="G6" s="82">
        <v>110.44941742186055</v>
      </c>
      <c r="H6" s="17">
        <v>178</v>
      </c>
      <c r="I6" s="82">
        <v>86.40776699029125</v>
      </c>
      <c r="J6" s="17">
        <v>239412</v>
      </c>
      <c r="K6" s="82">
        <v>98.19815016098931</v>
      </c>
    </row>
    <row r="7" spans="1:11" ht="15">
      <c r="A7" s="41">
        <v>1987</v>
      </c>
      <c r="B7" s="17">
        <v>73313</v>
      </c>
      <c r="C7" s="82">
        <v>99.3522245260262</v>
      </c>
      <c r="D7" s="17">
        <v>153027</v>
      </c>
      <c r="E7" s="82">
        <v>96.247028189743</v>
      </c>
      <c r="F7" s="17">
        <v>11347</v>
      </c>
      <c r="G7" s="82">
        <v>104.92879600517848</v>
      </c>
      <c r="H7" s="17">
        <v>182</v>
      </c>
      <c r="I7" s="82">
        <v>88.3495145631068</v>
      </c>
      <c r="J7" s="17">
        <v>237869</v>
      </c>
      <c r="K7" s="82">
        <v>97.56526732429606</v>
      </c>
    </row>
    <row r="8" spans="1:11" ht="15">
      <c r="A8" s="41">
        <v>1988</v>
      </c>
      <c r="B8" s="17">
        <v>74836</v>
      </c>
      <c r="C8" s="82">
        <v>101.41616186255777</v>
      </c>
      <c r="D8" s="17">
        <v>163595</v>
      </c>
      <c r="E8" s="82">
        <v>102.89381989257456</v>
      </c>
      <c r="F8" s="17">
        <v>10647</v>
      </c>
      <c r="G8" s="82">
        <v>98.45570556685777</v>
      </c>
      <c r="H8" s="17">
        <v>169</v>
      </c>
      <c r="I8" s="82">
        <v>82.03883495145631</v>
      </c>
      <c r="J8" s="17">
        <v>249247</v>
      </c>
      <c r="K8" s="82">
        <v>102.2321117286356</v>
      </c>
    </row>
    <row r="9" spans="1:11" ht="15">
      <c r="A9" s="41">
        <v>1989</v>
      </c>
      <c r="B9" s="17">
        <v>71045</v>
      </c>
      <c r="C9" s="82">
        <v>96.27867897169031</v>
      </c>
      <c r="D9" s="17">
        <v>182621</v>
      </c>
      <c r="E9" s="82">
        <v>114.86030919405763</v>
      </c>
      <c r="F9" s="17">
        <v>12064</v>
      </c>
      <c r="G9" s="82">
        <v>111.55909006842981</v>
      </c>
      <c r="H9" s="17">
        <v>200</v>
      </c>
      <c r="I9" s="82">
        <v>97.0873786407767</v>
      </c>
      <c r="J9" s="17">
        <v>265930</v>
      </c>
      <c r="K9" s="82">
        <v>109.07487541272738</v>
      </c>
    </row>
    <row r="10" spans="1:11" ht="15">
      <c r="A10" s="41">
        <v>1990</v>
      </c>
      <c r="B10" s="17">
        <v>73584</v>
      </c>
      <c r="C10" s="82">
        <v>99.71947798512014</v>
      </c>
      <c r="D10" s="17">
        <v>190318</v>
      </c>
      <c r="E10" s="82">
        <v>119.70137237883192</v>
      </c>
      <c r="F10" s="17">
        <v>12195</v>
      </c>
      <c r="G10" s="82">
        <v>112.77048270760126</v>
      </c>
      <c r="H10" s="17">
        <v>184</v>
      </c>
      <c r="I10" s="82">
        <v>89.32038834951457</v>
      </c>
      <c r="J10" s="17">
        <v>276281</v>
      </c>
      <c r="K10" s="82">
        <v>113.32048153237217</v>
      </c>
    </row>
    <row r="11" spans="1:11" ht="15">
      <c r="A11" s="41">
        <v>1991</v>
      </c>
      <c r="B11" s="17">
        <v>69367</v>
      </c>
      <c r="C11" s="82">
        <v>94.00468891870283</v>
      </c>
      <c r="D11" s="17">
        <v>185538</v>
      </c>
      <c r="E11" s="82">
        <v>116.69496962149515</v>
      </c>
      <c r="F11" s="17">
        <v>12182</v>
      </c>
      <c r="G11" s="82">
        <v>112.65026817088959</v>
      </c>
      <c r="H11" s="17">
        <v>184</v>
      </c>
      <c r="I11" s="82">
        <v>89.32038834951457</v>
      </c>
      <c r="J11" s="17">
        <v>267271</v>
      </c>
      <c r="K11" s="82">
        <v>109.62490514960727</v>
      </c>
    </row>
    <row r="12" spans="1:11" ht="15">
      <c r="A12" s="41">
        <v>1992</v>
      </c>
      <c r="B12" s="17">
        <v>64689</v>
      </c>
      <c r="C12" s="82">
        <v>87.66516241818107</v>
      </c>
      <c r="D12" s="17">
        <v>173981</v>
      </c>
      <c r="E12" s="82">
        <v>109.42614186698869</v>
      </c>
      <c r="F12" s="17">
        <v>12133</v>
      </c>
      <c r="G12" s="82">
        <v>112.19715184020713</v>
      </c>
      <c r="H12" s="17">
        <v>156</v>
      </c>
      <c r="I12" s="82">
        <v>75.72815533980582</v>
      </c>
      <c r="J12" s="17">
        <v>250959</v>
      </c>
      <c r="K12" s="82">
        <v>102.93431225774697</v>
      </c>
    </row>
    <row r="13" spans="1:11" ht="15">
      <c r="A13" s="41">
        <v>1993</v>
      </c>
      <c r="B13" s="17">
        <v>55839</v>
      </c>
      <c r="C13" s="82">
        <v>75.67182989795504</v>
      </c>
      <c r="D13" s="17">
        <v>145845</v>
      </c>
      <c r="E13" s="82">
        <v>91.72987659911695</v>
      </c>
      <c r="F13" s="17">
        <v>12023</v>
      </c>
      <c r="G13" s="82">
        <v>111.17995191418531</v>
      </c>
      <c r="H13" s="17">
        <v>158</v>
      </c>
      <c r="I13" s="82">
        <v>76.69902912621359</v>
      </c>
      <c r="J13" s="17">
        <v>213865</v>
      </c>
      <c r="K13" s="82">
        <v>87.71969401776009</v>
      </c>
    </row>
    <row r="14" spans="1:11" ht="15">
      <c r="A14" s="41">
        <v>1994</v>
      </c>
      <c r="B14" s="17">
        <v>54935</v>
      </c>
      <c r="C14" s="82">
        <v>74.44674824843138</v>
      </c>
      <c r="D14" s="17">
        <v>138913</v>
      </c>
      <c r="E14" s="82">
        <v>87.36996364642691</v>
      </c>
      <c r="F14" s="17">
        <v>12518</v>
      </c>
      <c r="G14" s="82">
        <v>115.75735158128353</v>
      </c>
      <c r="H14" s="17">
        <v>152</v>
      </c>
      <c r="I14" s="82">
        <v>73.7864077669903</v>
      </c>
      <c r="J14" s="17">
        <v>206518</v>
      </c>
      <c r="K14" s="82">
        <v>84.7062201349439</v>
      </c>
    </row>
    <row r="15" spans="1:11" ht="15">
      <c r="A15" s="41">
        <v>1995</v>
      </c>
      <c r="B15" s="17">
        <v>87079</v>
      </c>
      <c r="C15" s="82">
        <v>118.00761610494506</v>
      </c>
      <c r="D15" s="17">
        <v>109065</v>
      </c>
      <c r="E15" s="82">
        <v>68.59692818596929</v>
      </c>
      <c r="F15" s="17">
        <v>11586</v>
      </c>
      <c r="G15" s="82">
        <v>107.13889402626225</v>
      </c>
      <c r="H15" s="17">
        <v>139</v>
      </c>
      <c r="I15" s="82">
        <v>67.47572815533981</v>
      </c>
      <c r="J15" s="17">
        <v>207869</v>
      </c>
      <c r="K15" s="82">
        <v>85.2603515104284</v>
      </c>
    </row>
    <row r="16" spans="1:11" ht="15">
      <c r="A16" s="41">
        <v>1996</v>
      </c>
      <c r="B16" s="17">
        <v>84125</v>
      </c>
      <c r="C16" s="82">
        <v>114.00441788293965</v>
      </c>
      <c r="D16" s="17">
        <v>101216</v>
      </c>
      <c r="E16" s="82">
        <v>63.66026390932992</v>
      </c>
      <c r="F16" s="17">
        <v>11177</v>
      </c>
      <c r="G16" s="82">
        <v>103.35675975587202</v>
      </c>
      <c r="H16" s="17">
        <v>119</v>
      </c>
      <c r="I16" s="82">
        <v>57.76699029126213</v>
      </c>
      <c r="J16" s="17">
        <v>196637</v>
      </c>
      <c r="K16" s="82">
        <v>80.65339102971637</v>
      </c>
    </row>
    <row r="17" spans="1:11" ht="15">
      <c r="A17" s="41">
        <v>1997</v>
      </c>
      <c r="B17" s="17">
        <v>87104</v>
      </c>
      <c r="C17" s="82">
        <v>118.04149557534116</v>
      </c>
      <c r="D17" s="17">
        <v>97574</v>
      </c>
      <c r="E17" s="82">
        <v>61.369611431877935</v>
      </c>
      <c r="F17" s="17">
        <v>12712</v>
      </c>
      <c r="G17" s="82">
        <v>117.55132235990382</v>
      </c>
      <c r="H17" s="17">
        <v>130</v>
      </c>
      <c r="I17" s="82">
        <v>63.10679611650486</v>
      </c>
      <c r="J17" s="17">
        <v>197520</v>
      </c>
      <c r="K17" s="82">
        <v>81.01556571850455</v>
      </c>
    </row>
    <row r="18" spans="1:11" ht="15">
      <c r="A18" s="41">
        <v>1998</v>
      </c>
      <c r="B18" s="17">
        <v>86616</v>
      </c>
      <c r="C18" s="82">
        <v>117.38016831320893</v>
      </c>
      <c r="D18" s="17">
        <v>103262</v>
      </c>
      <c r="E18" s="82">
        <v>64.94710492219832</v>
      </c>
      <c r="F18" s="17">
        <v>12258</v>
      </c>
      <c r="G18" s="82">
        <v>113.35306084705013</v>
      </c>
      <c r="H18" s="17">
        <v>138</v>
      </c>
      <c r="I18" s="82">
        <v>66.99029126213593</v>
      </c>
      <c r="J18" s="17">
        <v>202274</v>
      </c>
      <c r="K18" s="82">
        <v>82.9654847111421</v>
      </c>
    </row>
    <row r="19" spans="1:11" ht="15">
      <c r="A19" s="41">
        <v>1999</v>
      </c>
      <c r="B19" s="17">
        <v>84773</v>
      </c>
      <c r="C19" s="82">
        <v>114.88257375560704</v>
      </c>
      <c r="D19" s="17">
        <v>102345</v>
      </c>
      <c r="E19" s="82">
        <v>64.37035359824898</v>
      </c>
      <c r="F19" s="17">
        <v>12479</v>
      </c>
      <c r="G19" s="82">
        <v>115.39670797114852</v>
      </c>
      <c r="H19" s="17">
        <v>118</v>
      </c>
      <c r="I19" s="82">
        <v>57.28155339805825</v>
      </c>
      <c r="J19" s="17">
        <v>199715</v>
      </c>
      <c r="K19" s="82">
        <v>81.91587539221919</v>
      </c>
    </row>
    <row r="20" spans="1:11" ht="15">
      <c r="A20" s="41">
        <v>2000</v>
      </c>
      <c r="B20" s="17">
        <v>87832</v>
      </c>
      <c r="C20" s="82">
        <v>119.02806575327614</v>
      </c>
      <c r="D20" s="17">
        <v>108409</v>
      </c>
      <c r="E20" s="82">
        <v>68.18433400002516</v>
      </c>
      <c r="F20" s="17">
        <v>13128</v>
      </c>
      <c r="G20" s="82">
        <v>121.39818753467726</v>
      </c>
      <c r="H20" s="17">
        <v>139</v>
      </c>
      <c r="I20" s="82">
        <v>67.47572815533981</v>
      </c>
      <c r="J20" s="17">
        <v>209508</v>
      </c>
      <c r="K20" s="82">
        <v>85.93261007772605</v>
      </c>
    </row>
    <row r="21" spans="1:11" ht="15">
      <c r="A21" s="41">
        <v>2001</v>
      </c>
      <c r="B21" s="17">
        <v>79008</v>
      </c>
      <c r="C21" s="82">
        <v>107.06996788226206</v>
      </c>
      <c r="D21" s="17">
        <v>110294</v>
      </c>
      <c r="E21" s="82">
        <v>69.36991333006277</v>
      </c>
      <c r="F21" s="17">
        <v>13742</v>
      </c>
      <c r="G21" s="82">
        <v>127.07601257629</v>
      </c>
      <c r="H21" s="17">
        <v>127</v>
      </c>
      <c r="I21" s="82">
        <v>61.6504854368932</v>
      </c>
      <c r="J21" s="17">
        <v>203171</v>
      </c>
      <c r="K21" s="82">
        <v>83.33340169397674</v>
      </c>
    </row>
    <row r="22" spans="1:11" ht="15">
      <c r="A22" s="41">
        <v>2002</v>
      </c>
      <c r="B22" s="17">
        <v>76036</v>
      </c>
      <c r="C22" s="82">
        <v>103.04237644157146</v>
      </c>
      <c r="D22" s="17">
        <v>96385</v>
      </c>
      <c r="E22" s="82">
        <v>60.62178446985421</v>
      </c>
      <c r="F22" s="17">
        <v>11710</v>
      </c>
      <c r="G22" s="82">
        <v>108.2855557610505</v>
      </c>
      <c r="H22" s="17">
        <v>121</v>
      </c>
      <c r="I22" s="82">
        <v>58.7378640776699</v>
      </c>
      <c r="J22" s="17">
        <v>184252</v>
      </c>
      <c r="K22" s="82">
        <v>75.57351161789134</v>
      </c>
    </row>
    <row r="23" spans="1:11" ht="15">
      <c r="A23" s="41">
        <v>2003</v>
      </c>
      <c r="B23" s="17">
        <v>72301</v>
      </c>
      <c r="C23" s="82">
        <v>97.98078356439132</v>
      </c>
      <c r="D23" s="17">
        <v>85823</v>
      </c>
      <c r="E23" s="82">
        <v>53.97876649433312</v>
      </c>
      <c r="F23" s="17">
        <v>12629</v>
      </c>
      <c r="G23" s="82">
        <v>116.7837987793601</v>
      </c>
      <c r="H23" s="17">
        <v>100</v>
      </c>
      <c r="I23" s="82">
        <v>48.54368932038835</v>
      </c>
      <c r="J23" s="17">
        <v>170853</v>
      </c>
      <c r="K23" s="82">
        <v>70.0777260515576</v>
      </c>
    </row>
    <row r="24" spans="1:11" ht="15">
      <c r="A24" s="41">
        <v>2004</v>
      </c>
      <c r="B24" s="17">
        <v>71040</v>
      </c>
      <c r="C24" s="82">
        <v>96.27190307761109</v>
      </c>
      <c r="D24" s="17">
        <v>82559</v>
      </c>
      <c r="E24" s="82">
        <v>51.92585883744041</v>
      </c>
      <c r="F24" s="17">
        <v>11751</v>
      </c>
      <c r="G24" s="82">
        <v>108.66469391529499</v>
      </c>
      <c r="H24" s="17">
        <v>122</v>
      </c>
      <c r="I24" s="82">
        <v>59.22330097087378</v>
      </c>
      <c r="J24" s="17">
        <v>165472</v>
      </c>
      <c r="K24" s="82">
        <v>67.87063431841021</v>
      </c>
    </row>
    <row r="25" spans="1:11" ht="15">
      <c r="A25" s="41">
        <v>2005</v>
      </c>
      <c r="B25" s="17">
        <v>66666</v>
      </c>
      <c r="C25" s="82">
        <v>90.34435093710616</v>
      </c>
      <c r="D25" s="17">
        <v>79788</v>
      </c>
      <c r="E25" s="82">
        <v>50.183025774557535</v>
      </c>
      <c r="F25" s="17">
        <v>14090</v>
      </c>
      <c r="G25" s="82">
        <v>130.29406325134084</v>
      </c>
      <c r="H25" s="17">
        <v>118</v>
      </c>
      <c r="I25" s="82">
        <v>57.28155339805825</v>
      </c>
      <c r="J25" s="17">
        <v>160662</v>
      </c>
      <c r="K25" s="82">
        <v>65.89774614958675</v>
      </c>
    </row>
    <row r="26" spans="1:11" ht="15">
      <c r="A26" s="41">
        <v>2006</v>
      </c>
      <c r="B26" s="19">
        <v>68932</v>
      </c>
      <c r="C26" s="82">
        <v>93.41518613381035</v>
      </c>
      <c r="D26" s="17">
        <v>82400</v>
      </c>
      <c r="E26" s="82">
        <v>51.8258550637131</v>
      </c>
      <c r="F26" s="17">
        <v>13160</v>
      </c>
      <c r="G26" s="82">
        <v>121.69410024042908</v>
      </c>
      <c r="H26" s="17">
        <v>99</v>
      </c>
      <c r="I26" s="82">
        <v>48.05825242718447</v>
      </c>
      <c r="J26" s="17">
        <v>164591</v>
      </c>
      <c r="K26" s="82">
        <v>67.50927995734295</v>
      </c>
    </row>
    <row r="27" spans="1:11" ht="15">
      <c r="A27" s="41">
        <v>2007</v>
      </c>
      <c r="B27" s="17">
        <v>68272</v>
      </c>
      <c r="C27" s="82">
        <v>93</v>
      </c>
      <c r="D27" s="17">
        <v>82498</v>
      </c>
      <c r="E27" s="82">
        <v>52</v>
      </c>
      <c r="F27" s="17">
        <v>13062</v>
      </c>
      <c r="G27" s="82">
        <v>121</v>
      </c>
      <c r="H27" s="17">
        <v>96</v>
      </c>
      <c r="I27" s="82">
        <v>47</v>
      </c>
      <c r="J27" s="17">
        <v>163928</v>
      </c>
      <c r="K27" s="82">
        <v>67</v>
      </c>
    </row>
    <row r="28" spans="1:11" ht="15">
      <c r="A28" s="51">
        <v>2008</v>
      </c>
      <c r="B28" s="52">
        <v>67875</v>
      </c>
      <c r="C28" s="83">
        <v>92</v>
      </c>
      <c r="D28" s="52">
        <v>82396</v>
      </c>
      <c r="E28" s="83">
        <v>52</v>
      </c>
      <c r="F28" s="52">
        <v>14752</v>
      </c>
      <c r="G28" s="83">
        <v>136</v>
      </c>
      <c r="H28" s="52">
        <v>103</v>
      </c>
      <c r="I28" s="83">
        <v>50</v>
      </c>
      <c r="J28" s="52">
        <v>165126</v>
      </c>
      <c r="K28" s="83">
        <v>68</v>
      </c>
    </row>
    <row r="29" spans="1:11" ht="15">
      <c r="A29" s="41">
        <v>2009</v>
      </c>
      <c r="B29" s="17">
        <v>61078</v>
      </c>
      <c r="C29" s="82">
        <v>83</v>
      </c>
      <c r="D29" s="17">
        <v>71246</v>
      </c>
      <c r="E29" s="82">
        <v>45</v>
      </c>
      <c r="F29" s="17">
        <v>13146</v>
      </c>
      <c r="G29" s="82">
        <v>122</v>
      </c>
      <c r="H29" s="17">
        <v>76</v>
      </c>
      <c r="I29" s="82">
        <v>37</v>
      </c>
      <c r="J29" s="17">
        <v>145546</v>
      </c>
      <c r="K29" s="82">
        <v>60</v>
      </c>
    </row>
    <row r="30" spans="1:11" ht="15">
      <c r="A30" s="41">
        <v>2010</v>
      </c>
      <c r="B30" s="17">
        <v>64594</v>
      </c>
      <c r="C30" s="82">
        <v>88</v>
      </c>
      <c r="D30" s="17">
        <v>73123</v>
      </c>
      <c r="E30" s="82">
        <v>46</v>
      </c>
      <c r="F30" s="17">
        <v>13145</v>
      </c>
      <c r="G30" s="82">
        <v>121</v>
      </c>
      <c r="H30" s="17">
        <v>82</v>
      </c>
      <c r="I30" s="82">
        <v>40</v>
      </c>
      <c r="J30" s="17">
        <v>150944</v>
      </c>
      <c r="K30" s="82">
        <v>62</v>
      </c>
    </row>
    <row r="31" spans="1:11" ht="15">
      <c r="A31" s="41">
        <v>2011</v>
      </c>
      <c r="B31" s="17">
        <v>62443</v>
      </c>
      <c r="C31" s="82">
        <v>85</v>
      </c>
      <c r="D31" s="17">
        <v>72444</v>
      </c>
      <c r="E31" s="82">
        <v>45</v>
      </c>
      <c r="F31" s="17">
        <v>12885</v>
      </c>
      <c r="G31" s="82">
        <v>119</v>
      </c>
      <c r="H31" s="17">
        <v>82</v>
      </c>
      <c r="I31" s="82">
        <v>40</v>
      </c>
      <c r="J31" s="17">
        <v>147854</v>
      </c>
      <c r="K31" s="82">
        <v>61</v>
      </c>
    </row>
    <row r="32" spans="1:11" ht="15">
      <c r="A32" s="63">
        <v>2012</v>
      </c>
      <c r="B32" s="64">
        <v>57442</v>
      </c>
      <c r="C32" s="84">
        <v>78</v>
      </c>
      <c r="D32" s="64">
        <v>65779</v>
      </c>
      <c r="E32" s="84">
        <v>41</v>
      </c>
      <c r="F32" s="64">
        <v>11830</v>
      </c>
      <c r="G32" s="84">
        <v>109</v>
      </c>
      <c r="H32" s="64">
        <v>67</v>
      </c>
      <c r="I32" s="84">
        <v>33</v>
      </c>
      <c r="J32" s="64">
        <v>135118</v>
      </c>
      <c r="K32" s="84">
        <v>55</v>
      </c>
    </row>
    <row r="33" spans="1:11" ht="15">
      <c r="A33" s="41">
        <v>2013</v>
      </c>
      <c r="B33" s="17">
        <v>55646</v>
      </c>
      <c r="C33" s="82">
        <v>75</v>
      </c>
      <c r="D33" s="17">
        <v>59520</v>
      </c>
      <c r="E33" s="82">
        <v>37</v>
      </c>
      <c r="F33" s="17">
        <v>11488</v>
      </c>
      <c r="G33" s="82">
        <v>106</v>
      </c>
      <c r="H33" s="17">
        <v>72</v>
      </c>
      <c r="I33" s="82">
        <v>35</v>
      </c>
      <c r="J33" s="17">
        <v>126726</v>
      </c>
      <c r="K33" s="82">
        <v>52</v>
      </c>
    </row>
    <row r="34" spans="1:11" ht="15">
      <c r="A34" s="41">
        <v>2014</v>
      </c>
      <c r="B34" s="17">
        <v>52148</v>
      </c>
      <c r="C34" s="82">
        <v>71</v>
      </c>
      <c r="D34" s="17">
        <v>57454</v>
      </c>
      <c r="E34" s="82">
        <v>36</v>
      </c>
      <c r="F34" s="17">
        <v>11534</v>
      </c>
      <c r="G34" s="82">
        <v>107</v>
      </c>
      <c r="H34" s="17">
        <v>59</v>
      </c>
      <c r="I34" s="82">
        <v>29</v>
      </c>
      <c r="J34" s="17">
        <v>121195</v>
      </c>
      <c r="K34" s="82">
        <v>50</v>
      </c>
    </row>
    <row r="35" spans="1:11" ht="15">
      <c r="A35" s="41">
        <v>2015</v>
      </c>
      <c r="B35" s="17">
        <v>49844</v>
      </c>
      <c r="C35" s="82">
        <v>68</v>
      </c>
      <c r="D35" s="17">
        <v>54975</v>
      </c>
      <c r="E35" s="82">
        <v>35</v>
      </c>
      <c r="F35" s="17">
        <v>11557</v>
      </c>
      <c r="G35" s="82">
        <v>107</v>
      </c>
      <c r="H35" s="17">
        <v>71</v>
      </c>
      <c r="I35" s="82">
        <v>34</v>
      </c>
      <c r="J35" s="17">
        <v>116447</v>
      </c>
      <c r="K35" s="82">
        <v>48</v>
      </c>
    </row>
    <row r="36" spans="1:11" ht="15">
      <c r="A36" s="63">
        <v>2016</v>
      </c>
      <c r="B36" s="64">
        <v>50640</v>
      </c>
      <c r="C36" s="84">
        <v>69</v>
      </c>
      <c r="D36" s="64">
        <v>57314</v>
      </c>
      <c r="E36" s="84">
        <v>36</v>
      </c>
      <c r="F36" s="64">
        <v>11862</v>
      </c>
      <c r="G36" s="84">
        <v>110</v>
      </c>
      <c r="H36" s="64">
        <v>66</v>
      </c>
      <c r="I36" s="84">
        <v>32</v>
      </c>
      <c r="J36" s="64">
        <v>119882</v>
      </c>
      <c r="K36" s="84">
        <v>49</v>
      </c>
    </row>
    <row r="37" spans="1:11" ht="15">
      <c r="A37" s="51">
        <v>2017</v>
      </c>
      <c r="B37" s="52">
        <v>51595</v>
      </c>
      <c r="C37" s="83">
        <f>B37/B5*100</f>
        <v>69.92045100350991</v>
      </c>
      <c r="D37" s="52">
        <v>57744</v>
      </c>
      <c r="E37" s="83">
        <f>D37/D5*100</f>
        <v>36.31835163591079</v>
      </c>
      <c r="F37" s="52">
        <v>11501</v>
      </c>
      <c r="G37" s="83">
        <f>F37/F5*100</f>
        <v>106.35287590160902</v>
      </c>
      <c r="H37" s="52">
        <v>71</v>
      </c>
      <c r="I37" s="83">
        <f>H37/H5*100</f>
        <v>34.46601941747573</v>
      </c>
      <c r="J37" s="52">
        <v>120911</v>
      </c>
      <c r="K37" s="83">
        <f>J37/J5*100</f>
        <v>49.59332253235168</v>
      </c>
    </row>
    <row r="38" spans="1:11" ht="15">
      <c r="A38" s="41">
        <v>2018</v>
      </c>
      <c r="B38" s="17">
        <v>52398</v>
      </c>
      <c r="C38" s="82">
        <f>B38/B5*100</f>
        <v>71.00865959263325</v>
      </c>
      <c r="D38" s="17">
        <v>58664</v>
      </c>
      <c r="E38" s="82">
        <f>D38/D5*100</f>
        <v>36.896989823515355</v>
      </c>
      <c r="F38" s="17">
        <v>11593</v>
      </c>
      <c r="G38" s="82">
        <f>F38/F5*100</f>
        <v>107.20362493064546</v>
      </c>
      <c r="H38" s="17">
        <v>81</v>
      </c>
      <c r="I38" s="82">
        <f>H38/H5*100</f>
        <v>39.32038834951456</v>
      </c>
      <c r="J38" s="17">
        <v>122735</v>
      </c>
      <c r="K38" s="82">
        <f>J38/J5*100</f>
        <v>50.34146141383483</v>
      </c>
    </row>
    <row r="39" spans="1:11" ht="15">
      <c r="A39" s="63">
        <v>2019</v>
      </c>
      <c r="B39" s="64">
        <v>51790</v>
      </c>
      <c r="C39" s="84">
        <v>70.18471087259964</v>
      </c>
      <c r="D39" s="64">
        <v>56499</v>
      </c>
      <c r="E39" s="84">
        <v>35.5353032189894</v>
      </c>
      <c r="F39" s="64">
        <v>11732</v>
      </c>
      <c r="G39" s="84">
        <v>108.48899574625486</v>
      </c>
      <c r="H39" s="64">
        <v>57</v>
      </c>
      <c r="I39" s="84">
        <v>27.669902912621357</v>
      </c>
      <c r="J39" s="64">
        <v>120078</v>
      </c>
      <c r="K39" s="84">
        <v>49.25165603658662</v>
      </c>
    </row>
    <row r="40" spans="1:11" ht="15">
      <c r="A40" s="51">
        <v>2020</v>
      </c>
      <c r="B40" s="52">
        <v>40557</v>
      </c>
      <c r="C40" s="83">
        <v>54.961987234215556</v>
      </c>
      <c r="D40" s="52">
        <v>45492</v>
      </c>
      <c r="E40" s="83">
        <v>28.612400467942184</v>
      </c>
      <c r="F40" s="52">
        <v>10061</v>
      </c>
      <c r="G40" s="83">
        <v>93.03680414277788</v>
      </c>
      <c r="H40" s="52">
        <v>56</v>
      </c>
      <c r="I40" s="83">
        <v>27.184466019417474</v>
      </c>
      <c r="J40" s="52">
        <v>96166</v>
      </c>
      <c r="K40" s="83">
        <v>39.443817805213186</v>
      </c>
    </row>
    <row r="41" spans="1:11" ht="15.75" thickBot="1">
      <c r="A41" s="183">
        <v>2021</v>
      </c>
      <c r="B41" s="230">
        <v>43424</v>
      </c>
      <c r="C41" s="234">
        <v>58.84728489924246</v>
      </c>
      <c r="D41" s="230">
        <v>50332</v>
      </c>
      <c r="E41" s="234">
        <v>31.656540498383585</v>
      </c>
      <c r="F41" s="230">
        <v>11482</v>
      </c>
      <c r="G41" s="234">
        <v>106.1771777325689</v>
      </c>
      <c r="H41" s="230">
        <v>48</v>
      </c>
      <c r="I41" s="234">
        <v>23.300970873786408</v>
      </c>
      <c r="J41" s="230">
        <v>105286</v>
      </c>
      <c r="K41" s="234">
        <v>43.184512212628945</v>
      </c>
    </row>
    <row r="42" spans="1:11" ht="13.5" customHeight="1">
      <c r="A42" s="29"/>
      <c r="B42" s="77"/>
      <c r="C42" s="170"/>
      <c r="D42" s="77"/>
      <c r="E42" s="170"/>
      <c r="F42" s="77"/>
      <c r="G42" s="170"/>
      <c r="H42" s="77"/>
      <c r="I42" s="170"/>
      <c r="J42" s="77"/>
      <c r="K42" s="170"/>
    </row>
    <row r="43" spans="1:11" ht="15">
      <c r="A43" s="32" t="s">
        <v>38</v>
      </c>
      <c r="B43" s="33"/>
      <c r="C43" s="33"/>
      <c r="D43" s="33"/>
      <c r="E43" s="33"/>
      <c r="F43" s="33"/>
      <c r="G43" s="33"/>
      <c r="H43" s="33"/>
      <c r="I43" s="33"/>
      <c r="J43" s="33"/>
      <c r="K43" s="33"/>
    </row>
    <row r="44" spans="1:11" ht="15">
      <c r="A44" s="318" t="s">
        <v>39</v>
      </c>
      <c r="B44" s="318"/>
      <c r="C44" s="318"/>
      <c r="D44" s="318"/>
      <c r="E44" s="318"/>
      <c r="F44" s="318"/>
      <c r="G44" s="318"/>
      <c r="H44" s="318"/>
      <c r="I44" s="318"/>
      <c r="J44" s="318"/>
      <c r="K44" s="318"/>
    </row>
    <row r="45" spans="1:11" ht="15">
      <c r="A45" s="319" t="s">
        <v>50</v>
      </c>
      <c r="B45" s="319"/>
      <c r="C45" s="319"/>
      <c r="D45" s="319"/>
      <c r="E45" s="319"/>
      <c r="F45" s="319"/>
      <c r="G45" s="319"/>
      <c r="H45" s="319"/>
      <c r="I45" s="319"/>
      <c r="J45" s="319"/>
      <c r="K45" s="319"/>
    </row>
    <row r="46" spans="1:11" ht="15">
      <c r="A46" s="33" t="s">
        <v>40</v>
      </c>
      <c r="B46" s="34"/>
      <c r="C46" s="34"/>
      <c r="D46" s="34"/>
      <c r="E46" s="34"/>
      <c r="F46" s="34"/>
      <c r="G46" s="34"/>
      <c r="H46" s="34"/>
      <c r="I46" s="34"/>
      <c r="J46" s="34"/>
      <c r="K46" s="34"/>
    </row>
    <row r="47" spans="1:11" ht="15">
      <c r="A47" s="34"/>
      <c r="B47" s="34"/>
      <c r="C47" s="34"/>
      <c r="D47" s="34"/>
      <c r="E47" s="34"/>
      <c r="F47" s="34"/>
      <c r="G47" s="34"/>
      <c r="H47" s="34"/>
      <c r="I47" s="34"/>
      <c r="J47" s="34"/>
      <c r="K47" s="34"/>
    </row>
    <row r="48" spans="1:11" ht="15">
      <c r="A48" s="160"/>
      <c r="B48" s="163"/>
      <c r="C48" s="160"/>
      <c r="D48" s="163"/>
      <c r="E48" s="160"/>
      <c r="F48" s="160"/>
      <c r="G48" s="160"/>
      <c r="H48" s="34"/>
      <c r="I48" s="34"/>
      <c r="J48" s="34"/>
      <c r="K48" s="34"/>
    </row>
    <row r="49" spans="1:7" ht="15">
      <c r="A49" s="160"/>
      <c r="B49" s="164"/>
      <c r="C49" s="165"/>
      <c r="D49" s="164"/>
      <c r="E49" s="165"/>
      <c r="F49" s="164"/>
      <c r="G49" s="165"/>
    </row>
    <row r="50" spans="1:7" ht="15">
      <c r="A50" s="163"/>
      <c r="B50" s="164"/>
      <c r="C50" s="166"/>
      <c r="D50" s="164"/>
      <c r="E50" s="165"/>
      <c r="F50" s="164"/>
      <c r="G50" s="165"/>
    </row>
    <row r="51" spans="1:7" ht="15">
      <c r="A51" s="163"/>
      <c r="B51" s="164"/>
      <c r="C51" s="166"/>
      <c r="D51" s="164"/>
      <c r="E51" s="165"/>
      <c r="F51" s="164"/>
      <c r="G51" s="165"/>
    </row>
    <row r="52" spans="1:7" ht="15">
      <c r="A52" s="163"/>
      <c r="B52" s="164"/>
      <c r="C52" s="166"/>
      <c r="D52" s="164"/>
      <c r="E52" s="165"/>
      <c r="F52" s="164"/>
      <c r="G52" s="165"/>
    </row>
    <row r="53" spans="1:7" ht="15">
      <c r="A53" s="163"/>
      <c r="B53" s="164"/>
      <c r="C53" s="166"/>
      <c r="D53" s="164"/>
      <c r="E53" s="165"/>
      <c r="F53" s="164"/>
      <c r="G53" s="165"/>
    </row>
    <row r="54" spans="1:7" ht="15">
      <c r="A54" s="160"/>
      <c r="B54" s="164"/>
      <c r="C54" s="167"/>
      <c r="D54" s="164"/>
      <c r="E54" s="168"/>
      <c r="F54" s="164"/>
      <c r="G54" s="169"/>
    </row>
    <row r="55" spans="1:7" ht="15">
      <c r="A55" s="160"/>
      <c r="B55" s="160"/>
      <c r="C55" s="160"/>
      <c r="D55" s="160"/>
      <c r="E55" s="160"/>
      <c r="F55" s="160"/>
      <c r="G55" s="160"/>
    </row>
    <row r="56" spans="1:7" ht="15">
      <c r="A56" s="160"/>
      <c r="B56" s="160"/>
      <c r="C56" s="160"/>
      <c r="D56" s="160"/>
      <c r="E56" s="160"/>
      <c r="F56" s="160"/>
      <c r="G56" s="160"/>
    </row>
  </sheetData>
  <sheetProtection/>
  <mergeCells count="10">
    <mergeCell ref="A44:K44"/>
    <mergeCell ref="A45:K45"/>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A1" sqref="A1:F1"/>
    </sheetView>
  </sheetViews>
  <sheetFormatPr defaultColWidth="9.140625" defaultRowHeight="15"/>
  <cols>
    <col min="1" max="1" width="10.7109375" style="152" customWidth="1"/>
    <col min="2" max="6" width="26.57421875" style="152" customWidth="1"/>
    <col min="7" max="16384" width="9.140625" style="152" customWidth="1"/>
  </cols>
  <sheetData>
    <row r="1" spans="1:6" ht="24.75" customHeight="1" thickBot="1" thickTop="1">
      <c r="A1" s="325" t="s">
        <v>131</v>
      </c>
      <c r="B1" s="326"/>
      <c r="C1" s="326"/>
      <c r="D1" s="326"/>
      <c r="E1" s="326"/>
      <c r="F1" s="327"/>
    </row>
    <row r="2" spans="1:6" ht="24.75" customHeight="1" thickBot="1" thickTop="1">
      <c r="A2" s="342" t="s">
        <v>21</v>
      </c>
      <c r="B2" s="344" t="s">
        <v>32</v>
      </c>
      <c r="C2" s="345"/>
      <c r="D2" s="345"/>
      <c r="E2" s="346"/>
      <c r="F2" s="342" t="s">
        <v>33</v>
      </c>
    </row>
    <row r="3" spans="1:6" ht="24.75" customHeight="1" thickBot="1">
      <c r="A3" s="343"/>
      <c r="B3" s="85" t="s">
        <v>34</v>
      </c>
      <c r="C3" s="85" t="s">
        <v>35</v>
      </c>
      <c r="D3" s="85" t="s">
        <v>36</v>
      </c>
      <c r="E3" s="85" t="s">
        <v>37</v>
      </c>
      <c r="F3" s="343"/>
    </row>
    <row r="4" spans="1:6" ht="15">
      <c r="A4" s="67">
        <v>1985</v>
      </c>
      <c r="B4" s="86">
        <v>0.3026640142737023</v>
      </c>
      <c r="C4" s="86">
        <v>0.6521359283033572</v>
      </c>
      <c r="D4" s="86">
        <v>0.04435511987038822</v>
      </c>
      <c r="E4" s="87">
        <v>0.0008449375525522447</v>
      </c>
      <c r="F4" s="88">
        <v>1</v>
      </c>
    </row>
    <row r="5" spans="1:6" ht="15">
      <c r="A5" s="41">
        <v>1986</v>
      </c>
      <c r="B5" s="89">
        <v>0.3029296777103905</v>
      </c>
      <c r="C5" s="89">
        <v>0.6464379396187325</v>
      </c>
      <c r="D5" s="89">
        <v>0.049888894458088986</v>
      </c>
      <c r="E5" s="90">
        <v>0.0007434882127879972</v>
      </c>
      <c r="F5" s="91">
        <v>1</v>
      </c>
    </row>
    <row r="6" spans="1:6" ht="15">
      <c r="A6" s="41">
        <v>1987</v>
      </c>
      <c r="B6" s="89">
        <v>0.30820745872728267</v>
      </c>
      <c r="C6" s="89">
        <v>0.6433246871176992</v>
      </c>
      <c r="D6" s="89">
        <v>0.04770272713132018</v>
      </c>
      <c r="E6" s="90">
        <v>0.0007651270236979178</v>
      </c>
      <c r="F6" s="91">
        <v>1</v>
      </c>
    </row>
    <row r="7" spans="1:6" ht="15">
      <c r="A7" s="41">
        <v>1988</v>
      </c>
      <c r="B7" s="89">
        <v>0.30024834802424905</v>
      </c>
      <c r="C7" s="89">
        <v>0.6563569471247397</v>
      </c>
      <c r="D7" s="89">
        <v>0.04271666258771419</v>
      </c>
      <c r="E7" s="90">
        <v>0.0006780422632970507</v>
      </c>
      <c r="F7" s="91">
        <v>1</v>
      </c>
    </row>
    <row r="8" spans="1:6" ht="15">
      <c r="A8" s="41">
        <v>1989</v>
      </c>
      <c r="B8" s="89">
        <v>0.2671567705787237</v>
      </c>
      <c r="C8" s="89">
        <v>0.6867258301056669</v>
      </c>
      <c r="D8" s="89">
        <v>0.045365321701199564</v>
      </c>
      <c r="E8" s="90">
        <v>0.0007520776144098071</v>
      </c>
      <c r="F8" s="91">
        <v>1</v>
      </c>
    </row>
    <row r="9" spans="1:6" ht="15">
      <c r="A9" s="41">
        <v>1990</v>
      </c>
      <c r="B9" s="89">
        <v>0.2663375331636993</v>
      </c>
      <c r="C9" s="89">
        <v>0.6888566350925326</v>
      </c>
      <c r="D9" s="89">
        <v>0.0441398431307256</v>
      </c>
      <c r="E9" s="90">
        <v>0.0006659886130425183</v>
      </c>
      <c r="F9" s="91">
        <v>1</v>
      </c>
    </row>
    <row r="10" spans="1:6" ht="15">
      <c r="A10" s="41">
        <v>1991</v>
      </c>
      <c r="B10" s="89">
        <v>0.259538071844682</v>
      </c>
      <c r="C10" s="89">
        <v>0.6941942822079462</v>
      </c>
      <c r="D10" s="89">
        <v>0.04557920612412121</v>
      </c>
      <c r="E10" s="90">
        <v>0.0006884398232505584</v>
      </c>
      <c r="F10" s="91">
        <v>1</v>
      </c>
    </row>
    <row r="11" spans="1:6" ht="15">
      <c r="A11" s="41">
        <v>1992</v>
      </c>
      <c r="B11" s="89">
        <v>0.2577672050016138</v>
      </c>
      <c r="C11" s="89">
        <v>0.6932646368530317</v>
      </c>
      <c r="D11" s="89">
        <v>0.04834654266234724</v>
      </c>
      <c r="E11" s="90">
        <v>0.0006216154830071844</v>
      </c>
      <c r="F11" s="91">
        <v>1</v>
      </c>
    </row>
    <row r="12" spans="1:6" ht="15">
      <c r="A12" s="41">
        <v>1993</v>
      </c>
      <c r="B12" s="89">
        <v>0.26109461576227994</v>
      </c>
      <c r="C12" s="89">
        <v>0.6819488929932433</v>
      </c>
      <c r="D12" s="89">
        <v>0.056217707432258665</v>
      </c>
      <c r="E12" s="90">
        <v>0.000738783812217988</v>
      </c>
      <c r="F12" s="91">
        <v>1</v>
      </c>
    </row>
    <row r="13" spans="1:6" ht="15">
      <c r="A13" s="41">
        <v>1994</v>
      </c>
      <c r="B13" s="89">
        <v>0.266005868737834</v>
      </c>
      <c r="C13" s="89">
        <v>0.6726435468094791</v>
      </c>
      <c r="D13" s="89">
        <v>0.06061457112697198</v>
      </c>
      <c r="E13" s="90">
        <v>0.0007360133257149498</v>
      </c>
      <c r="F13" s="91">
        <v>1</v>
      </c>
    </row>
    <row r="14" spans="1:6" ht="15">
      <c r="A14" s="41">
        <v>1995</v>
      </c>
      <c r="B14" s="89">
        <v>0.41891287301136776</v>
      </c>
      <c r="C14" s="89">
        <v>0.5246814099264441</v>
      </c>
      <c r="D14" s="89">
        <v>0.0557370266850757</v>
      </c>
      <c r="E14" s="90">
        <v>0.0006686903771125083</v>
      </c>
      <c r="F14" s="91">
        <v>1</v>
      </c>
    </row>
    <row r="15" spans="1:6" ht="15">
      <c r="A15" s="41">
        <v>1996</v>
      </c>
      <c r="B15" s="89">
        <v>0.4278187726623169</v>
      </c>
      <c r="C15" s="89">
        <v>0.5147352736260216</v>
      </c>
      <c r="D15" s="89">
        <v>0.05684077767663258</v>
      </c>
      <c r="E15" s="90">
        <v>0.0006051760350290128</v>
      </c>
      <c r="F15" s="91">
        <v>1</v>
      </c>
    </row>
    <row r="16" spans="1:6" ht="15">
      <c r="A16" s="41">
        <v>1997</v>
      </c>
      <c r="B16" s="89">
        <v>0.4409882543539895</v>
      </c>
      <c r="C16" s="89">
        <v>0.49399554475496155</v>
      </c>
      <c r="D16" s="89">
        <v>0.06435803969218307</v>
      </c>
      <c r="E16" s="90">
        <v>0.0006581611988659376</v>
      </c>
      <c r="F16" s="91">
        <v>1</v>
      </c>
    </row>
    <row r="17" spans="1:6" ht="15">
      <c r="A17" s="41">
        <v>1998</v>
      </c>
      <c r="B17" s="89">
        <v>0.42821123822142243</v>
      </c>
      <c r="C17" s="89">
        <v>0.5105055518751792</v>
      </c>
      <c r="D17" s="89">
        <v>0.06060096700515143</v>
      </c>
      <c r="E17" s="90">
        <v>0.0006822428982469324</v>
      </c>
      <c r="F17" s="91">
        <v>1</v>
      </c>
    </row>
    <row r="18" spans="1:6" ht="15">
      <c r="A18" s="41">
        <v>1999</v>
      </c>
      <c r="B18" s="89">
        <v>0.4244698695641289</v>
      </c>
      <c r="C18" s="89">
        <v>0.5124552487294395</v>
      </c>
      <c r="D18" s="89">
        <v>0.06248403975665323</v>
      </c>
      <c r="E18" s="90">
        <v>0.0005908419497784342</v>
      </c>
      <c r="F18" s="91">
        <v>1</v>
      </c>
    </row>
    <row r="19" spans="1:6" ht="15">
      <c r="A19" s="41">
        <v>2000</v>
      </c>
      <c r="B19" s="89">
        <v>0.41922981461328446</v>
      </c>
      <c r="C19" s="89">
        <v>0.5174456345342421</v>
      </c>
      <c r="D19" s="89">
        <v>0.06266109170055559</v>
      </c>
      <c r="E19" s="90">
        <v>0.0006634591519178265</v>
      </c>
      <c r="F19" s="91">
        <v>1</v>
      </c>
    </row>
    <row r="20" spans="1:6" ht="15">
      <c r="A20" s="41">
        <v>2001</v>
      </c>
      <c r="B20" s="89">
        <v>0.38887439644437444</v>
      </c>
      <c r="C20" s="89">
        <v>0.5428629085843945</v>
      </c>
      <c r="D20" s="89">
        <v>0.06763760576066466</v>
      </c>
      <c r="E20" s="90">
        <v>0.0006250892105664687</v>
      </c>
      <c r="F20" s="91">
        <v>1</v>
      </c>
    </row>
    <row r="21" spans="1:6" ht="15">
      <c r="A21" s="41">
        <v>2002</v>
      </c>
      <c r="B21" s="89">
        <v>0.4126739465514621</v>
      </c>
      <c r="C21" s="89">
        <v>0.5231150815187895</v>
      </c>
      <c r="D21" s="89">
        <v>0.06355426264029698</v>
      </c>
      <c r="E21" s="90">
        <v>0.0006567092894514035</v>
      </c>
      <c r="F21" s="91">
        <v>1</v>
      </c>
    </row>
    <row r="22" spans="1:6" ht="15">
      <c r="A22" s="41">
        <v>2003</v>
      </c>
      <c r="B22" s="89">
        <v>0.4231766489321229</v>
      </c>
      <c r="C22" s="89">
        <v>0.5023207084452717</v>
      </c>
      <c r="D22" s="89">
        <v>0.07391734414964911</v>
      </c>
      <c r="E22" s="90">
        <v>0.0005852984729562841</v>
      </c>
      <c r="F22" s="91">
        <v>1</v>
      </c>
    </row>
    <row r="23" spans="1:6" ht="15">
      <c r="A23" s="41">
        <v>2004</v>
      </c>
      <c r="B23" s="89">
        <v>0.4293173467414427</v>
      </c>
      <c r="C23" s="89">
        <v>0.4989303326242506</v>
      </c>
      <c r="D23" s="89">
        <v>0.07101503577644556</v>
      </c>
      <c r="E23" s="90">
        <v>0.0007372848578611487</v>
      </c>
      <c r="F23" s="91">
        <v>1</v>
      </c>
    </row>
    <row r="24" spans="1:6" ht="15">
      <c r="A24" s="41">
        <v>2005</v>
      </c>
      <c r="B24" s="89">
        <v>0.41494566232214214</v>
      </c>
      <c r="C24" s="89">
        <v>0.49662023378272396</v>
      </c>
      <c r="D24" s="89">
        <v>0.08769964272821203</v>
      </c>
      <c r="E24" s="90">
        <v>0.0007344611669218608</v>
      </c>
      <c r="F24" s="91">
        <v>1</v>
      </c>
    </row>
    <row r="25" spans="1:6" ht="15">
      <c r="A25" s="41">
        <v>2006</v>
      </c>
      <c r="B25" s="89">
        <v>0.41880783274905675</v>
      </c>
      <c r="C25" s="89">
        <v>0.5006349071334398</v>
      </c>
      <c r="D25" s="89">
        <v>0.07995576914898142</v>
      </c>
      <c r="E25" s="90">
        <v>0.0006014909685219727</v>
      </c>
      <c r="F25" s="91">
        <v>1</v>
      </c>
    </row>
    <row r="26" spans="1:6" ht="15">
      <c r="A26" s="41">
        <v>2007</v>
      </c>
      <c r="B26" s="229">
        <v>0.416</v>
      </c>
      <c r="C26" s="89">
        <v>0.503</v>
      </c>
      <c r="D26" s="89">
        <v>0.08</v>
      </c>
      <c r="E26" s="90">
        <v>0.0006</v>
      </c>
      <c r="F26" s="91">
        <v>1</v>
      </c>
    </row>
    <row r="27" spans="1:6" ht="15">
      <c r="A27" s="41">
        <v>2008</v>
      </c>
      <c r="B27" s="89">
        <v>0.411</v>
      </c>
      <c r="C27" s="89">
        <v>0.499</v>
      </c>
      <c r="D27" s="89">
        <v>0.089</v>
      </c>
      <c r="E27" s="90">
        <v>0.0006</v>
      </c>
      <c r="F27" s="91">
        <v>1</v>
      </c>
    </row>
    <row r="28" spans="1:6" ht="15">
      <c r="A28" s="41">
        <v>2009</v>
      </c>
      <c r="B28" s="89">
        <v>0.4196473966993253</v>
      </c>
      <c r="C28" s="89">
        <v>0.48950847154851385</v>
      </c>
      <c r="D28" s="89">
        <v>0.0903219600676075</v>
      </c>
      <c r="E28" s="90">
        <v>0.0005221716845533371</v>
      </c>
      <c r="F28" s="91">
        <v>1</v>
      </c>
    </row>
    <row r="29" spans="1:6" ht="15">
      <c r="A29" s="41">
        <v>2010</v>
      </c>
      <c r="B29" s="89">
        <v>0.428</v>
      </c>
      <c r="C29" s="89">
        <v>0.484</v>
      </c>
      <c r="D29" s="89">
        <v>0.087</v>
      </c>
      <c r="E29" s="90">
        <v>0.0005</v>
      </c>
      <c r="F29" s="91">
        <v>1</v>
      </c>
    </row>
    <row r="30" spans="1:6" ht="15">
      <c r="A30" s="41">
        <v>2011</v>
      </c>
      <c r="B30" s="89">
        <v>0.42232878380023536</v>
      </c>
      <c r="C30" s="89">
        <v>0.48996983510760617</v>
      </c>
      <c r="D30" s="89">
        <v>0.0871467799315541</v>
      </c>
      <c r="E30" s="90">
        <v>0.00055460116060438</v>
      </c>
      <c r="F30" s="91">
        <v>1</v>
      </c>
    </row>
    <row r="31" spans="1:6" ht="15">
      <c r="A31" s="63">
        <v>2012</v>
      </c>
      <c r="B31" s="92">
        <v>0.42512470581269707</v>
      </c>
      <c r="C31" s="92">
        <v>0.48682632957859057</v>
      </c>
      <c r="D31" s="92">
        <v>0.08755310173329978</v>
      </c>
      <c r="E31" s="93">
        <v>0.0004958628754126023</v>
      </c>
      <c r="F31" s="94">
        <v>1</v>
      </c>
    </row>
    <row r="32" spans="1:6" ht="15">
      <c r="A32" s="41">
        <v>2013</v>
      </c>
      <c r="B32" s="89">
        <v>0.439</v>
      </c>
      <c r="C32" s="89">
        <v>0.47</v>
      </c>
      <c r="D32" s="89">
        <v>0.091</v>
      </c>
      <c r="E32" s="90">
        <v>0.0006</v>
      </c>
      <c r="F32" s="91">
        <v>1</v>
      </c>
    </row>
    <row r="33" spans="1:6" ht="15">
      <c r="A33" s="41">
        <v>2014</v>
      </c>
      <c r="B33" s="89">
        <v>0.43</v>
      </c>
      <c r="C33" s="89">
        <v>0.474</v>
      </c>
      <c r="D33" s="89">
        <v>0.095</v>
      </c>
      <c r="E33" s="90">
        <v>0.0005</v>
      </c>
      <c r="F33" s="91">
        <v>1</v>
      </c>
    </row>
    <row r="34" spans="1:6" ht="15">
      <c r="A34" s="41">
        <v>2015</v>
      </c>
      <c r="B34" s="89">
        <v>0.428</v>
      </c>
      <c r="C34" s="89">
        <v>0.472</v>
      </c>
      <c r="D34" s="89">
        <v>0.099</v>
      </c>
      <c r="E34" s="90">
        <v>0.0006</v>
      </c>
      <c r="F34" s="91">
        <v>1</v>
      </c>
    </row>
    <row r="35" spans="1:6" ht="15">
      <c r="A35" s="63">
        <v>2016</v>
      </c>
      <c r="B35" s="92">
        <v>0.422</v>
      </c>
      <c r="C35" s="92">
        <v>0.478</v>
      </c>
      <c r="D35" s="92">
        <v>0.099</v>
      </c>
      <c r="E35" s="93">
        <v>0.0006</v>
      </c>
      <c r="F35" s="94">
        <v>1</v>
      </c>
    </row>
    <row r="36" spans="1:6" ht="15">
      <c r="A36" s="51">
        <v>2017</v>
      </c>
      <c r="B36" s="205">
        <v>0.427</v>
      </c>
      <c r="C36" s="205">
        <v>0.478</v>
      </c>
      <c r="D36" s="205">
        <v>0.095</v>
      </c>
      <c r="E36" s="206">
        <v>0.0006</v>
      </c>
      <c r="F36" s="207">
        <v>1</v>
      </c>
    </row>
    <row r="37" spans="1:8" ht="15">
      <c r="A37" s="41">
        <v>2018</v>
      </c>
      <c r="B37" s="89">
        <v>0.427</v>
      </c>
      <c r="C37" s="89">
        <v>0.478</v>
      </c>
      <c r="D37" s="89">
        <v>0.095</v>
      </c>
      <c r="E37" s="90">
        <v>0.0007</v>
      </c>
      <c r="F37" s="91">
        <v>1</v>
      </c>
      <c r="H37" s="218"/>
    </row>
    <row r="38" spans="1:6" ht="15">
      <c r="A38" s="63">
        <v>2019</v>
      </c>
      <c r="B38" s="92">
        <v>0.4313</v>
      </c>
      <c r="C38" s="92">
        <v>0.4705</v>
      </c>
      <c r="D38" s="92">
        <v>0.0977</v>
      </c>
      <c r="E38" s="93">
        <v>0.0005</v>
      </c>
      <c r="F38" s="94">
        <v>1</v>
      </c>
    </row>
    <row r="39" spans="1:6" ht="15">
      <c r="A39" s="51">
        <v>2020</v>
      </c>
      <c r="B39" s="205">
        <v>0.421739492128195</v>
      </c>
      <c r="C39" s="205">
        <v>0.4730570055944929</v>
      </c>
      <c r="D39" s="205">
        <v>0.10462117588336835</v>
      </c>
      <c r="E39" s="206">
        <v>0.0005823263939438055</v>
      </c>
      <c r="F39" s="207">
        <v>1</v>
      </c>
    </row>
    <row r="40" spans="1:6" ht="15.75" thickBot="1">
      <c r="A40" s="183">
        <v>2021</v>
      </c>
      <c r="B40" s="235">
        <v>0.4124385008453166</v>
      </c>
      <c r="C40" s="235">
        <v>0.4780502630929088</v>
      </c>
      <c r="D40" s="235">
        <v>0.10905533499230667</v>
      </c>
      <c r="E40" s="236">
        <v>0.0004559010694679255</v>
      </c>
      <c r="F40" s="237">
        <v>1</v>
      </c>
    </row>
    <row r="41" spans="1:6" ht="32.25" customHeight="1">
      <c r="A41" s="29"/>
      <c r="B41" s="95"/>
      <c r="C41" s="95"/>
      <c r="D41" s="95"/>
      <c r="E41" s="96"/>
      <c r="F41" s="97"/>
    </row>
    <row r="42" spans="1:6" ht="15">
      <c r="A42" s="32" t="s">
        <v>38</v>
      </c>
      <c r="B42" s="33"/>
      <c r="C42" s="33"/>
      <c r="D42" s="33"/>
      <c r="E42" s="33"/>
      <c r="F42" s="33"/>
    </row>
    <row r="43" spans="1:6" ht="15">
      <c r="A43" s="318" t="s">
        <v>39</v>
      </c>
      <c r="B43" s="319"/>
      <c r="C43" s="319"/>
      <c r="D43" s="319"/>
      <c r="E43" s="319"/>
      <c r="F43" s="319"/>
    </row>
    <row r="44" spans="1:6" ht="15">
      <c r="A44" s="319" t="s">
        <v>50</v>
      </c>
      <c r="B44" s="319"/>
      <c r="C44" s="319"/>
      <c r="D44" s="319"/>
      <c r="E44" s="319"/>
      <c r="F44" s="319"/>
    </row>
    <row r="45" spans="1:8" ht="15">
      <c r="A45" s="33" t="s">
        <v>40</v>
      </c>
      <c r="B45" s="34"/>
      <c r="C45" s="34"/>
      <c r="D45" s="34"/>
      <c r="E45" s="34"/>
      <c r="F45" s="34"/>
      <c r="G45" s="160"/>
      <c r="H45" s="160"/>
    </row>
    <row r="46" spans="1:8" ht="15">
      <c r="A46" s="34"/>
      <c r="B46" s="34"/>
      <c r="C46" s="34"/>
      <c r="D46" s="34"/>
      <c r="E46" s="34"/>
      <c r="F46" s="34"/>
      <c r="G46" s="164"/>
      <c r="H46" s="165"/>
    </row>
    <row r="47" spans="7:8" ht="15">
      <c r="G47" s="164"/>
      <c r="H47" s="165"/>
    </row>
    <row r="48" spans="2:8" ht="15">
      <c r="B48" s="160"/>
      <c r="C48" s="163"/>
      <c r="D48" s="160"/>
      <c r="E48" s="163"/>
      <c r="F48" s="160"/>
      <c r="G48" s="164"/>
      <c r="H48" s="165"/>
    </row>
    <row r="49" spans="2:8" ht="15">
      <c r="B49" s="160"/>
      <c r="C49" s="164"/>
      <c r="D49" s="165"/>
      <c r="E49" s="164"/>
      <c r="F49" s="165"/>
      <c r="G49" s="164"/>
      <c r="H49" s="165"/>
    </row>
    <row r="50" spans="2:8" ht="15">
      <c r="B50" s="163"/>
      <c r="C50" s="164"/>
      <c r="D50" s="166"/>
      <c r="E50" s="164"/>
      <c r="F50" s="165"/>
      <c r="G50" s="164"/>
      <c r="H50" s="165"/>
    </row>
    <row r="51" spans="2:8" ht="15">
      <c r="B51" s="163"/>
      <c r="C51" s="164"/>
      <c r="D51" s="166"/>
      <c r="E51" s="164"/>
      <c r="F51" s="165"/>
      <c r="G51" s="164"/>
      <c r="H51" s="169"/>
    </row>
    <row r="52" spans="2:8" ht="15">
      <c r="B52" s="163"/>
      <c r="C52" s="164"/>
      <c r="D52" s="166"/>
      <c r="E52" s="164"/>
      <c r="F52" s="165"/>
      <c r="G52" s="160"/>
      <c r="H52" s="160"/>
    </row>
    <row r="53" spans="2:8" ht="15">
      <c r="B53" s="163"/>
      <c r="C53" s="164"/>
      <c r="D53" s="166"/>
      <c r="E53" s="164"/>
      <c r="F53" s="165"/>
      <c r="G53" s="160"/>
      <c r="H53" s="160"/>
    </row>
    <row r="54" spans="2:6" ht="15">
      <c r="B54" s="160"/>
      <c r="C54" s="164"/>
      <c r="D54" s="167"/>
      <c r="E54" s="164"/>
      <c r="F54" s="168"/>
    </row>
    <row r="55" spans="2:6" ht="15">
      <c r="B55" s="160"/>
      <c r="C55" s="160"/>
      <c r="D55" s="160"/>
      <c r="E55" s="160"/>
      <c r="F55" s="160"/>
    </row>
    <row r="56" spans="2:6" ht="15">
      <c r="B56" s="160"/>
      <c r="C56" s="160"/>
      <c r="D56" s="160"/>
      <c r="E56" s="160"/>
      <c r="F56" s="160"/>
    </row>
  </sheetData>
  <sheetProtection/>
  <mergeCells count="6">
    <mergeCell ref="A1:F1"/>
    <mergeCell ref="A2:A3"/>
    <mergeCell ref="B2:E2"/>
    <mergeCell ref="F2:F3"/>
    <mergeCell ref="A43:F43"/>
    <mergeCell ref="A44:F4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A1" sqref="A1:K1"/>
    </sheetView>
  </sheetViews>
  <sheetFormatPr defaultColWidth="9.140625" defaultRowHeight="15"/>
  <cols>
    <col min="1" max="1" width="10.7109375" style="152" customWidth="1"/>
    <col min="2" max="11" width="17.7109375" style="152" customWidth="1"/>
    <col min="12" max="16384" width="9.140625" style="152" customWidth="1"/>
  </cols>
  <sheetData>
    <row r="1" spans="1:11" ht="24.75" customHeight="1" thickBot="1" thickTop="1">
      <c r="A1" s="325" t="s">
        <v>132</v>
      </c>
      <c r="B1" s="326"/>
      <c r="C1" s="326"/>
      <c r="D1" s="326"/>
      <c r="E1" s="326"/>
      <c r="F1" s="326"/>
      <c r="G1" s="326"/>
      <c r="H1" s="326"/>
      <c r="I1" s="326"/>
      <c r="J1" s="326"/>
      <c r="K1" s="327"/>
    </row>
    <row r="2" spans="1:11" ht="24.75" customHeight="1" thickBot="1" thickTop="1">
      <c r="A2" s="328" t="s">
        <v>21</v>
      </c>
      <c r="B2" s="347" t="s">
        <v>51</v>
      </c>
      <c r="C2" s="348"/>
      <c r="D2" s="348"/>
      <c r="E2" s="348"/>
      <c r="F2" s="348"/>
      <c r="G2" s="348"/>
      <c r="H2" s="348"/>
      <c r="I2" s="349"/>
      <c r="J2" s="315" t="s">
        <v>33</v>
      </c>
      <c r="K2" s="316"/>
    </row>
    <row r="3" spans="1:11" ht="24.75" customHeight="1">
      <c r="A3" s="329"/>
      <c r="B3" s="310" t="s">
        <v>34</v>
      </c>
      <c r="C3" s="314"/>
      <c r="D3" s="315" t="s">
        <v>35</v>
      </c>
      <c r="E3" s="316"/>
      <c r="F3" s="317" t="s">
        <v>36</v>
      </c>
      <c r="G3" s="314"/>
      <c r="H3" s="315" t="s">
        <v>37</v>
      </c>
      <c r="I3" s="316"/>
      <c r="J3" s="312"/>
      <c r="K3" s="313"/>
    </row>
    <row r="4" spans="1:11" ht="30" customHeight="1" thickBot="1">
      <c r="A4" s="330"/>
      <c r="B4" s="6" t="s">
        <v>25</v>
      </c>
      <c r="C4" s="66" t="s">
        <v>26</v>
      </c>
      <c r="D4" s="6" t="s">
        <v>25</v>
      </c>
      <c r="E4" s="7" t="s">
        <v>26</v>
      </c>
      <c r="F4" s="8" t="s">
        <v>25</v>
      </c>
      <c r="G4" s="66" t="s">
        <v>26</v>
      </c>
      <c r="H4" s="6" t="s">
        <v>25</v>
      </c>
      <c r="I4" s="7" t="s">
        <v>26</v>
      </c>
      <c r="J4" s="6" t="s">
        <v>25</v>
      </c>
      <c r="K4" s="7" t="s">
        <v>26</v>
      </c>
    </row>
    <row r="5" spans="1:11" ht="15">
      <c r="A5" s="67">
        <v>1985</v>
      </c>
      <c r="B5" s="68">
        <v>4792</v>
      </c>
      <c r="C5" s="98">
        <v>100</v>
      </c>
      <c r="D5" s="68">
        <v>13460</v>
      </c>
      <c r="E5" s="98">
        <v>100</v>
      </c>
      <c r="F5" s="68">
        <v>1814</v>
      </c>
      <c r="G5" s="98">
        <v>100</v>
      </c>
      <c r="H5" s="68">
        <v>95</v>
      </c>
      <c r="I5" s="98">
        <v>100</v>
      </c>
      <c r="J5" s="68">
        <v>20161</v>
      </c>
      <c r="K5" s="98">
        <v>100</v>
      </c>
    </row>
    <row r="6" spans="1:11" ht="15">
      <c r="A6" s="41">
        <v>1986</v>
      </c>
      <c r="B6" s="17">
        <v>4144</v>
      </c>
      <c r="C6" s="99">
        <v>86.47746243739566</v>
      </c>
      <c r="D6" s="17">
        <v>12017</v>
      </c>
      <c r="E6" s="99">
        <v>89.27934621099554</v>
      </c>
      <c r="F6" s="17">
        <v>1831</v>
      </c>
      <c r="G6" s="99">
        <v>100.93715545755238</v>
      </c>
      <c r="H6" s="17">
        <v>99</v>
      </c>
      <c r="I6" s="99">
        <v>104.21052631578947</v>
      </c>
      <c r="J6" s="17">
        <v>18091</v>
      </c>
      <c r="K6" s="99">
        <v>89.73265215019096</v>
      </c>
    </row>
    <row r="7" spans="1:11" ht="15">
      <c r="A7" s="41">
        <v>1987</v>
      </c>
      <c r="B7" s="17">
        <v>4332</v>
      </c>
      <c r="C7" s="99">
        <v>90.40066777963273</v>
      </c>
      <c r="D7" s="17">
        <v>13157</v>
      </c>
      <c r="E7" s="99">
        <v>97.74888558692422</v>
      </c>
      <c r="F7" s="17">
        <v>1850</v>
      </c>
      <c r="G7" s="99">
        <v>101.98456449834619</v>
      </c>
      <c r="H7" s="17">
        <v>99</v>
      </c>
      <c r="I7" s="99">
        <v>104.21052631578947</v>
      </c>
      <c r="J7" s="17">
        <v>19438</v>
      </c>
      <c r="K7" s="99">
        <v>96.41386835970438</v>
      </c>
    </row>
    <row r="8" spans="1:11" ht="15">
      <c r="A8" s="41">
        <v>1988</v>
      </c>
      <c r="B8" s="17">
        <v>4096</v>
      </c>
      <c r="C8" s="99">
        <v>85.47579298831386</v>
      </c>
      <c r="D8" s="17">
        <v>12122</v>
      </c>
      <c r="E8" s="99">
        <v>90.0594353640416</v>
      </c>
      <c r="F8" s="17">
        <v>1720</v>
      </c>
      <c r="G8" s="99">
        <v>94.8180815876516</v>
      </c>
      <c r="H8" s="17">
        <v>94</v>
      </c>
      <c r="I8" s="99">
        <v>98.94736842105263</v>
      </c>
      <c r="J8" s="17">
        <v>18032</v>
      </c>
      <c r="K8" s="99">
        <v>89.44000793611428</v>
      </c>
    </row>
    <row r="9" spans="1:11" ht="15">
      <c r="A9" s="41">
        <v>1989</v>
      </c>
      <c r="B9" s="17">
        <v>3841</v>
      </c>
      <c r="C9" s="99">
        <v>80.15442404006677</v>
      </c>
      <c r="D9" s="17">
        <v>13571</v>
      </c>
      <c r="E9" s="99">
        <v>100.82466567607726</v>
      </c>
      <c r="F9" s="17">
        <v>1823</v>
      </c>
      <c r="G9" s="99">
        <v>100.49614112458656</v>
      </c>
      <c r="H9" s="17">
        <v>109</v>
      </c>
      <c r="I9" s="99">
        <v>114.73684210526316</v>
      </c>
      <c r="J9" s="17">
        <v>19344</v>
      </c>
      <c r="K9" s="99">
        <v>95.9476216457517</v>
      </c>
    </row>
    <row r="10" spans="1:11" ht="15">
      <c r="A10" s="41">
        <v>1990</v>
      </c>
      <c r="B10" s="17">
        <v>3910</v>
      </c>
      <c r="C10" s="99">
        <v>81.59432387312187</v>
      </c>
      <c r="D10" s="17">
        <v>13751</v>
      </c>
      <c r="E10" s="99">
        <v>102.16196136701336</v>
      </c>
      <c r="F10" s="17">
        <v>1807</v>
      </c>
      <c r="G10" s="99">
        <v>99.6141124586549</v>
      </c>
      <c r="H10" s="17">
        <v>111</v>
      </c>
      <c r="I10" s="99">
        <v>116.8421052631579</v>
      </c>
      <c r="J10" s="17">
        <v>19579</v>
      </c>
      <c r="K10" s="99">
        <v>97.1132384306334</v>
      </c>
    </row>
    <row r="11" spans="1:11" ht="15">
      <c r="A11" s="41">
        <v>1991</v>
      </c>
      <c r="B11" s="17">
        <v>4506</v>
      </c>
      <c r="C11" s="99">
        <v>94.03171953255426</v>
      </c>
      <c r="D11" s="17">
        <v>14647</v>
      </c>
      <c r="E11" s="99">
        <v>108.8187221396731</v>
      </c>
      <c r="F11" s="17">
        <v>2002</v>
      </c>
      <c r="G11" s="99">
        <v>110.36383682469679</v>
      </c>
      <c r="H11" s="17">
        <v>120</v>
      </c>
      <c r="I11" s="99">
        <v>126.3157894736842</v>
      </c>
      <c r="J11" s="17">
        <v>21275</v>
      </c>
      <c r="K11" s="99">
        <v>105.52551956748178</v>
      </c>
    </row>
    <row r="12" spans="1:11" ht="15">
      <c r="A12" s="41">
        <v>1992</v>
      </c>
      <c r="B12" s="17">
        <v>3813</v>
      </c>
      <c r="C12" s="99">
        <v>79.57011686143572</v>
      </c>
      <c r="D12" s="17">
        <v>12828</v>
      </c>
      <c r="E12" s="99">
        <v>95.30460624071321</v>
      </c>
      <c r="F12" s="17">
        <v>1846</v>
      </c>
      <c r="G12" s="99">
        <v>101.76405733186328</v>
      </c>
      <c r="H12" s="17">
        <v>107</v>
      </c>
      <c r="I12" s="99">
        <v>112.63157894736841</v>
      </c>
      <c r="J12" s="17">
        <v>18594</v>
      </c>
      <c r="K12" s="99">
        <v>92.2275680769803</v>
      </c>
    </row>
    <row r="13" spans="1:11" ht="15">
      <c r="A13" s="41">
        <v>1993</v>
      </c>
      <c r="B13" s="17">
        <v>3576</v>
      </c>
      <c r="C13" s="99">
        <v>74.62437395659433</v>
      </c>
      <c r="D13" s="17">
        <v>11484</v>
      </c>
      <c r="E13" s="99">
        <v>85.31946508172362</v>
      </c>
      <c r="F13" s="17">
        <v>1887</v>
      </c>
      <c r="G13" s="99">
        <v>104.02425578831311</v>
      </c>
      <c r="H13" s="17">
        <v>113</v>
      </c>
      <c r="I13" s="99">
        <v>118.94736842105263</v>
      </c>
      <c r="J13" s="17">
        <v>17060</v>
      </c>
      <c r="K13" s="99">
        <v>84.61881851098656</v>
      </c>
    </row>
    <row r="14" spans="1:11" ht="15">
      <c r="A14" s="41">
        <v>1994</v>
      </c>
      <c r="B14" s="17">
        <v>3453</v>
      </c>
      <c r="C14" s="99">
        <v>72.0575959933222</v>
      </c>
      <c r="D14" s="17">
        <v>11596</v>
      </c>
      <c r="E14" s="99">
        <v>86.1515601783061</v>
      </c>
      <c r="F14" s="17">
        <v>2011</v>
      </c>
      <c r="G14" s="99">
        <v>110.85997794928335</v>
      </c>
      <c r="H14" s="17">
        <v>107</v>
      </c>
      <c r="I14" s="99">
        <v>112.63157894736841</v>
      </c>
      <c r="J14" s="17">
        <v>17167</v>
      </c>
      <c r="K14" s="99">
        <v>85.14954615346461</v>
      </c>
    </row>
    <row r="15" spans="1:11" ht="15">
      <c r="A15" s="41">
        <v>1995</v>
      </c>
      <c r="B15" s="17">
        <v>6676</v>
      </c>
      <c r="C15" s="99">
        <v>139.31552587646075</v>
      </c>
      <c r="D15" s="17">
        <v>9046</v>
      </c>
      <c r="E15" s="99">
        <v>67.20653789004459</v>
      </c>
      <c r="F15" s="17">
        <v>1916</v>
      </c>
      <c r="G15" s="99">
        <v>105.62293274531423</v>
      </c>
      <c r="H15" s="17">
        <v>75</v>
      </c>
      <c r="I15" s="99">
        <v>78.94736842105263</v>
      </c>
      <c r="J15" s="17">
        <v>17713</v>
      </c>
      <c r="K15" s="99">
        <v>87.85774515153018</v>
      </c>
    </row>
    <row r="16" spans="1:11" ht="15">
      <c r="A16" s="41">
        <v>1996</v>
      </c>
      <c r="B16" s="17">
        <v>7357</v>
      </c>
      <c r="C16" s="99">
        <v>153.52671118530884</v>
      </c>
      <c r="D16" s="17">
        <v>9175</v>
      </c>
      <c r="E16" s="99">
        <v>68.16493313521545</v>
      </c>
      <c r="F16" s="17">
        <v>1939</v>
      </c>
      <c r="G16" s="99">
        <v>106.89084895259096</v>
      </c>
      <c r="H16" s="17">
        <v>75</v>
      </c>
      <c r="I16" s="99">
        <v>78.94736842105263</v>
      </c>
      <c r="J16" s="17">
        <v>18546</v>
      </c>
      <c r="K16" s="99">
        <v>91.98948464857894</v>
      </c>
    </row>
    <row r="17" spans="1:11" ht="15">
      <c r="A17" s="41">
        <v>1997</v>
      </c>
      <c r="B17" s="17">
        <v>7537</v>
      </c>
      <c r="C17" s="99">
        <v>157.2829716193656</v>
      </c>
      <c r="D17" s="17">
        <v>8921</v>
      </c>
      <c r="E17" s="99">
        <v>66.2778603268945</v>
      </c>
      <c r="F17" s="17">
        <v>2292</v>
      </c>
      <c r="G17" s="99">
        <v>126.35060639470782</v>
      </c>
      <c r="H17" s="17">
        <v>89</v>
      </c>
      <c r="I17" s="99">
        <v>93.6842105263158</v>
      </c>
      <c r="J17" s="17">
        <v>18839</v>
      </c>
      <c r="K17" s="99">
        <v>93.4427855761123</v>
      </c>
    </row>
    <row r="18" spans="1:11" ht="15">
      <c r="A18" s="41">
        <v>1998</v>
      </c>
      <c r="B18" s="17">
        <v>8216</v>
      </c>
      <c r="C18" s="99">
        <v>171.45242070116862</v>
      </c>
      <c r="D18" s="17">
        <v>9896</v>
      </c>
      <c r="E18" s="99">
        <v>73.52154531946509</v>
      </c>
      <c r="F18" s="17">
        <v>2242</v>
      </c>
      <c r="G18" s="99">
        <v>123.59426681367145</v>
      </c>
      <c r="H18" s="17">
        <v>96</v>
      </c>
      <c r="I18" s="99">
        <v>101.05263157894737</v>
      </c>
      <c r="J18" s="17">
        <v>20450</v>
      </c>
      <c r="K18" s="99">
        <v>101.43346064183325</v>
      </c>
    </row>
    <row r="19" spans="1:11" ht="15">
      <c r="A19" s="41">
        <v>1999</v>
      </c>
      <c r="B19" s="17">
        <v>9230</v>
      </c>
      <c r="C19" s="99">
        <v>192.6126878130217</v>
      </c>
      <c r="D19" s="17">
        <v>10824</v>
      </c>
      <c r="E19" s="99">
        <v>80.41604754829123</v>
      </c>
      <c r="F19" s="17">
        <v>2324</v>
      </c>
      <c r="G19" s="99">
        <v>128.1146637265711</v>
      </c>
      <c r="H19" s="17">
        <v>94</v>
      </c>
      <c r="I19" s="99">
        <v>98.94736842105263</v>
      </c>
      <c r="J19" s="17">
        <v>22472</v>
      </c>
      <c r="K19" s="99">
        <v>111.46272506324091</v>
      </c>
    </row>
    <row r="20" spans="1:11" ht="15">
      <c r="A20" s="41">
        <v>2000</v>
      </c>
      <c r="B20" s="17">
        <v>9283</v>
      </c>
      <c r="C20" s="99">
        <v>193.7186978297162</v>
      </c>
      <c r="D20" s="17">
        <v>11418</v>
      </c>
      <c r="E20" s="99">
        <v>84.82912332838039</v>
      </c>
      <c r="F20" s="17">
        <v>2393</v>
      </c>
      <c r="G20" s="99">
        <v>131.91841234840132</v>
      </c>
      <c r="H20" s="17">
        <v>120</v>
      </c>
      <c r="I20" s="99">
        <v>126.3157894736842</v>
      </c>
      <c r="J20" s="17">
        <v>23214</v>
      </c>
      <c r="K20" s="99">
        <v>115.14309806061208</v>
      </c>
    </row>
    <row r="21" spans="1:11" ht="15">
      <c r="A21" s="41">
        <v>2001</v>
      </c>
      <c r="B21" s="17">
        <v>8338</v>
      </c>
      <c r="C21" s="99">
        <v>173.9983305509182</v>
      </c>
      <c r="D21" s="17">
        <v>11935</v>
      </c>
      <c r="E21" s="99">
        <v>88.67013372956909</v>
      </c>
      <c r="F21" s="17">
        <v>2615</v>
      </c>
      <c r="G21" s="99">
        <v>144.15656008820287</v>
      </c>
      <c r="H21" s="17">
        <v>105</v>
      </c>
      <c r="I21" s="99">
        <v>110.5263157894737</v>
      </c>
      <c r="J21" s="17">
        <v>22993</v>
      </c>
      <c r="K21" s="99">
        <v>114.04692227568076</v>
      </c>
    </row>
    <row r="22" spans="1:11" ht="15">
      <c r="A22" s="41">
        <v>2002</v>
      </c>
      <c r="B22" s="17">
        <v>7699</v>
      </c>
      <c r="C22" s="99">
        <v>160.6636060100167</v>
      </c>
      <c r="D22" s="17">
        <v>10690</v>
      </c>
      <c r="E22" s="99">
        <v>79.42050520059435</v>
      </c>
      <c r="F22" s="17">
        <v>2146</v>
      </c>
      <c r="G22" s="99">
        <v>118.30209481808159</v>
      </c>
      <c r="H22" s="17">
        <v>92</v>
      </c>
      <c r="I22" s="99">
        <v>96.84210526315789</v>
      </c>
      <c r="J22" s="17">
        <v>20627</v>
      </c>
      <c r="K22" s="99">
        <v>102.31139328406329</v>
      </c>
    </row>
    <row r="23" spans="1:11" ht="15">
      <c r="A23" s="41">
        <v>2003</v>
      </c>
      <c r="B23" s="17">
        <v>7539</v>
      </c>
      <c r="C23" s="99">
        <v>157.3247078464107</v>
      </c>
      <c r="D23" s="17">
        <v>9579</v>
      </c>
      <c r="E23" s="99">
        <v>71.16641901931649</v>
      </c>
      <c r="F23" s="17">
        <v>2212</v>
      </c>
      <c r="G23" s="99">
        <v>121.94046306504961</v>
      </c>
      <c r="H23" s="17">
        <v>64</v>
      </c>
      <c r="I23" s="99">
        <v>67.36842105263158</v>
      </c>
      <c r="J23" s="17">
        <v>19394</v>
      </c>
      <c r="K23" s="99">
        <v>96.19562521700313</v>
      </c>
    </row>
    <row r="24" spans="1:11" ht="15">
      <c r="A24" s="41">
        <v>2004</v>
      </c>
      <c r="B24" s="17">
        <v>7917</v>
      </c>
      <c r="C24" s="99">
        <v>165.21285475792988</v>
      </c>
      <c r="D24" s="17">
        <v>9609</v>
      </c>
      <c r="E24" s="99">
        <v>71.38930163447252</v>
      </c>
      <c r="F24" s="17">
        <v>2009</v>
      </c>
      <c r="G24" s="99">
        <v>110.74972436604189</v>
      </c>
      <c r="H24" s="17">
        <v>73</v>
      </c>
      <c r="I24" s="99">
        <v>76.84210526315789</v>
      </c>
      <c r="J24" s="17">
        <v>19608</v>
      </c>
      <c r="K24" s="99">
        <v>97.25708050195922</v>
      </c>
    </row>
    <row r="25" spans="1:11" ht="15">
      <c r="A25" s="41">
        <v>2005</v>
      </c>
      <c r="B25" s="17">
        <v>7612</v>
      </c>
      <c r="C25" s="99">
        <v>158.84808013355592</v>
      </c>
      <c r="D25" s="17">
        <v>9584</v>
      </c>
      <c r="E25" s="99">
        <v>71.2035661218425</v>
      </c>
      <c r="F25" s="17">
        <v>2603</v>
      </c>
      <c r="G25" s="99">
        <v>143.49503858875414</v>
      </c>
      <c r="H25" s="17">
        <v>76</v>
      </c>
      <c r="I25" s="99">
        <v>80</v>
      </c>
      <c r="J25" s="17">
        <v>19875</v>
      </c>
      <c r="K25" s="99">
        <v>98.58141957244185</v>
      </c>
    </row>
    <row r="26" spans="1:11" ht="15">
      <c r="A26" s="41">
        <v>2006</v>
      </c>
      <c r="B26" s="19">
        <v>7882</v>
      </c>
      <c r="C26" s="99">
        <v>164.48247078464107</v>
      </c>
      <c r="D26" s="17">
        <v>10053</v>
      </c>
      <c r="E26" s="99">
        <v>74.68796433878157</v>
      </c>
      <c r="F26" s="17">
        <v>2434</v>
      </c>
      <c r="G26" s="99">
        <v>134.17861080485116</v>
      </c>
      <c r="H26" s="17">
        <v>79</v>
      </c>
      <c r="I26" s="99">
        <v>83.15789473684211</v>
      </c>
      <c r="J26" s="17">
        <v>20448</v>
      </c>
      <c r="K26" s="99">
        <v>101.42354049898319</v>
      </c>
    </row>
    <row r="27" spans="1:11" ht="15">
      <c r="A27" s="41">
        <v>2007</v>
      </c>
      <c r="B27" s="17">
        <v>7967</v>
      </c>
      <c r="C27" s="99">
        <v>166</v>
      </c>
      <c r="D27" s="17">
        <v>10366</v>
      </c>
      <c r="E27" s="99">
        <v>77</v>
      </c>
      <c r="F27" s="17">
        <v>2377</v>
      </c>
      <c r="G27" s="99">
        <v>131</v>
      </c>
      <c r="H27" s="17">
        <v>79</v>
      </c>
      <c r="I27" s="99">
        <v>83</v>
      </c>
      <c r="J27" s="17">
        <v>20789</v>
      </c>
      <c r="K27" s="99">
        <v>103</v>
      </c>
    </row>
    <row r="28" spans="1:11" ht="15">
      <c r="A28" s="51">
        <v>2008</v>
      </c>
      <c r="B28" s="52">
        <v>9112</v>
      </c>
      <c r="C28" s="100">
        <v>190</v>
      </c>
      <c r="D28" s="52">
        <v>11207</v>
      </c>
      <c r="E28" s="100">
        <v>83</v>
      </c>
      <c r="F28" s="52">
        <v>2788</v>
      </c>
      <c r="G28" s="100">
        <v>154</v>
      </c>
      <c r="H28" s="52">
        <v>67</v>
      </c>
      <c r="I28" s="100">
        <v>71</v>
      </c>
      <c r="J28" s="52">
        <v>23174</v>
      </c>
      <c r="K28" s="100">
        <v>115</v>
      </c>
    </row>
    <row r="29" spans="1:11" ht="15">
      <c r="A29" s="41">
        <v>2009</v>
      </c>
      <c r="B29" s="17">
        <v>8397</v>
      </c>
      <c r="C29" s="99">
        <v>175</v>
      </c>
      <c r="D29" s="17">
        <v>11462</v>
      </c>
      <c r="E29" s="99">
        <v>85</v>
      </c>
      <c r="F29" s="17">
        <v>2745</v>
      </c>
      <c r="G29" s="99">
        <v>151</v>
      </c>
      <c r="H29" s="17">
        <v>51</v>
      </c>
      <c r="I29" s="99">
        <v>54</v>
      </c>
      <c r="J29" s="17">
        <v>22655</v>
      </c>
      <c r="K29" s="99">
        <v>112</v>
      </c>
    </row>
    <row r="30" spans="1:11" ht="15">
      <c r="A30" s="41">
        <v>2010</v>
      </c>
      <c r="B30" s="17">
        <v>10896</v>
      </c>
      <c r="C30" s="99">
        <v>227</v>
      </c>
      <c r="D30" s="17">
        <v>13532</v>
      </c>
      <c r="E30" s="99">
        <v>100</v>
      </c>
      <c r="F30" s="17">
        <v>3071</v>
      </c>
      <c r="G30" s="99">
        <v>169</v>
      </c>
      <c r="H30" s="17">
        <v>56</v>
      </c>
      <c r="I30" s="99">
        <v>59</v>
      </c>
      <c r="J30" s="17">
        <v>27555</v>
      </c>
      <c r="K30" s="99">
        <v>137</v>
      </c>
    </row>
    <row r="31" spans="1:11" ht="15">
      <c r="A31" s="41">
        <v>2011</v>
      </c>
      <c r="B31" s="17">
        <v>8323</v>
      </c>
      <c r="C31" s="99">
        <v>174</v>
      </c>
      <c r="D31" s="17">
        <v>11297</v>
      </c>
      <c r="E31" s="99">
        <v>84</v>
      </c>
      <c r="F31" s="17">
        <v>2672</v>
      </c>
      <c r="G31" s="99">
        <v>147</v>
      </c>
      <c r="H31" s="17">
        <v>57</v>
      </c>
      <c r="I31" s="99">
        <v>60</v>
      </c>
      <c r="J31" s="17">
        <v>22349</v>
      </c>
      <c r="K31" s="99">
        <v>111</v>
      </c>
    </row>
    <row r="32" spans="1:11" ht="15">
      <c r="A32" s="41">
        <v>2012</v>
      </c>
      <c r="B32" s="64">
        <v>8154</v>
      </c>
      <c r="C32" s="101">
        <v>170</v>
      </c>
      <c r="D32" s="64">
        <v>11218</v>
      </c>
      <c r="E32" s="101">
        <v>83</v>
      </c>
      <c r="F32" s="64">
        <v>2594</v>
      </c>
      <c r="G32" s="101">
        <v>143</v>
      </c>
      <c r="H32" s="64">
        <v>47</v>
      </c>
      <c r="I32" s="101">
        <v>49</v>
      </c>
      <c r="J32" s="64">
        <v>22013</v>
      </c>
      <c r="K32" s="101">
        <v>109</v>
      </c>
    </row>
    <row r="33" spans="1:11" ht="15">
      <c r="A33" s="63">
        <v>2013</v>
      </c>
      <c r="B33" s="17">
        <v>9089</v>
      </c>
      <c r="C33" s="99">
        <v>190</v>
      </c>
      <c r="D33" s="17">
        <v>12018</v>
      </c>
      <c r="E33" s="99">
        <v>89</v>
      </c>
      <c r="F33" s="17">
        <v>2635</v>
      </c>
      <c r="G33" s="99">
        <v>145</v>
      </c>
      <c r="H33" s="17">
        <v>51</v>
      </c>
      <c r="I33" s="99">
        <v>54</v>
      </c>
      <c r="J33" s="17">
        <v>23793</v>
      </c>
      <c r="K33" s="99">
        <v>118</v>
      </c>
    </row>
    <row r="34" spans="1:11" ht="15">
      <c r="A34" s="41">
        <v>2014</v>
      </c>
      <c r="B34" s="17">
        <v>8386</v>
      </c>
      <c r="C34" s="99">
        <v>175</v>
      </c>
      <c r="D34" s="17">
        <v>9838</v>
      </c>
      <c r="E34" s="99">
        <v>73</v>
      </c>
      <c r="F34" s="17">
        <v>2402</v>
      </c>
      <c r="G34" s="99">
        <v>132</v>
      </c>
      <c r="H34" s="17">
        <v>44</v>
      </c>
      <c r="I34" s="99">
        <v>46</v>
      </c>
      <c r="J34" s="17">
        <v>20670</v>
      </c>
      <c r="K34" s="99">
        <v>103</v>
      </c>
    </row>
    <row r="35" spans="1:11" ht="15">
      <c r="A35" s="41">
        <v>2015</v>
      </c>
      <c r="B35" s="17">
        <v>8077</v>
      </c>
      <c r="C35" s="99">
        <v>169</v>
      </c>
      <c r="D35" s="17">
        <v>10028</v>
      </c>
      <c r="E35" s="99">
        <v>75</v>
      </c>
      <c r="F35" s="17">
        <v>2627</v>
      </c>
      <c r="G35" s="99">
        <v>145</v>
      </c>
      <c r="H35" s="17">
        <v>40</v>
      </c>
      <c r="I35" s="99">
        <v>42</v>
      </c>
      <c r="J35" s="17">
        <v>20772</v>
      </c>
      <c r="K35" s="99">
        <v>103</v>
      </c>
    </row>
    <row r="36" spans="1:11" ht="15">
      <c r="A36" s="63">
        <v>2016</v>
      </c>
      <c r="B36" s="64">
        <v>8910</v>
      </c>
      <c r="C36" s="101">
        <v>186</v>
      </c>
      <c r="D36" s="64">
        <v>10703</v>
      </c>
      <c r="E36" s="101">
        <v>80</v>
      </c>
      <c r="F36" s="64">
        <v>2692</v>
      </c>
      <c r="G36" s="101">
        <v>148</v>
      </c>
      <c r="H36" s="64">
        <v>42</v>
      </c>
      <c r="I36" s="101">
        <v>44</v>
      </c>
      <c r="J36" s="64">
        <v>22347</v>
      </c>
      <c r="K36" s="101">
        <v>111</v>
      </c>
    </row>
    <row r="37" spans="1:13" ht="15">
      <c r="A37" s="51">
        <v>2017</v>
      </c>
      <c r="B37" s="52">
        <v>9948</v>
      </c>
      <c r="C37" s="100">
        <f>B37/B5*100</f>
        <v>207.59599332220367</v>
      </c>
      <c r="D37" s="52">
        <v>11840</v>
      </c>
      <c r="E37" s="100">
        <f>D37/D5*100</f>
        <v>87.96433878157504</v>
      </c>
      <c r="F37" s="52">
        <v>2786</v>
      </c>
      <c r="G37" s="100">
        <f>F37/F5*100</f>
        <v>153.5832414553473</v>
      </c>
      <c r="H37" s="52">
        <v>53</v>
      </c>
      <c r="I37" s="100">
        <f>H37/H5*100</f>
        <v>55.78947368421052</v>
      </c>
      <c r="J37" s="52">
        <v>24627</v>
      </c>
      <c r="K37" s="100">
        <f>J37/J5*100</f>
        <v>122.15167898417738</v>
      </c>
      <c r="M37" s="174"/>
    </row>
    <row r="38" spans="1:11" ht="15">
      <c r="A38" s="41">
        <v>2018</v>
      </c>
      <c r="B38" s="17">
        <v>9773</v>
      </c>
      <c r="C38" s="99">
        <v>203.9440734557596</v>
      </c>
      <c r="D38" s="17">
        <v>11801</v>
      </c>
      <c r="E38" s="99">
        <v>87.67459138187222</v>
      </c>
      <c r="F38" s="17">
        <v>2762</v>
      </c>
      <c r="G38" s="99">
        <v>152.2601984564498</v>
      </c>
      <c r="H38" s="17">
        <v>53</v>
      </c>
      <c r="I38" s="99">
        <v>55.78947368421052</v>
      </c>
      <c r="J38" s="17">
        <v>24389</v>
      </c>
      <c r="K38" s="99">
        <v>120.97118198502059</v>
      </c>
    </row>
    <row r="39" spans="1:11" ht="15">
      <c r="A39" s="63">
        <v>2019</v>
      </c>
      <c r="B39" s="64">
        <v>10877</v>
      </c>
      <c r="C39" s="101">
        <v>226.98247078464107</v>
      </c>
      <c r="D39" s="64">
        <v>12364</v>
      </c>
      <c r="E39" s="101">
        <v>91.85735512630015</v>
      </c>
      <c r="F39" s="64">
        <v>3151</v>
      </c>
      <c r="G39" s="101">
        <v>173.7045203969129</v>
      </c>
      <c r="H39" s="64">
        <v>37</v>
      </c>
      <c r="I39" s="101">
        <v>38.94736842105263</v>
      </c>
      <c r="J39" s="64">
        <v>26429</v>
      </c>
      <c r="K39" s="101">
        <v>131.08972769207875</v>
      </c>
    </row>
    <row r="40" spans="1:11" ht="15">
      <c r="A40" s="51">
        <v>2020</v>
      </c>
      <c r="B40" s="52">
        <v>6485</v>
      </c>
      <c r="C40" s="100">
        <v>135.3297161936561</v>
      </c>
      <c r="D40" s="52">
        <v>8871</v>
      </c>
      <c r="E40" s="100">
        <v>65.90638930163448</v>
      </c>
      <c r="F40" s="52">
        <v>2523</v>
      </c>
      <c r="G40" s="100">
        <v>139.08489525909593</v>
      </c>
      <c r="H40" s="52">
        <v>41</v>
      </c>
      <c r="I40" s="100">
        <v>43.15789473684211</v>
      </c>
      <c r="J40" s="52">
        <v>17920</v>
      </c>
      <c r="K40" s="100">
        <v>88.88447993651108</v>
      </c>
    </row>
    <row r="41" spans="1:11" ht="15.75" thickBot="1">
      <c r="A41" s="183">
        <v>2021</v>
      </c>
      <c r="B41" s="230">
        <v>7841</v>
      </c>
      <c r="C41" s="238">
        <v>163.62687813021702</v>
      </c>
      <c r="D41" s="230">
        <v>9948</v>
      </c>
      <c r="E41" s="238">
        <v>73.90787518573552</v>
      </c>
      <c r="F41" s="230">
        <v>2824</v>
      </c>
      <c r="G41" s="238">
        <v>155.67805953693494</v>
      </c>
      <c r="H41" s="230">
        <v>47</v>
      </c>
      <c r="I41" s="238">
        <v>49.473684210526315</v>
      </c>
      <c r="J41" s="230">
        <v>20660</v>
      </c>
      <c r="K41" s="238">
        <v>102.47507564108925</v>
      </c>
    </row>
    <row r="42" spans="1:11" ht="15">
      <c r="A42" s="29"/>
      <c r="B42" s="77"/>
      <c r="C42" s="171"/>
      <c r="D42" s="77"/>
      <c r="E42" s="171"/>
      <c r="F42" s="77"/>
      <c r="G42" s="171"/>
      <c r="H42" s="77"/>
      <c r="I42" s="171"/>
      <c r="J42" s="77"/>
      <c r="K42" s="171"/>
    </row>
    <row r="43" spans="1:11" ht="15">
      <c r="A43" s="32" t="s">
        <v>38</v>
      </c>
      <c r="B43" s="34"/>
      <c r="C43" s="34"/>
      <c r="D43" s="34"/>
      <c r="E43" s="34"/>
      <c r="F43" s="34"/>
      <c r="G43" s="34"/>
      <c r="H43" s="175"/>
      <c r="I43" s="34"/>
      <c r="J43" s="34"/>
      <c r="K43" s="34"/>
    </row>
    <row r="44" spans="1:11" ht="15">
      <c r="A44" s="54" t="s">
        <v>39</v>
      </c>
      <c r="B44" s="34"/>
      <c r="C44" s="34"/>
      <c r="D44" s="34"/>
      <c r="E44" s="34"/>
      <c r="F44" s="34"/>
      <c r="G44" s="34"/>
      <c r="H44" s="34"/>
      <c r="I44" s="34"/>
      <c r="J44" s="175"/>
      <c r="K44" s="34"/>
    </row>
    <row r="45" spans="1:11" ht="15">
      <c r="A45" s="33" t="s">
        <v>28</v>
      </c>
      <c r="B45" s="34"/>
      <c r="C45" s="34"/>
      <c r="D45" s="34"/>
      <c r="E45" s="34"/>
      <c r="F45" s="34"/>
      <c r="G45" s="34"/>
      <c r="H45" s="34"/>
      <c r="I45" s="34"/>
      <c r="J45" s="34"/>
      <c r="K45" s="34"/>
    </row>
    <row r="46" spans="1:11" ht="15">
      <c r="A46" s="33" t="s">
        <v>29</v>
      </c>
      <c r="B46" s="34"/>
      <c r="C46" s="34"/>
      <c r="D46" s="34"/>
      <c r="E46" s="34"/>
      <c r="F46" s="34"/>
      <c r="G46" s="34"/>
      <c r="H46" s="34"/>
      <c r="I46" s="34"/>
      <c r="J46" s="34"/>
      <c r="K46" s="34"/>
    </row>
    <row r="47" spans="1:11" ht="15">
      <c r="A47" s="33" t="s">
        <v>40</v>
      </c>
      <c r="B47" s="34"/>
      <c r="C47" s="34"/>
      <c r="D47" s="34"/>
      <c r="E47" s="34"/>
      <c r="F47" s="34"/>
      <c r="G47" s="34"/>
      <c r="H47" s="34"/>
      <c r="I47" s="34"/>
      <c r="J47" s="34"/>
      <c r="K47" s="34"/>
    </row>
    <row r="48" spans="1:11" ht="15">
      <c r="A48" s="34"/>
      <c r="B48" s="34"/>
      <c r="C48" s="34"/>
      <c r="D48" s="34"/>
      <c r="E48" s="34"/>
      <c r="F48" s="34"/>
      <c r="G48" s="34"/>
      <c r="H48" s="34"/>
      <c r="I48" s="34"/>
      <c r="J48" s="34"/>
      <c r="K48" s="34"/>
    </row>
    <row r="49" spans="2:8" ht="15">
      <c r="B49" s="160"/>
      <c r="C49" s="163"/>
      <c r="D49" s="160"/>
      <c r="E49" s="163"/>
      <c r="F49" s="160"/>
      <c r="G49" s="160"/>
      <c r="H49" s="160"/>
    </row>
    <row r="50" spans="2:8" ht="15">
      <c r="B50" s="160"/>
      <c r="C50" s="164"/>
      <c r="D50" s="165"/>
      <c r="E50" s="164"/>
      <c r="F50" s="165"/>
      <c r="G50" s="164"/>
      <c r="H50" s="165"/>
    </row>
    <row r="51" spans="2:8" ht="15">
      <c r="B51" s="163"/>
      <c r="C51" s="164"/>
      <c r="D51" s="166"/>
      <c r="E51" s="164"/>
      <c r="F51" s="165"/>
      <c r="G51" s="164"/>
      <c r="H51" s="165"/>
    </row>
    <row r="52" spans="2:8" ht="15">
      <c r="B52" s="163"/>
      <c r="C52" s="164"/>
      <c r="D52" s="166"/>
      <c r="E52" s="164"/>
      <c r="F52" s="165"/>
      <c r="G52" s="164"/>
      <c r="H52" s="165"/>
    </row>
    <row r="53" spans="2:8" ht="15">
      <c r="B53" s="163"/>
      <c r="C53" s="164"/>
      <c r="D53" s="166"/>
      <c r="E53" s="164"/>
      <c r="F53" s="165"/>
      <c r="G53" s="164"/>
      <c r="H53" s="165"/>
    </row>
    <row r="54" spans="2:8" ht="15">
      <c r="B54" s="163"/>
      <c r="C54" s="164"/>
      <c r="D54" s="166"/>
      <c r="E54" s="164"/>
      <c r="F54" s="165"/>
      <c r="G54" s="164"/>
      <c r="H54" s="165"/>
    </row>
    <row r="55" spans="2:8" ht="15">
      <c r="B55" s="160"/>
      <c r="C55" s="164"/>
      <c r="D55" s="167"/>
      <c r="E55" s="164"/>
      <c r="F55" s="168"/>
      <c r="G55" s="164"/>
      <c r="H55" s="169"/>
    </row>
    <row r="56" spans="2:8" ht="15">
      <c r="B56" s="160"/>
      <c r="C56" s="160"/>
      <c r="D56" s="160"/>
      <c r="E56" s="160"/>
      <c r="F56" s="160"/>
      <c r="G56" s="160"/>
      <c r="H56" s="160"/>
    </row>
    <row r="57" spans="2:8" ht="15">
      <c r="B57" s="160"/>
      <c r="C57" s="160"/>
      <c r="D57" s="160"/>
      <c r="E57" s="160"/>
      <c r="F57" s="160"/>
      <c r="G57" s="160"/>
      <c r="H57" s="160"/>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 Landries</cp:lastModifiedBy>
  <cp:lastPrinted>2016-06-17T07:08:12Z</cp:lastPrinted>
  <dcterms:created xsi:type="dcterms:W3CDTF">2015-01-09T14:48:39Z</dcterms:created>
  <dcterms:modified xsi:type="dcterms:W3CDTF">2022-09-15T07:56:15Z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