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6092" windowHeight="6288" tabRatio="629"/>
  </bookViews>
  <sheets>
    <sheet name="Inhoudsopgave" sheetId="1" r:id="rId1"/>
    <sheet name="4.1.1" sheetId="2" r:id="rId2"/>
    <sheet name="4.1.2" sheetId="3" r:id="rId3"/>
    <sheet name="4.1.3" sheetId="4" r:id="rId4"/>
    <sheet name="4.1.4" sheetId="5" r:id="rId5"/>
    <sheet name="4.1.5" sheetId="6" r:id="rId6"/>
    <sheet name="4.1.6" sheetId="7" r:id="rId7"/>
    <sheet name="4.1.7" sheetId="8" r:id="rId8"/>
    <sheet name="4.1.8" sheetId="9" r:id="rId9"/>
    <sheet name="4.1.9" sheetId="10" r:id="rId10"/>
    <sheet name="4.2.1" sheetId="11" r:id="rId11"/>
    <sheet name="4.2.2" sheetId="12" r:id="rId12"/>
    <sheet name="4.2.3" sheetId="13" r:id="rId13"/>
    <sheet name="4.2.4" sheetId="14" r:id="rId14"/>
    <sheet name="4.2.5" sheetId="15" r:id="rId15"/>
    <sheet name="4.2.6" sheetId="16" r:id="rId16"/>
    <sheet name="4.3.1" sheetId="17" r:id="rId17"/>
    <sheet name="4.3.2" sheetId="18" r:id="rId18"/>
    <sheet name="4.3.3" sheetId="19" r:id="rId19"/>
    <sheet name="4.4.1" sheetId="20" r:id="rId20"/>
    <sheet name="4.4.2" sheetId="21" r:id="rId21"/>
    <sheet name="4.4.3" sheetId="22" r:id="rId22"/>
    <sheet name="4.4.4" sheetId="23" r:id="rId23"/>
    <sheet name="4.4.5" sheetId="24" r:id="rId24"/>
    <sheet name="4.4.6" sheetId="25" r:id="rId25"/>
    <sheet name="4.5.1" sheetId="26" r:id="rId26"/>
    <sheet name="4.5.2" sheetId="27" r:id="rId27"/>
    <sheet name="4.5.3" sheetId="28" r:id="rId28"/>
    <sheet name="4.5.4" sheetId="29" r:id="rId29"/>
    <sheet name="4.5.5" sheetId="30" r:id="rId30"/>
    <sheet name="4.6.1" sheetId="31" r:id="rId31"/>
    <sheet name="4.6.2" sheetId="32" r:id="rId32"/>
    <sheet name="4.6.3" sheetId="33" r:id="rId33"/>
    <sheet name="4.6.4" sheetId="34" r:id="rId34"/>
    <sheet name="4.6.5" sheetId="35" r:id="rId35"/>
    <sheet name="4.7.1" sheetId="36" r:id="rId36"/>
    <sheet name="4.7.2" sheetId="37" r:id="rId37"/>
    <sheet name="4.7.3" sheetId="38" r:id="rId38"/>
    <sheet name="4.7.4" sheetId="39" r:id="rId39"/>
    <sheet name="4.7.5" sheetId="40" r:id="rId40"/>
  </sheets>
  <externalReferences>
    <externalReference r:id="rId41"/>
  </externalReferences>
  <calcPr calcId="145621"/>
</workbook>
</file>

<file path=xl/calcChain.xml><?xml version="1.0" encoding="utf-8"?>
<calcChain xmlns="http://schemas.openxmlformats.org/spreadsheetml/2006/main">
  <c r="K136" i="12" l="1"/>
  <c r="I136" i="12"/>
  <c r="G136" i="12"/>
  <c r="E136" i="12"/>
  <c r="C136" i="12"/>
  <c r="K135" i="12"/>
  <c r="I135" i="12"/>
  <c r="G135" i="12"/>
  <c r="E135" i="12"/>
  <c r="C135" i="12"/>
  <c r="K133" i="12"/>
  <c r="I133" i="12"/>
  <c r="G133" i="12"/>
  <c r="E133" i="12"/>
  <c r="C133" i="12"/>
  <c r="K132" i="12"/>
  <c r="I132" i="12"/>
  <c r="G132" i="12"/>
  <c r="E132" i="12"/>
  <c r="C132" i="12"/>
  <c r="K131" i="12"/>
  <c r="I131" i="12"/>
  <c r="G131" i="12"/>
  <c r="E131" i="12"/>
  <c r="C131" i="12"/>
  <c r="K130" i="12"/>
  <c r="I130" i="12"/>
  <c r="G130" i="12"/>
  <c r="E130" i="12"/>
  <c r="C130" i="12"/>
  <c r="K129" i="12"/>
  <c r="I129" i="12"/>
  <c r="G129" i="12"/>
  <c r="E129" i="12"/>
  <c r="C129" i="12"/>
  <c r="K128" i="12"/>
  <c r="I128" i="12"/>
  <c r="G128" i="12"/>
  <c r="E128" i="12"/>
  <c r="C128" i="12"/>
  <c r="K127" i="12"/>
  <c r="I127" i="12"/>
  <c r="G127" i="12"/>
  <c r="E127" i="12"/>
  <c r="C127" i="12"/>
  <c r="K126" i="12"/>
  <c r="I126" i="12"/>
  <c r="G126" i="12"/>
  <c r="E126" i="12"/>
  <c r="C126" i="12"/>
  <c r="K125" i="12"/>
  <c r="I125" i="12"/>
  <c r="G125" i="12"/>
  <c r="E125" i="12"/>
  <c r="C125" i="12"/>
  <c r="K124" i="12"/>
  <c r="I124" i="12"/>
  <c r="G124" i="12"/>
  <c r="E124" i="12"/>
  <c r="C124" i="12"/>
  <c r="K123" i="12"/>
  <c r="I123" i="12"/>
  <c r="G123" i="12"/>
  <c r="E123" i="12"/>
  <c r="C123" i="12"/>
  <c r="K122" i="12"/>
  <c r="I122" i="12"/>
  <c r="G122" i="12"/>
  <c r="E122" i="12"/>
  <c r="C122" i="12"/>
  <c r="K121" i="12"/>
  <c r="I121" i="12"/>
  <c r="G121" i="12"/>
  <c r="E121" i="12"/>
  <c r="C121" i="12"/>
  <c r="K120" i="12"/>
  <c r="I120" i="12"/>
  <c r="G120" i="12"/>
  <c r="E120" i="12"/>
  <c r="C120" i="12"/>
  <c r="K119" i="12"/>
  <c r="I119" i="12"/>
  <c r="G119" i="12"/>
  <c r="E119" i="12"/>
  <c r="C119" i="12"/>
  <c r="K118" i="12"/>
  <c r="I118" i="12"/>
  <c r="G118" i="12"/>
  <c r="E118" i="12"/>
  <c r="C118" i="12"/>
  <c r="K117" i="12"/>
  <c r="I117" i="12"/>
  <c r="G117" i="12"/>
  <c r="E117" i="12"/>
  <c r="C117" i="12"/>
  <c r="K116" i="12"/>
  <c r="I116" i="12"/>
  <c r="G116" i="12"/>
  <c r="E116" i="12"/>
  <c r="C116" i="12"/>
  <c r="K115" i="12"/>
  <c r="I115" i="12"/>
  <c r="G115" i="12"/>
  <c r="E115" i="12"/>
  <c r="C115" i="12"/>
  <c r="K114" i="12"/>
  <c r="I114" i="12"/>
  <c r="G114" i="12"/>
  <c r="E114" i="12"/>
  <c r="C114" i="12"/>
  <c r="K113" i="12"/>
  <c r="I113" i="12"/>
  <c r="G113" i="12"/>
  <c r="E113" i="12"/>
  <c r="C113" i="12"/>
  <c r="K112" i="12"/>
  <c r="I112" i="12"/>
  <c r="G112" i="12"/>
  <c r="E112" i="12"/>
  <c r="C112" i="12"/>
  <c r="K111" i="12"/>
  <c r="I111" i="12"/>
  <c r="G111" i="12"/>
  <c r="E111" i="12"/>
  <c r="C111" i="12"/>
  <c r="K110" i="12"/>
  <c r="I110" i="12"/>
  <c r="G110" i="12"/>
  <c r="E110" i="12"/>
  <c r="C110" i="12"/>
  <c r="K109" i="12"/>
  <c r="I109" i="12"/>
  <c r="G109" i="12"/>
  <c r="E109" i="12"/>
  <c r="C109" i="12"/>
  <c r="K108" i="12"/>
  <c r="I108" i="12"/>
  <c r="G108" i="12"/>
  <c r="E108" i="12"/>
  <c r="C108" i="12"/>
  <c r="K107" i="12"/>
  <c r="I107" i="12"/>
  <c r="G107" i="12"/>
  <c r="E107" i="12"/>
  <c r="C107" i="12"/>
  <c r="K106" i="12"/>
  <c r="I106" i="12"/>
  <c r="G106" i="12"/>
  <c r="E106" i="12"/>
  <c r="C106" i="12"/>
  <c r="K105" i="12"/>
  <c r="I105" i="12"/>
  <c r="G105" i="12"/>
  <c r="E105" i="12"/>
  <c r="C105" i="12"/>
  <c r="K104" i="12"/>
  <c r="I104" i="12"/>
  <c r="G104" i="12"/>
  <c r="E104" i="12"/>
  <c r="C104" i="12"/>
  <c r="K103" i="12"/>
  <c r="I103" i="12"/>
  <c r="G103" i="12"/>
  <c r="E103" i="12"/>
  <c r="C103" i="12"/>
  <c r="K102" i="12"/>
  <c r="I102" i="12"/>
  <c r="G102" i="12"/>
  <c r="E102" i="12"/>
  <c r="C102" i="12"/>
  <c r="K101" i="12"/>
  <c r="I101" i="12"/>
  <c r="G101" i="12"/>
  <c r="E101" i="12"/>
  <c r="C101" i="12"/>
  <c r="K100" i="12"/>
  <c r="I100" i="12"/>
  <c r="G100" i="12"/>
  <c r="E100" i="12"/>
  <c r="C100" i="12"/>
  <c r="K99" i="12"/>
  <c r="I99" i="12"/>
  <c r="G99" i="12"/>
  <c r="E99" i="12"/>
  <c r="C99" i="12"/>
  <c r="K98" i="12"/>
  <c r="I98" i="12"/>
  <c r="G98" i="12"/>
  <c r="E98" i="12"/>
  <c r="C98" i="12"/>
  <c r="K97" i="12"/>
  <c r="I97" i="12"/>
  <c r="G97" i="12"/>
  <c r="E97" i="12"/>
  <c r="C97" i="12"/>
  <c r="K96" i="12"/>
  <c r="I96" i="12"/>
  <c r="G96" i="12"/>
  <c r="E96" i="12"/>
  <c r="C96" i="12"/>
  <c r="K95" i="12"/>
  <c r="I95" i="12"/>
  <c r="G95" i="12"/>
  <c r="E95" i="12"/>
  <c r="C95" i="12"/>
  <c r="K94" i="12"/>
  <c r="I94" i="12"/>
  <c r="G94" i="12"/>
  <c r="E94" i="12"/>
  <c r="C94" i="12"/>
  <c r="K93" i="12"/>
  <c r="I93" i="12"/>
  <c r="G93" i="12"/>
  <c r="E93" i="12"/>
  <c r="C93" i="12"/>
  <c r="K92" i="12"/>
  <c r="I92" i="12"/>
  <c r="G92" i="12"/>
  <c r="E92" i="12"/>
  <c r="C92" i="12"/>
  <c r="K91" i="12"/>
  <c r="I91" i="12"/>
  <c r="G91" i="12"/>
  <c r="E91" i="12"/>
  <c r="C91" i="12"/>
  <c r="K90" i="12"/>
  <c r="I90" i="12"/>
  <c r="G90" i="12"/>
  <c r="E90" i="12"/>
  <c r="C90" i="12"/>
  <c r="K89" i="12"/>
  <c r="I89" i="12"/>
  <c r="G89" i="12"/>
  <c r="E89" i="12"/>
  <c r="C89" i="12"/>
  <c r="K88" i="12"/>
  <c r="I88" i="12"/>
  <c r="G88" i="12"/>
  <c r="E88" i="12"/>
  <c r="C88" i="12"/>
  <c r="K87" i="12"/>
  <c r="I87" i="12"/>
  <c r="G87" i="12"/>
  <c r="E87" i="12"/>
  <c r="C87" i="12"/>
  <c r="K86" i="12"/>
  <c r="I86" i="12"/>
  <c r="G86" i="12"/>
  <c r="E86" i="12"/>
  <c r="C86" i="12"/>
  <c r="K85" i="12"/>
  <c r="I85" i="12"/>
  <c r="G85" i="12"/>
  <c r="E85" i="12"/>
  <c r="C85" i="12"/>
  <c r="K84" i="12"/>
  <c r="I84" i="12"/>
  <c r="G84" i="12"/>
  <c r="E84" i="12"/>
  <c r="C84" i="12"/>
  <c r="K83" i="12"/>
  <c r="I83" i="12"/>
  <c r="G83" i="12"/>
  <c r="E83" i="12"/>
  <c r="C83" i="12"/>
  <c r="K82" i="12"/>
  <c r="I82" i="12"/>
  <c r="G82" i="12"/>
  <c r="E82" i="12"/>
  <c r="C82" i="12"/>
  <c r="K81" i="12"/>
  <c r="I81" i="12"/>
  <c r="G81" i="12"/>
  <c r="E81" i="12"/>
  <c r="C81" i="12"/>
  <c r="K80" i="12"/>
  <c r="I80" i="12"/>
  <c r="G80" i="12"/>
  <c r="E80" i="12"/>
  <c r="C80" i="12"/>
  <c r="K79" i="12"/>
  <c r="I79" i="12"/>
  <c r="G79" i="12"/>
  <c r="E79" i="12"/>
  <c r="C79" i="12"/>
  <c r="K78" i="12"/>
  <c r="I78" i="12"/>
  <c r="G78" i="12"/>
  <c r="E78" i="12"/>
  <c r="C78" i="12"/>
  <c r="K77" i="12"/>
  <c r="I77" i="12"/>
  <c r="G77" i="12"/>
  <c r="E77" i="12"/>
  <c r="C77" i="12"/>
  <c r="K76" i="12"/>
  <c r="I76" i="12"/>
  <c r="G76" i="12"/>
  <c r="E76" i="12"/>
  <c r="C76" i="12"/>
  <c r="K75" i="12"/>
  <c r="I75" i="12"/>
  <c r="G75" i="12"/>
  <c r="E75" i="12"/>
  <c r="C75" i="12"/>
  <c r="K74" i="12"/>
  <c r="I74" i="12"/>
  <c r="G74" i="12"/>
  <c r="E74" i="12"/>
  <c r="C74" i="12"/>
  <c r="K73" i="12"/>
  <c r="I73" i="12"/>
  <c r="G73" i="12"/>
  <c r="E73" i="12"/>
  <c r="C73" i="12"/>
  <c r="K72" i="12"/>
  <c r="I72" i="12"/>
  <c r="G72" i="12"/>
  <c r="E72" i="12"/>
  <c r="C72" i="12"/>
  <c r="K71" i="12"/>
  <c r="I71" i="12"/>
  <c r="G71" i="12"/>
  <c r="E71" i="12"/>
  <c r="C71" i="12"/>
  <c r="K70" i="12"/>
  <c r="I70" i="12"/>
  <c r="G70" i="12"/>
  <c r="E70" i="12"/>
  <c r="C70" i="12"/>
  <c r="K69" i="12"/>
  <c r="I69" i="12"/>
  <c r="G69" i="12"/>
  <c r="E69" i="12"/>
  <c r="C69" i="12"/>
  <c r="K68" i="12"/>
  <c r="I68" i="12"/>
  <c r="G68" i="12"/>
  <c r="E68" i="12"/>
  <c r="C68" i="12"/>
  <c r="K67" i="12"/>
  <c r="I67" i="12"/>
  <c r="G67" i="12"/>
  <c r="E67" i="12"/>
  <c r="C67" i="12"/>
  <c r="K66" i="12"/>
  <c r="I66" i="12"/>
  <c r="G66" i="12"/>
  <c r="E66" i="12"/>
  <c r="C66" i="12"/>
  <c r="K65" i="12"/>
  <c r="I65" i="12"/>
  <c r="G65" i="12"/>
  <c r="E65" i="12"/>
  <c r="C65" i="12"/>
  <c r="K64" i="12"/>
  <c r="I64" i="12"/>
  <c r="G64" i="12"/>
  <c r="E64" i="12"/>
  <c r="C64" i="12"/>
  <c r="K63" i="12"/>
  <c r="I63" i="12"/>
  <c r="G63" i="12"/>
  <c r="E63" i="12"/>
  <c r="C63" i="12"/>
  <c r="K62" i="12"/>
  <c r="I62" i="12"/>
  <c r="G62" i="12"/>
  <c r="E62" i="12"/>
  <c r="C62" i="12"/>
  <c r="K61" i="12"/>
  <c r="I61" i="12"/>
  <c r="G61" i="12"/>
  <c r="E61" i="12"/>
  <c r="C61" i="12"/>
  <c r="K60" i="12"/>
  <c r="I60" i="12"/>
  <c r="G60" i="12"/>
  <c r="E60" i="12"/>
  <c r="C60" i="12"/>
  <c r="K59" i="12"/>
  <c r="I59" i="12"/>
  <c r="G59" i="12"/>
  <c r="E59" i="12"/>
  <c r="C59" i="12"/>
  <c r="K58" i="12"/>
  <c r="I58" i="12"/>
  <c r="G58" i="12"/>
  <c r="E58" i="12"/>
  <c r="C58" i="12"/>
  <c r="K57" i="12"/>
  <c r="I57" i="12"/>
  <c r="G57" i="12"/>
  <c r="E57" i="12"/>
  <c r="C57" i="12"/>
  <c r="K56" i="12"/>
  <c r="I56" i="12"/>
  <c r="G56" i="12"/>
  <c r="E56" i="12"/>
  <c r="C56" i="12"/>
  <c r="K55" i="12"/>
  <c r="I55" i="12"/>
  <c r="G55" i="12"/>
  <c r="E55" i="12"/>
  <c r="C55" i="12"/>
  <c r="K54" i="12"/>
  <c r="I54" i="12"/>
  <c r="G54" i="12"/>
  <c r="E54" i="12"/>
  <c r="C54" i="12"/>
  <c r="K53" i="12"/>
  <c r="I53" i="12"/>
  <c r="G53" i="12"/>
  <c r="E53" i="12"/>
  <c r="C53" i="12"/>
  <c r="K52" i="12"/>
  <c r="I52" i="12"/>
  <c r="G52" i="12"/>
  <c r="E52" i="12"/>
  <c r="C52" i="12"/>
  <c r="K51" i="12"/>
  <c r="I51" i="12"/>
  <c r="G51" i="12"/>
  <c r="E51" i="12"/>
  <c r="C51" i="12"/>
  <c r="K50" i="12"/>
  <c r="I50" i="12"/>
  <c r="G50" i="12"/>
  <c r="E50" i="12"/>
  <c r="C50" i="12"/>
  <c r="K49" i="12"/>
  <c r="I49" i="12"/>
  <c r="G49" i="12"/>
  <c r="E49" i="12"/>
  <c r="C49" i="12"/>
  <c r="K48" i="12"/>
  <c r="I48" i="12"/>
  <c r="G48" i="12"/>
  <c r="E48" i="12"/>
  <c r="C48" i="12"/>
  <c r="K47" i="12"/>
  <c r="I47" i="12"/>
  <c r="G47" i="12"/>
  <c r="E47" i="12"/>
  <c r="C47" i="12"/>
  <c r="K46" i="12"/>
  <c r="I46" i="12"/>
  <c r="G46" i="12"/>
  <c r="E46" i="12"/>
  <c r="C46" i="12"/>
  <c r="K45" i="12"/>
  <c r="I45" i="12"/>
  <c r="G45" i="12"/>
  <c r="E45" i="12"/>
  <c r="C45" i="12"/>
  <c r="K44" i="12"/>
  <c r="I44" i="12"/>
  <c r="G44" i="12"/>
  <c r="E44" i="12"/>
  <c r="C44" i="12"/>
  <c r="K43" i="12"/>
  <c r="I43" i="12"/>
  <c r="G43" i="12"/>
  <c r="E43" i="12"/>
  <c r="C43" i="12"/>
  <c r="K42" i="12"/>
  <c r="I42" i="12"/>
  <c r="G42" i="12"/>
  <c r="E42" i="12"/>
  <c r="C42" i="12"/>
  <c r="K41" i="12"/>
  <c r="I41" i="12"/>
  <c r="G41" i="12"/>
  <c r="E41" i="12"/>
  <c r="C41" i="12"/>
  <c r="K40" i="12"/>
  <c r="I40" i="12"/>
  <c r="G40" i="12"/>
  <c r="E40" i="12"/>
  <c r="C40" i="12"/>
  <c r="K39" i="12"/>
  <c r="I39" i="12"/>
  <c r="G39" i="12"/>
  <c r="E39" i="12"/>
  <c r="C39" i="12"/>
  <c r="K38" i="12"/>
  <c r="I38" i="12"/>
  <c r="G38" i="12"/>
  <c r="E38" i="12"/>
  <c r="C38" i="12"/>
  <c r="K37" i="12"/>
  <c r="I37" i="12"/>
  <c r="G37" i="12"/>
  <c r="E37" i="12"/>
  <c r="C37" i="12"/>
  <c r="K36" i="12"/>
  <c r="I36" i="12"/>
  <c r="G36" i="12"/>
  <c r="E36" i="12"/>
  <c r="C36" i="12"/>
  <c r="K35" i="12"/>
  <c r="I35" i="12"/>
  <c r="G35" i="12"/>
  <c r="E35" i="12"/>
  <c r="C35" i="12"/>
  <c r="K34" i="12"/>
  <c r="I34" i="12"/>
  <c r="G34" i="12"/>
  <c r="E34" i="12"/>
  <c r="C34" i="12"/>
  <c r="K33" i="12"/>
  <c r="I33" i="12"/>
  <c r="G33" i="12"/>
  <c r="E33" i="12"/>
  <c r="C33" i="12"/>
  <c r="K32" i="12"/>
  <c r="I32" i="12"/>
  <c r="G32" i="12"/>
  <c r="E32" i="12"/>
  <c r="C32" i="12"/>
  <c r="K31" i="12"/>
  <c r="I31" i="12"/>
  <c r="G31" i="12"/>
  <c r="E31" i="12"/>
  <c r="C31" i="12"/>
  <c r="K30" i="12"/>
  <c r="I30" i="12"/>
  <c r="G30" i="12"/>
  <c r="E30" i="12"/>
  <c r="C30" i="12"/>
  <c r="K29" i="12"/>
  <c r="I29" i="12"/>
  <c r="G29" i="12"/>
  <c r="E29" i="12"/>
  <c r="C29" i="12"/>
  <c r="K28" i="12"/>
  <c r="I28" i="12"/>
  <c r="G28" i="12"/>
  <c r="E28" i="12"/>
  <c r="C28" i="12"/>
  <c r="K27" i="12"/>
  <c r="I27" i="12"/>
  <c r="G27" i="12"/>
  <c r="E27" i="12"/>
  <c r="C27" i="12"/>
  <c r="K26" i="12"/>
  <c r="I26" i="12"/>
  <c r="G26" i="12"/>
  <c r="E26" i="12"/>
  <c r="C26" i="12"/>
  <c r="K25" i="12"/>
  <c r="I25" i="12"/>
  <c r="G25" i="12"/>
  <c r="E25" i="12"/>
  <c r="C25" i="12"/>
  <c r="K24" i="12"/>
  <c r="I24" i="12"/>
  <c r="G24" i="12"/>
  <c r="E24" i="12"/>
  <c r="C24" i="12"/>
  <c r="K23" i="12"/>
  <c r="I23" i="12"/>
  <c r="G23" i="12"/>
  <c r="E23" i="12"/>
  <c r="C23" i="12"/>
  <c r="K22" i="12"/>
  <c r="I22" i="12"/>
  <c r="G22" i="12"/>
  <c r="E22" i="12"/>
  <c r="C22" i="12"/>
  <c r="K21" i="12"/>
  <c r="I21" i="12"/>
  <c r="G21" i="12"/>
  <c r="E21" i="12"/>
  <c r="C21" i="12"/>
  <c r="K20" i="12"/>
  <c r="I20" i="12"/>
  <c r="G20" i="12"/>
  <c r="E20" i="12"/>
  <c r="C20" i="12"/>
  <c r="K19" i="12"/>
  <c r="I19" i="12"/>
  <c r="G19" i="12"/>
  <c r="E19" i="12"/>
  <c r="C19" i="12"/>
  <c r="K18" i="12"/>
  <c r="I18" i="12"/>
  <c r="G18" i="12"/>
  <c r="E18" i="12"/>
  <c r="C18" i="12"/>
  <c r="K17" i="12"/>
  <c r="I17" i="12"/>
  <c r="G17" i="12"/>
  <c r="E17" i="12"/>
  <c r="C17" i="12"/>
  <c r="K16" i="12"/>
  <c r="I16" i="12"/>
  <c r="G16" i="12"/>
  <c r="E16" i="12"/>
  <c r="C16" i="12"/>
  <c r="K15" i="12"/>
  <c r="I15" i="12"/>
  <c r="G15" i="12"/>
  <c r="E15" i="12"/>
  <c r="C15" i="12"/>
  <c r="K14" i="12"/>
  <c r="I14" i="12"/>
  <c r="G14" i="12"/>
  <c r="E14" i="12"/>
  <c r="C14" i="12"/>
  <c r="K13" i="12"/>
  <c r="I13" i="12"/>
  <c r="G13" i="12"/>
  <c r="E13" i="12"/>
  <c r="C13" i="12"/>
  <c r="K12" i="12"/>
  <c r="I12" i="12"/>
  <c r="G12" i="12"/>
  <c r="E12" i="12"/>
  <c r="C12" i="12"/>
  <c r="K11" i="12"/>
  <c r="I11" i="12"/>
  <c r="G11" i="12"/>
  <c r="E11" i="12"/>
  <c r="C11" i="12"/>
  <c r="K10" i="12"/>
  <c r="I10" i="12"/>
  <c r="G10" i="12"/>
  <c r="E10" i="12"/>
  <c r="C10" i="12"/>
  <c r="K9" i="12"/>
  <c r="I9" i="12"/>
  <c r="G9" i="12"/>
  <c r="E9" i="12"/>
  <c r="C9" i="12"/>
  <c r="K8" i="12"/>
  <c r="I8" i="12"/>
  <c r="G8" i="12"/>
  <c r="E8" i="12"/>
  <c r="C8" i="12"/>
  <c r="K7" i="12"/>
  <c r="K134" i="12" s="1"/>
  <c r="L73" i="12" s="1"/>
  <c r="I7" i="12"/>
  <c r="G7" i="12"/>
  <c r="E7" i="12"/>
  <c r="C7" i="12"/>
  <c r="K5" i="12"/>
  <c r="I5" i="12"/>
  <c r="G5" i="12"/>
  <c r="E5" i="12"/>
  <c r="C5" i="12"/>
  <c r="I134" i="12" l="1"/>
  <c r="J23" i="12" s="1"/>
  <c r="J41" i="12"/>
  <c r="J13" i="12"/>
  <c r="L75" i="12"/>
  <c r="E134" i="12"/>
  <c r="F68" i="12" s="1"/>
  <c r="C134" i="12"/>
  <c r="D9" i="12" s="1"/>
  <c r="J54" i="12"/>
  <c r="J95" i="12"/>
  <c r="L29" i="12"/>
  <c r="J82" i="12"/>
  <c r="J33" i="12"/>
  <c r="J27" i="12"/>
  <c r="J129" i="12"/>
  <c r="J127" i="12"/>
  <c r="J46" i="12"/>
  <c r="J30" i="12"/>
  <c r="J79" i="12"/>
  <c r="J16" i="12"/>
  <c r="J136" i="12"/>
  <c r="J92" i="12"/>
  <c r="L116" i="12"/>
  <c r="L24" i="12"/>
  <c r="L57" i="12"/>
  <c r="L32" i="12"/>
  <c r="L60" i="12"/>
  <c r="J60" i="12"/>
  <c r="J101" i="12"/>
  <c r="J34" i="12"/>
  <c r="J77" i="12"/>
  <c r="J93" i="12"/>
  <c r="J22" i="12"/>
  <c r="J11" i="12"/>
  <c r="J35" i="12"/>
  <c r="J130" i="12"/>
  <c r="J51" i="12"/>
  <c r="J74" i="12"/>
  <c r="J115" i="12"/>
  <c r="J26" i="12"/>
  <c r="J61" i="12"/>
  <c r="J32" i="12"/>
  <c r="J56" i="12"/>
  <c r="J72" i="12"/>
  <c r="J42" i="12"/>
  <c r="J81" i="12"/>
  <c r="J107" i="12"/>
  <c r="J67" i="12"/>
  <c r="J59" i="12"/>
  <c r="J25" i="12"/>
  <c r="J98" i="12"/>
  <c r="J58" i="12"/>
  <c r="J75" i="12"/>
  <c r="J78" i="12"/>
  <c r="J62" i="12"/>
  <c r="J131" i="12"/>
  <c r="J100" i="12"/>
  <c r="J104" i="12"/>
  <c r="J5" i="12"/>
  <c r="J119" i="12"/>
  <c r="J10" i="12"/>
  <c r="J89" i="12"/>
  <c r="D78" i="12"/>
  <c r="D122" i="12"/>
  <c r="D50" i="12"/>
  <c r="J55" i="12"/>
  <c r="J91" i="12"/>
  <c r="J118" i="12"/>
  <c r="J108" i="12"/>
  <c r="J48" i="12"/>
  <c r="J65" i="12"/>
  <c r="J110" i="12"/>
  <c r="J69" i="12"/>
  <c r="J128" i="12"/>
  <c r="J102" i="12"/>
  <c r="J73" i="12"/>
  <c r="J123" i="12"/>
  <c r="J103" i="12"/>
  <c r="J20" i="12"/>
  <c r="J53" i="12"/>
  <c r="J31" i="12"/>
  <c r="J105" i="12"/>
  <c r="J37" i="12"/>
  <c r="J87" i="12"/>
  <c r="L111" i="12"/>
  <c r="L50" i="12"/>
  <c r="L44" i="12"/>
  <c r="L70" i="12"/>
  <c r="L43" i="12"/>
  <c r="L104" i="12"/>
  <c r="L7" i="12"/>
  <c r="L55" i="12"/>
  <c r="L65" i="12"/>
  <c r="L67" i="12"/>
  <c r="L40" i="12"/>
  <c r="L115" i="12"/>
  <c r="L105" i="12"/>
  <c r="L39" i="12"/>
  <c r="L100" i="12"/>
  <c r="L16" i="12"/>
  <c r="L21" i="12"/>
  <c r="L63" i="12"/>
  <c r="L71" i="12"/>
  <c r="L53" i="12"/>
  <c r="L11" i="12"/>
  <c r="L20" i="12"/>
  <c r="L95" i="12"/>
  <c r="L108" i="12"/>
  <c r="L93" i="12"/>
  <c r="L64" i="12"/>
  <c r="L89" i="12"/>
  <c r="L123" i="12"/>
  <c r="L135" i="12"/>
  <c r="L88" i="12"/>
  <c r="L48" i="12"/>
  <c r="L83" i="12"/>
  <c r="L112" i="12"/>
  <c r="L109" i="12"/>
  <c r="J17" i="12"/>
  <c r="J135" i="12"/>
  <c r="J64" i="12"/>
  <c r="J24" i="12"/>
  <c r="J9" i="12"/>
  <c r="J7" i="12"/>
  <c r="J83" i="12"/>
  <c r="J111" i="12"/>
  <c r="J109" i="12"/>
  <c r="J112" i="12"/>
  <c r="J88" i="12"/>
  <c r="J132" i="12"/>
  <c r="J66" i="12"/>
  <c r="J117" i="12"/>
  <c r="J29" i="12"/>
  <c r="J113" i="12"/>
  <c r="J116" i="12"/>
  <c r="J76" i="12"/>
  <c r="J106" i="12"/>
  <c r="J90" i="12"/>
  <c r="L76" i="12"/>
  <c r="L98" i="12"/>
  <c r="L94" i="12"/>
  <c r="L97" i="12"/>
  <c r="L47" i="12"/>
  <c r="L106" i="12"/>
  <c r="L133" i="12"/>
  <c r="L132" i="12"/>
  <c r="L15" i="12"/>
  <c r="L117" i="12"/>
  <c r="L19" i="12"/>
  <c r="L26" i="12"/>
  <c r="L14" i="12"/>
  <c r="L54" i="12"/>
  <c r="L87" i="12"/>
  <c r="L81" i="12"/>
  <c r="L45" i="12"/>
  <c r="L103" i="12"/>
  <c r="L10" i="12"/>
  <c r="L91" i="12"/>
  <c r="L96" i="12"/>
  <c r="L31" i="12"/>
  <c r="L86" i="12"/>
  <c r="L41" i="12"/>
  <c r="L72" i="12"/>
  <c r="L101" i="12"/>
  <c r="L36" i="12"/>
  <c r="L35" i="12"/>
  <c r="L68" i="12"/>
  <c r="L62" i="12"/>
  <c r="L110" i="12"/>
  <c r="L46" i="12"/>
  <c r="L17" i="12"/>
  <c r="L12" i="12"/>
  <c r="F18" i="12"/>
  <c r="F22" i="12"/>
  <c r="F15" i="12"/>
  <c r="F114" i="12"/>
  <c r="F28" i="12"/>
  <c r="F58" i="12"/>
  <c r="F49" i="12"/>
  <c r="F99" i="12"/>
  <c r="F127" i="12"/>
  <c r="F16" i="12"/>
  <c r="F101" i="12"/>
  <c r="F52" i="12"/>
  <c r="F21" i="12"/>
  <c r="F34" i="12"/>
  <c r="F113" i="12"/>
  <c r="F66" i="12"/>
  <c r="F80" i="12"/>
  <c r="F135" i="12"/>
  <c r="F61" i="12"/>
  <c r="F38" i="12"/>
  <c r="F59" i="12"/>
  <c r="F136" i="12"/>
  <c r="D105" i="12"/>
  <c r="D28" i="12"/>
  <c r="D101" i="12"/>
  <c r="D57" i="12"/>
  <c r="D89" i="12"/>
  <c r="D21" i="12"/>
  <c r="D66" i="12"/>
  <c r="D52" i="12"/>
  <c r="D69" i="12"/>
  <c r="D45" i="12"/>
  <c r="D23" i="12"/>
  <c r="D99" i="12"/>
  <c r="D34" i="12"/>
  <c r="D72" i="12"/>
  <c r="D103" i="12"/>
  <c r="D118" i="12"/>
  <c r="D33" i="12"/>
  <c r="D124" i="12"/>
  <c r="D81" i="12"/>
  <c r="D12" i="12"/>
  <c r="D93" i="12"/>
  <c r="D13" i="12"/>
  <c r="D20" i="12"/>
  <c r="D117" i="12"/>
  <c r="D53" i="12"/>
  <c r="D60" i="12"/>
  <c r="D19" i="12"/>
  <c r="D18" i="12"/>
  <c r="D54" i="12"/>
  <c r="D116" i="12"/>
  <c r="D41" i="12"/>
  <c r="D15" i="12"/>
  <c r="D27" i="12"/>
  <c r="D56" i="12"/>
  <c r="D11" i="12"/>
  <c r="D63" i="12"/>
  <c r="D42" i="12"/>
  <c r="D62" i="12"/>
  <c r="D14" i="12"/>
  <c r="D5" i="12"/>
  <c r="D132" i="12"/>
  <c r="D79" i="12"/>
  <c r="D120" i="12"/>
  <c r="D112" i="12"/>
  <c r="D38" i="12"/>
  <c r="D55" i="12"/>
  <c r="D25" i="12"/>
  <c r="D64" i="12"/>
  <c r="D77" i="12"/>
  <c r="D135" i="12"/>
  <c r="D84" i="12"/>
  <c r="D90" i="12"/>
  <c r="D82" i="12"/>
  <c r="D86" i="12"/>
  <c r="D40" i="12"/>
  <c r="D119" i="12"/>
  <c r="D102" i="12"/>
  <c r="D111" i="12"/>
  <c r="D85" i="12"/>
  <c r="D37" i="12"/>
  <c r="D83" i="12"/>
  <c r="D130" i="12"/>
  <c r="D94" i="12"/>
  <c r="D113" i="12"/>
  <c r="D51" i="12"/>
  <c r="D44" i="12"/>
  <c r="D88" i="12"/>
  <c r="D48" i="12"/>
  <c r="D109" i="12"/>
  <c r="G134" i="12"/>
  <c r="L114" i="12"/>
  <c r="L5" i="12"/>
  <c r="L42" i="12"/>
  <c r="L113" i="12"/>
  <c r="L79" i="12"/>
  <c r="L22" i="12"/>
  <c r="L125" i="12"/>
  <c r="L25" i="12"/>
  <c r="L23" i="12"/>
  <c r="J63" i="12"/>
  <c r="J99" i="12"/>
  <c r="J43" i="12"/>
  <c r="J21" i="12"/>
  <c r="J39" i="12"/>
  <c r="J49" i="12"/>
  <c r="J122" i="12"/>
  <c r="J38" i="12"/>
  <c r="J44" i="12"/>
  <c r="J68" i="12"/>
  <c r="J84" i="12"/>
  <c r="J70" i="12"/>
  <c r="J18" i="12"/>
  <c r="J40" i="12"/>
  <c r="J121" i="12"/>
  <c r="J57" i="12"/>
  <c r="J124" i="12"/>
  <c r="J97" i="12"/>
  <c r="J50" i="12"/>
  <c r="J80" i="12"/>
  <c r="J126" i="12"/>
  <c r="J52" i="12"/>
  <c r="J36" i="12"/>
  <c r="J114" i="12"/>
  <c r="J85" i="12"/>
  <c r="J12" i="12"/>
  <c r="J125" i="12"/>
  <c r="J120" i="12"/>
  <c r="J133" i="12"/>
  <c r="J8" i="12"/>
  <c r="J19" i="12"/>
  <c r="J94" i="12"/>
  <c r="J71" i="12"/>
  <c r="L61" i="12"/>
  <c r="L92" i="12"/>
  <c r="L128" i="12"/>
  <c r="L51" i="12"/>
  <c r="L78" i="12"/>
  <c r="L90" i="12"/>
  <c r="L121" i="12"/>
  <c r="L66" i="12"/>
  <c r="L49" i="12"/>
  <c r="L69" i="12"/>
  <c r="L124" i="12"/>
  <c r="L119" i="12"/>
  <c r="L34" i="12"/>
  <c r="L102" i="12"/>
  <c r="L131" i="12"/>
  <c r="L37" i="12"/>
  <c r="L84" i="12"/>
  <c r="L74" i="12"/>
  <c r="L130" i="12"/>
  <c r="L8" i="12"/>
  <c r="L126" i="12"/>
  <c r="L59" i="12"/>
  <c r="L27" i="12"/>
  <c r="L56" i="12"/>
  <c r="L18" i="12"/>
  <c r="L30" i="12"/>
  <c r="L77" i="12"/>
  <c r="L9" i="12"/>
  <c r="L85" i="12"/>
  <c r="L82" i="12"/>
  <c r="L107" i="12"/>
  <c r="L120" i="12"/>
  <c r="L99" i="12"/>
  <c r="L33" i="12"/>
  <c r="L127" i="12"/>
  <c r="L118" i="12"/>
  <c r="L122" i="12"/>
  <c r="L52" i="12"/>
  <c r="L129" i="12"/>
  <c r="L38" i="12"/>
  <c r="L28" i="12"/>
  <c r="L80" i="12"/>
  <c r="L13" i="12"/>
  <c r="L58" i="12"/>
  <c r="D74" i="12" l="1"/>
  <c r="D65" i="12"/>
  <c r="D46" i="12"/>
  <c r="D126" i="12"/>
  <c r="D70" i="12"/>
  <c r="F79" i="12"/>
  <c r="F75" i="12"/>
  <c r="F97" i="12"/>
  <c r="F13" i="12"/>
  <c r="F69" i="12"/>
  <c r="F71" i="12"/>
  <c r="F72" i="12"/>
  <c r="F23" i="12"/>
  <c r="F111" i="12"/>
  <c r="F55" i="12"/>
  <c r="F5" i="12"/>
  <c r="F51" i="12"/>
  <c r="F32" i="12"/>
  <c r="F83" i="12"/>
  <c r="F76" i="12"/>
  <c r="F65" i="12"/>
  <c r="F31" i="12"/>
  <c r="F64" i="12"/>
  <c r="F40" i="12"/>
  <c r="F43" i="12"/>
  <c r="F96" i="12"/>
  <c r="F74" i="12"/>
  <c r="F90" i="12"/>
  <c r="F8" i="12"/>
  <c r="F119" i="12"/>
  <c r="F115" i="12"/>
  <c r="F109" i="12"/>
  <c r="F91" i="12"/>
  <c r="F132" i="12"/>
  <c r="F125" i="12"/>
  <c r="F98" i="12"/>
  <c r="F116" i="12"/>
  <c r="F93" i="12"/>
  <c r="F29" i="12"/>
  <c r="F92" i="12"/>
  <c r="F26" i="12"/>
  <c r="F27" i="12"/>
  <c r="F110" i="12"/>
  <c r="F45" i="12"/>
  <c r="F85" i="12"/>
  <c r="F77" i="12"/>
  <c r="F54" i="12"/>
  <c r="F124" i="12"/>
  <c r="F84" i="12"/>
  <c r="F7" i="12"/>
  <c r="F56" i="12"/>
  <c r="F14" i="12"/>
  <c r="F24" i="12"/>
  <c r="F42" i="12"/>
  <c r="F11" i="12"/>
  <c r="F47" i="12"/>
  <c r="F129" i="12"/>
  <c r="F10" i="12"/>
  <c r="F44" i="12"/>
  <c r="F36" i="12"/>
  <c r="F102" i="12"/>
  <c r="F89" i="12"/>
  <c r="F50" i="12"/>
  <c r="F100" i="12"/>
  <c r="F39" i="12"/>
  <c r="F123" i="12"/>
  <c r="F112" i="12"/>
  <c r="F81" i="12"/>
  <c r="F9" i="12"/>
  <c r="F131" i="12"/>
  <c r="F12" i="12"/>
  <c r="F118" i="12"/>
  <c r="F120" i="12"/>
  <c r="F128" i="12"/>
  <c r="F73" i="12"/>
  <c r="D131" i="12"/>
  <c r="D35" i="12"/>
  <c r="D115" i="12"/>
  <c r="J28" i="12"/>
  <c r="D121" i="12"/>
  <c r="J96" i="12"/>
  <c r="J14" i="12"/>
  <c r="J47" i="12"/>
  <c r="J45" i="12"/>
  <c r="D104" i="12"/>
  <c r="D67" i="12"/>
  <c r="D32" i="12"/>
  <c r="J15" i="12"/>
  <c r="J86" i="12"/>
  <c r="D22" i="12"/>
  <c r="D129" i="12"/>
  <c r="D43" i="12"/>
  <c r="D7" i="12"/>
  <c r="D80" i="12"/>
  <c r="D30" i="12"/>
  <c r="D110" i="12"/>
  <c r="D123" i="12"/>
  <c r="D97" i="12"/>
  <c r="D29" i="12"/>
  <c r="D31" i="12"/>
  <c r="D133" i="12"/>
  <c r="D36" i="12"/>
  <c r="D71" i="12"/>
  <c r="D59" i="12"/>
  <c r="D10" i="12"/>
  <c r="D95" i="12"/>
  <c r="D58" i="12"/>
  <c r="D92" i="12"/>
  <c r="D136" i="12"/>
  <c r="D61" i="12"/>
  <c r="D17" i="12"/>
  <c r="D91" i="12"/>
  <c r="D76" i="12"/>
  <c r="D98" i="12"/>
  <c r="D108" i="12"/>
  <c r="D24" i="12"/>
  <c r="D6" i="12"/>
  <c r="D16" i="12"/>
  <c r="D39" i="12"/>
  <c r="D100" i="12"/>
  <c r="D49" i="12"/>
  <c r="D127" i="12"/>
  <c r="D128" i="12"/>
  <c r="D73" i="12"/>
  <c r="D8" i="12"/>
  <c r="D47" i="12"/>
  <c r="D96" i="12"/>
  <c r="D26" i="12"/>
  <c r="D107" i="12"/>
  <c r="D125" i="12"/>
  <c r="D87" i="12"/>
  <c r="D114" i="12"/>
  <c r="D106" i="12"/>
  <c r="D68" i="12"/>
  <c r="D75" i="12"/>
  <c r="F108" i="12"/>
  <c r="F105" i="12"/>
  <c r="F48" i="12"/>
  <c r="F86" i="12"/>
  <c r="F106" i="12"/>
  <c r="F67" i="12"/>
  <c r="F25" i="12"/>
  <c r="F62" i="12"/>
  <c r="F17" i="12"/>
  <c r="F133" i="12"/>
  <c r="F87" i="12"/>
  <c r="F130" i="12"/>
  <c r="F103" i="12"/>
  <c r="F94" i="12"/>
  <c r="F70" i="12"/>
  <c r="F37" i="12"/>
  <c r="F57" i="12"/>
  <c r="F46" i="12"/>
  <c r="F82" i="12"/>
  <c r="F63" i="12"/>
  <c r="F126" i="12"/>
  <c r="F107" i="12"/>
  <c r="F19" i="12"/>
  <c r="F35" i="12"/>
  <c r="F41" i="12"/>
  <c r="F88" i="12"/>
  <c r="F104" i="12"/>
  <c r="F60" i="12"/>
  <c r="F121" i="12"/>
  <c r="F122" i="12"/>
  <c r="F20" i="12"/>
  <c r="F117" i="12"/>
  <c r="F33" i="12"/>
  <c r="F95" i="12"/>
  <c r="F78" i="12"/>
  <c r="F30" i="12"/>
  <c r="F53" i="12"/>
  <c r="H97" i="12"/>
  <c r="H64" i="12"/>
  <c r="H105" i="12"/>
  <c r="H91" i="12"/>
  <c r="H99" i="12"/>
  <c r="H21" i="12"/>
  <c r="H40" i="12"/>
  <c r="H17" i="12"/>
  <c r="H15" i="12"/>
  <c r="H87" i="12"/>
  <c r="H82" i="12"/>
  <c r="H129" i="12"/>
  <c r="H67" i="12"/>
  <c r="H76" i="12"/>
  <c r="H132" i="12"/>
  <c r="H46" i="12"/>
  <c r="H108" i="12"/>
  <c r="H85" i="12"/>
  <c r="H126" i="12"/>
  <c r="H107" i="12"/>
  <c r="H54" i="12"/>
  <c r="H50" i="12"/>
  <c r="H112" i="12"/>
  <c r="H121" i="12"/>
  <c r="H128" i="12"/>
  <c r="H23" i="12"/>
  <c r="H5" i="12"/>
  <c r="H96" i="12"/>
  <c r="H29" i="12"/>
  <c r="H9" i="12"/>
  <c r="H75" i="12"/>
  <c r="H94" i="12"/>
  <c r="H42" i="12"/>
  <c r="H104" i="12"/>
  <c r="H66" i="12"/>
  <c r="H74" i="12"/>
  <c r="H7" i="12"/>
  <c r="H58" i="12"/>
  <c r="H125" i="12"/>
  <c r="H98" i="12"/>
  <c r="H22" i="12"/>
  <c r="H27" i="12"/>
  <c r="H63" i="12"/>
  <c r="H86" i="12"/>
  <c r="H101" i="12"/>
  <c r="H111" i="12"/>
  <c r="H8" i="12"/>
  <c r="H56" i="12"/>
  <c r="H51" i="12"/>
  <c r="H12" i="12"/>
  <c r="H39" i="12"/>
  <c r="H25" i="12"/>
  <c r="H119" i="12"/>
  <c r="H59" i="12"/>
  <c r="H83" i="12"/>
  <c r="H16" i="12"/>
  <c r="H41" i="12"/>
  <c r="H69" i="12"/>
  <c r="H13" i="12"/>
  <c r="H80" i="12"/>
  <c r="H38" i="12"/>
  <c r="H45" i="12"/>
  <c r="H31" i="12"/>
  <c r="H55" i="12"/>
  <c r="H122" i="12"/>
  <c r="H28" i="12"/>
  <c r="H95" i="12"/>
  <c r="H77" i="12"/>
  <c r="H120" i="12"/>
  <c r="H84" i="12"/>
  <c r="H100" i="12"/>
  <c r="H43" i="12"/>
  <c r="H65" i="12"/>
  <c r="H71" i="12"/>
  <c r="H136" i="12"/>
  <c r="H127" i="12"/>
  <c r="H113" i="12"/>
  <c r="H88" i="12"/>
  <c r="H20" i="12"/>
  <c r="H90" i="12"/>
  <c r="H123" i="12"/>
  <c r="H44" i="12"/>
  <c r="H49" i="12"/>
  <c r="H47" i="12"/>
  <c r="H133" i="12"/>
  <c r="H57" i="12"/>
  <c r="H30" i="12"/>
  <c r="H52" i="12"/>
  <c r="H117" i="12"/>
  <c r="H19" i="12"/>
  <c r="H18" i="12"/>
  <c r="H48" i="12"/>
  <c r="H24" i="12"/>
  <c r="H62" i="12"/>
  <c r="H114" i="12"/>
  <c r="H53" i="12"/>
  <c r="H131" i="12"/>
  <c r="H110" i="12"/>
  <c r="H116" i="12"/>
  <c r="H37" i="12"/>
  <c r="H102" i="12"/>
  <c r="H34" i="12"/>
  <c r="H118" i="12"/>
  <c r="H33" i="12"/>
  <c r="H109" i="12"/>
  <c r="H93" i="12"/>
  <c r="H10" i="12"/>
  <c r="H35" i="12"/>
  <c r="H115" i="12"/>
  <c r="H89" i="12"/>
  <c r="H78" i="12"/>
  <c r="H130" i="12"/>
  <c r="H70" i="12"/>
  <c r="H92" i="12"/>
  <c r="H68" i="12"/>
  <c r="H11" i="12"/>
  <c r="H26" i="12"/>
  <c r="H135" i="12"/>
  <c r="H79" i="12"/>
  <c r="H124" i="12"/>
  <c r="H36" i="12"/>
  <c r="H14" i="12"/>
  <c r="H61" i="12"/>
  <c r="H81" i="12"/>
  <c r="H60" i="12"/>
  <c r="H73" i="12"/>
  <c r="H32" i="12"/>
  <c r="H106" i="12"/>
  <c r="H72" i="12"/>
  <c r="H103" i="12"/>
  <c r="L134" i="12"/>
  <c r="J134" i="12" l="1"/>
  <c r="F134" i="12"/>
  <c r="D134" i="12"/>
  <c r="H134" i="12"/>
</calcChain>
</file>

<file path=xl/sharedStrings.xml><?xml version="1.0" encoding="utf-8"?>
<sst xmlns="http://schemas.openxmlformats.org/spreadsheetml/2006/main" count="3136" uniqueCount="566">
  <si>
    <t>4.4.6.</t>
  </si>
  <si>
    <r>
      <rPr>
        <b/>
        <sz val="11"/>
        <color indexed="8"/>
        <rFont val="Calibri"/>
        <family val="2"/>
      </rPr>
      <t xml:space="preserve">4.1. </t>
    </r>
  </si>
  <si>
    <t>Catégorie professionnelle</t>
  </si>
  <si>
    <r>
      <rPr>
        <sz val="11"/>
        <color indexed="8"/>
        <rFont val="Calibri"/>
        <family val="2"/>
      </rPr>
      <t>4.1.1.</t>
    </r>
  </si>
  <si>
    <r>
      <rPr>
        <sz val="11"/>
        <color indexed="8"/>
        <rFont val="Calibri"/>
        <family val="2"/>
      </rPr>
      <t>4.1.2.</t>
    </r>
  </si>
  <si>
    <r>
      <rPr>
        <sz val="11"/>
        <color indexed="8"/>
        <rFont val="Calibri"/>
        <family val="2"/>
      </rPr>
      <t>4.1.3.</t>
    </r>
  </si>
  <si>
    <r>
      <rPr>
        <sz val="11"/>
        <color indexed="8"/>
        <rFont val="Calibri"/>
        <family val="2"/>
      </rPr>
      <t>4.1.4.</t>
    </r>
  </si>
  <si>
    <r>
      <rPr>
        <sz val="11"/>
        <color indexed="8"/>
        <rFont val="Calibri"/>
        <family val="2"/>
      </rPr>
      <t>4.1.5.</t>
    </r>
  </si>
  <si>
    <r>
      <rPr>
        <sz val="11"/>
        <color indexed="8"/>
        <rFont val="Calibri"/>
        <family val="2"/>
      </rPr>
      <t>4.1.6.</t>
    </r>
  </si>
  <si>
    <r>
      <rPr>
        <sz val="11"/>
        <color indexed="8"/>
        <rFont val="Calibri"/>
        <family val="2"/>
      </rPr>
      <t>4.1.7.</t>
    </r>
  </si>
  <si>
    <r>
      <rPr>
        <sz val="11"/>
        <color indexed="8"/>
        <rFont val="Calibri"/>
        <family val="2"/>
      </rPr>
      <t>4.1.8.</t>
    </r>
  </si>
  <si>
    <r>
      <rPr>
        <sz val="11"/>
        <color indexed="8"/>
        <rFont val="Calibri"/>
        <family val="2"/>
      </rPr>
      <t>4.1.9.</t>
    </r>
  </si>
  <si>
    <r>
      <rPr>
        <b/>
        <sz val="11"/>
        <color indexed="8"/>
        <rFont val="Calibri"/>
        <family val="2"/>
      </rPr>
      <t xml:space="preserve">4.2. </t>
    </r>
  </si>
  <si>
    <t>Profession (Classification internationale type des professions CITP-08)</t>
  </si>
  <si>
    <r>
      <rPr>
        <sz val="11"/>
        <color indexed="8"/>
        <rFont val="Calibri"/>
        <family val="2"/>
      </rPr>
      <t>4.2.1.</t>
    </r>
  </si>
  <si>
    <r>
      <rPr>
        <sz val="11"/>
        <color indexed="8"/>
        <rFont val="Calibri"/>
        <family val="2"/>
      </rPr>
      <t>4.2.2.</t>
    </r>
  </si>
  <si>
    <r>
      <rPr>
        <sz val="11"/>
        <color indexed="8"/>
        <rFont val="Calibri"/>
        <family val="2"/>
      </rPr>
      <t>4.2.3.</t>
    </r>
  </si>
  <si>
    <r>
      <rPr>
        <sz val="11"/>
        <color indexed="8"/>
        <rFont val="Calibri"/>
        <family val="2"/>
      </rPr>
      <t>4.2.4.</t>
    </r>
  </si>
  <si>
    <r>
      <rPr>
        <sz val="11"/>
        <color indexed="8"/>
        <rFont val="Calibri"/>
        <family val="2"/>
      </rPr>
      <t>4.2.5.</t>
    </r>
  </si>
  <si>
    <r>
      <rPr>
        <sz val="11"/>
        <color indexed="8"/>
        <rFont val="Calibri"/>
        <family val="2"/>
      </rPr>
      <t>4.2.6.</t>
    </r>
  </si>
  <si>
    <r>
      <rPr>
        <b/>
        <sz val="11"/>
        <color indexed="8"/>
        <rFont val="Calibri"/>
        <family val="2"/>
      </rPr>
      <t xml:space="preserve">4.3. </t>
    </r>
  </si>
  <si>
    <t>Expérience professionnelle au sein de l'entreprise</t>
  </si>
  <si>
    <r>
      <rPr>
        <sz val="11"/>
        <color indexed="8"/>
        <rFont val="Calibri"/>
        <family val="2"/>
      </rPr>
      <t>4.3.1.</t>
    </r>
  </si>
  <si>
    <r>
      <rPr>
        <sz val="11"/>
        <color indexed="8"/>
        <rFont val="Calibri"/>
        <family val="2"/>
      </rPr>
      <t>4.3.2.</t>
    </r>
  </si>
  <si>
    <r>
      <rPr>
        <sz val="11"/>
        <color indexed="8"/>
        <rFont val="Calibri"/>
        <family val="2"/>
      </rPr>
      <t>4.3.3.</t>
    </r>
  </si>
  <si>
    <r>
      <rPr>
        <b/>
        <sz val="11"/>
        <color indexed="8"/>
        <rFont val="Calibri"/>
        <family val="2"/>
      </rPr>
      <t xml:space="preserve">4.4. </t>
    </r>
  </si>
  <si>
    <t>Ancienneté dans l'entreprise</t>
  </si>
  <si>
    <r>
      <rPr>
        <sz val="11"/>
        <color indexed="8"/>
        <rFont val="Calibri"/>
        <family val="2"/>
      </rPr>
      <t>4.4.1.</t>
    </r>
  </si>
  <si>
    <r>
      <rPr>
        <sz val="11"/>
        <color indexed="8"/>
        <rFont val="Calibri"/>
        <family val="2"/>
      </rPr>
      <t>4.4.2.</t>
    </r>
  </si>
  <si>
    <r>
      <rPr>
        <sz val="11"/>
        <color indexed="8"/>
        <rFont val="Calibri"/>
        <family val="2"/>
      </rPr>
      <t>4.4.3.</t>
    </r>
  </si>
  <si>
    <r>
      <rPr>
        <sz val="11"/>
        <color indexed="8"/>
        <rFont val="Calibri"/>
        <family val="2"/>
      </rPr>
      <t>4.4.4.</t>
    </r>
  </si>
  <si>
    <r>
      <rPr>
        <sz val="11"/>
        <color indexed="8"/>
        <rFont val="Calibri"/>
        <family val="2"/>
      </rPr>
      <t>4.4.5.</t>
    </r>
  </si>
  <si>
    <r>
      <rPr>
        <b/>
        <sz val="11"/>
        <color indexed="8"/>
        <rFont val="Calibri"/>
        <family val="2"/>
      </rPr>
      <t xml:space="preserve">4.5. </t>
    </r>
  </si>
  <si>
    <t>Durée du contrat de travail (déterminée/indéterminée)</t>
  </si>
  <si>
    <r>
      <rPr>
        <sz val="11"/>
        <color indexed="8"/>
        <rFont val="Calibri"/>
        <family val="2"/>
      </rPr>
      <t>4.5.1.</t>
    </r>
  </si>
  <si>
    <r>
      <rPr>
        <sz val="11"/>
        <color indexed="8"/>
        <rFont val="Calibri"/>
        <family val="2"/>
      </rPr>
      <t>4.5.2.</t>
    </r>
  </si>
  <si>
    <r>
      <rPr>
        <sz val="11"/>
        <color indexed="8"/>
        <rFont val="Calibri"/>
        <family val="2"/>
      </rPr>
      <t>4.5.3.</t>
    </r>
  </si>
  <si>
    <r>
      <rPr>
        <sz val="11"/>
        <color indexed="8"/>
        <rFont val="Calibri"/>
        <family val="2"/>
      </rPr>
      <t>4.5.4.</t>
    </r>
  </si>
  <si>
    <r>
      <rPr>
        <sz val="11"/>
        <color indexed="8"/>
        <rFont val="Calibri"/>
        <family val="2"/>
      </rPr>
      <t>4.5.5.</t>
    </r>
  </si>
  <si>
    <r>
      <rPr>
        <b/>
        <sz val="11"/>
        <color indexed="8"/>
        <rFont val="Calibri"/>
        <family val="2"/>
      </rPr>
      <t xml:space="preserve">4.6. </t>
    </r>
  </si>
  <si>
    <t>Type de poste de travail</t>
  </si>
  <si>
    <r>
      <rPr>
        <sz val="11"/>
        <color indexed="8"/>
        <rFont val="Calibri"/>
        <family val="2"/>
      </rPr>
      <t xml:space="preserve">4.6.1. </t>
    </r>
  </si>
  <si>
    <r>
      <rPr>
        <sz val="11"/>
        <color indexed="8"/>
        <rFont val="Calibri"/>
        <family val="2"/>
      </rPr>
      <t>4.6.2.</t>
    </r>
  </si>
  <si>
    <r>
      <rPr>
        <sz val="11"/>
        <color indexed="8"/>
        <rFont val="Calibri"/>
        <family val="2"/>
      </rPr>
      <t>4.6.3.</t>
    </r>
  </si>
  <si>
    <r>
      <rPr>
        <sz val="11"/>
        <color indexed="8"/>
        <rFont val="Calibri"/>
        <family val="2"/>
      </rPr>
      <t>4.6.4.</t>
    </r>
  </si>
  <si>
    <r>
      <rPr>
        <sz val="11"/>
        <color indexed="8"/>
        <rFont val="Calibri"/>
        <family val="2"/>
      </rPr>
      <t>4.6.5.</t>
    </r>
  </si>
  <si>
    <r>
      <rPr>
        <b/>
        <sz val="11"/>
        <color indexed="8"/>
        <rFont val="Calibri"/>
        <family val="2"/>
      </rPr>
      <t xml:space="preserve">4.7. </t>
    </r>
  </si>
  <si>
    <t>Nature du contrat de travail (temps plein/temps partiel)</t>
  </si>
  <si>
    <r>
      <rPr>
        <sz val="11"/>
        <color indexed="8"/>
        <rFont val="Calibri"/>
        <family val="2"/>
      </rPr>
      <t>4.7.1.</t>
    </r>
  </si>
  <si>
    <r>
      <rPr>
        <sz val="11"/>
        <color indexed="8"/>
        <rFont val="Calibri"/>
        <family val="2"/>
      </rPr>
      <t>4.7.2.</t>
    </r>
  </si>
  <si>
    <r>
      <rPr>
        <sz val="11"/>
        <color indexed="8"/>
        <rFont val="Calibri"/>
        <family val="2"/>
      </rPr>
      <t>4.7.3.</t>
    </r>
  </si>
  <si>
    <r>
      <rPr>
        <sz val="11"/>
        <color indexed="8"/>
        <rFont val="Calibri"/>
        <family val="2"/>
      </rPr>
      <t>4.7.4.</t>
    </r>
  </si>
  <si>
    <r>
      <rPr>
        <sz val="11"/>
        <color indexed="8"/>
        <rFont val="Calibri"/>
        <family val="2"/>
      </rPr>
      <t>4.7.5.</t>
    </r>
  </si>
  <si>
    <t>4.1. Catégorie professionnelle</t>
  </si>
  <si>
    <t>Année</t>
  </si>
  <si>
    <t>N</t>
  </si>
  <si>
    <t>%</t>
  </si>
  <si>
    <t>Ouvriers</t>
  </si>
  <si>
    <t>Ouvriers à statut d'employé</t>
  </si>
  <si>
    <t>Employé administratif</t>
  </si>
  <si>
    <t>Autres employés</t>
  </si>
  <si>
    <t>Ouvriers intérimaires</t>
  </si>
  <si>
    <t>Employés intérimaires</t>
  </si>
  <si>
    <t>Etudiants intérimaires</t>
  </si>
  <si>
    <t>Gens de maison assujettis à l'onss</t>
  </si>
  <si>
    <t>Gens de maison non assujettis à l'onss</t>
  </si>
  <si>
    <t>Extension-loi</t>
  </si>
  <si>
    <t>Autres loi de 1971</t>
  </si>
  <si>
    <t>Stagiaires non rémunérés</t>
  </si>
  <si>
    <t>Inconnus</t>
  </si>
  <si>
    <t>TOTAL</t>
  </si>
  <si>
    <t>Commentaires</t>
  </si>
  <si>
    <t>Création dans la base de donnée, en 2005, de la catégorie "Etudiants intérimaires".</t>
  </si>
  <si>
    <t>Suite de l'accident</t>
  </si>
  <si>
    <t>CSS</t>
  </si>
  <si>
    <t>IT</t>
  </si>
  <si>
    <t>IP</t>
  </si>
  <si>
    <t>Mortels</t>
  </si>
  <si>
    <t>CSS : cas sans suites,  IT :  incapacité temporaire,  IP : incapacité permanente prévue</t>
  </si>
  <si>
    <t>Genre de la victime</t>
  </si>
  <si>
    <t>Femmes</t>
  </si>
  <si>
    <t>Hommes</t>
  </si>
  <si>
    <t>Total</t>
  </si>
  <si>
    <t>Âge de la victime</t>
  </si>
  <si>
    <t>Employés</t>
  </si>
  <si>
    <t>Intérimaires</t>
  </si>
  <si>
    <t xml:space="preserve">Autres </t>
  </si>
  <si>
    <t>15-19 ans</t>
  </si>
  <si>
    <t>20-29 ans</t>
  </si>
  <si>
    <t>30-39 ans</t>
  </si>
  <si>
    <t>40-49 ans</t>
  </si>
  <si>
    <t>60 ans et +</t>
  </si>
  <si>
    <t>Durée de l'IT</t>
  </si>
  <si>
    <t>IT 0 jour</t>
  </si>
  <si>
    <t>IT 1 à 3 jours</t>
  </si>
  <si>
    <t>IT 4 à 7 jours</t>
  </si>
  <si>
    <t>IT 8 à 15 jours</t>
  </si>
  <si>
    <t>IT 16 à 30 jours</t>
  </si>
  <si>
    <t>IT 1 à 3 mois</t>
  </si>
  <si>
    <t>IT &gt;3 à 6 mois</t>
  </si>
  <si>
    <t>IT &gt; 6 mois</t>
  </si>
  <si>
    <t>IT :  incapacité temporaire</t>
  </si>
  <si>
    <t>IP prévue</t>
  </si>
  <si>
    <t>Autres</t>
  </si>
  <si>
    <t>de 1 à &lt; 5 %</t>
  </si>
  <si>
    <t>de 5 à &lt; 10 %</t>
  </si>
  <si>
    <t>de 10 à &lt; 16 %</t>
  </si>
  <si>
    <t>de 16 à &lt; 20 %</t>
  </si>
  <si>
    <t>de 20 à &lt; 36 %</t>
  </si>
  <si>
    <t>de 36 à &lt; 66 %</t>
  </si>
  <si>
    <t>66 % et plus</t>
  </si>
  <si>
    <t xml:space="preserve">IP : incapacité permanente </t>
  </si>
  <si>
    <t>Taux IP prévu</t>
  </si>
  <si>
    <t>Génération</t>
  </si>
  <si>
    <t>15 - 24 ans</t>
  </si>
  <si>
    <t>25 - 49 ans</t>
  </si>
  <si>
    <t>code CITP</t>
  </si>
  <si>
    <t xml:space="preserve">Profession de la victime </t>
  </si>
  <si>
    <t>011</t>
  </si>
  <si>
    <t>Officiers des forces armées</t>
  </si>
  <si>
    <t>021</t>
  </si>
  <si>
    <t>Sous-officiers des forces armées</t>
  </si>
  <si>
    <t>031</t>
  </si>
  <si>
    <t>Autres membres des forces armées</t>
  </si>
  <si>
    <t>Membres de l'Exécutif et des corps législatifs et cadres supérieurs de l'administration publique</t>
  </si>
  <si>
    <t>Directeurs généraux d'entreprise</t>
  </si>
  <si>
    <t>Managers de services administratifs</t>
  </si>
  <si>
    <t>Managers, ventes, commercialisation, publicité, relations publiques et recherche-développement</t>
  </si>
  <si>
    <t>Managers,  agriculture, sylviculture, aquaculture et pêche</t>
  </si>
  <si>
    <t>Managers, industries manufacturières, industries extractives, bâtiment et distribution</t>
  </si>
  <si>
    <t>Managers, technologies de l'information et des communications</t>
  </si>
  <si>
    <t>Managers, services spécialisés</t>
  </si>
  <si>
    <t>Managers, hôtellerie et restauration</t>
  </si>
  <si>
    <t>Managers, commerce de détail et de gros</t>
  </si>
  <si>
    <t>Autres managers</t>
  </si>
  <si>
    <t>Physiciens, chimistes et assimilés</t>
  </si>
  <si>
    <t>Mathématiciens, actuaires et statisticiens</t>
  </si>
  <si>
    <t>Spécialistes des sciences de la vie</t>
  </si>
  <si>
    <t>Spécialistes, sciences techniques (sauf électrotechniques)</t>
  </si>
  <si>
    <t>Ingénieurs de l'électrotechnique</t>
  </si>
  <si>
    <t>Architectes, urbanistes, géomètres et concepteurs</t>
  </si>
  <si>
    <t>Médecins</t>
  </si>
  <si>
    <t>Cadres infirmiers et sages-femmes</t>
  </si>
  <si>
    <t>Spécialistes des médecines traditionnelles et des médecines complémentaires</t>
  </si>
  <si>
    <t>Vétérinaires</t>
  </si>
  <si>
    <t>Autres spécialistes des professions de la santé</t>
  </si>
  <si>
    <t>Professeurs d'université et d'établissements d'enseignement supérieur</t>
  </si>
  <si>
    <t>Professeurs de cours techniques et de pratique professionnelle (enseignement secondaire)</t>
  </si>
  <si>
    <t>Professeurs de cours généraux (enseignement secondaire)</t>
  </si>
  <si>
    <t>Instituteurs, enseignement primaire et éducateurs de la petite enfance</t>
  </si>
  <si>
    <t>Autres spécialistes de l'enseignement</t>
  </si>
  <si>
    <t>Spécialistes en finances</t>
  </si>
  <si>
    <t>Spécialistes des fonctions administratives</t>
  </si>
  <si>
    <t>Spécialistes des ventes, de la publicité, de la commercialisation et des relations publiques</t>
  </si>
  <si>
    <t>Concepteurs et analystes de logiciels et d'applications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</si>
  <si>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</si>
  <si>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</si>
  <si>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</si>
  <si>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</si>
  <si>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</si>
  <si>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</si>
  <si>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</si>
  <si>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</si>
  <si>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gestion et contrôle de processus industriels</t>
  </si>
  <si>
    <t>Techniciens et travailleurs assimilés des sciences de la vie</t>
  </si>
  <si>
    <t>Conducteurs et techniciens des moyens de transport maritime et aérien et contrôleurs de la circulation aérienne</t>
  </si>
  <si>
    <t>Techniciens de la médecine et de la pharmacie</t>
  </si>
  <si>
    <t>Personnel infirmier et sages femmes (niveau intermédiaire)</t>
  </si>
  <si>
    <t>Praticiens des médecines traditionnelles et des médecines complémentaires</t>
  </si>
  <si>
    <t>Techniciens et assistants vétérinaires</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</si>
  <si>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</si>
  <si>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</si>
  <si>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</si>
  <si>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</si>
  <si>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</si>
  <si>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Fonctionnaires (douanes, impôts, prestations sociales, licences) et inspecteurs de police</t>
  </si>
  <si>
    <t>Professions intermédiaires des services juridiques, des services sociaux et des religions</t>
  </si>
  <si>
    <t>Travailleurs du secteur des sports et des activités de remise en forme</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</si>
  <si>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</si>
  <si>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</si>
  <si>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</si>
  <si>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Employés de bureau, fonctions générales</t>
  </si>
  <si>
    <t>Secrétaires (fonctions générales)</t>
  </si>
  <si>
    <t>Opérateurs sur clavier</t>
  </si>
  <si>
    <t>Guichetiers, encaisseurs et assimilés</t>
  </si>
  <si>
    <t>Employés chargés d'informer la clientèle</t>
  </si>
  <si>
    <t>Employés des services comptables, financiers et de paie</t>
  </si>
  <si>
    <t>Employés d'approvisionnement, d'ordonnancement et des transports</t>
  </si>
  <si>
    <t>Autres employés de type administratif</t>
  </si>
  <si>
    <t>Agents d'accompagnement, contrôleurs de transports publics et guides</t>
  </si>
  <si>
    <t>Cuisiniers</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</si>
  <si>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</si>
  <si>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</si>
  <si>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</si>
  <si>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</si>
  <si>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</si>
  <si>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</si>
  <si>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Caissiers et billettistes</t>
  </si>
  <si>
    <t>Autres vendeurs</t>
  </si>
  <si>
    <t>Gardes d'enfants et aides-enseignants</t>
  </si>
  <si>
    <t>Aides-soignants</t>
  </si>
  <si>
    <t>Personnel des services de protection et de sécurité</t>
  </si>
  <si>
    <t>Agriculteurs et ouvriers qualifiés, cultures commerciales</t>
  </si>
  <si>
    <t>Eleveurs et ouvriers qualifiés de l'élevage commercial et assimilés</t>
  </si>
  <si>
    <t>Agriculteurs et ouvriers qualifiés des cultures et de l'élevage à but commercial</t>
  </si>
  <si>
    <t>Professions de la sylviculture et assimilées</t>
  </si>
  <si>
    <t>Pêcheurs, chasseurs et trappeurs</t>
  </si>
  <si>
    <t>Agriculteurs, subsistance</t>
  </si>
  <si>
    <t>Eleveurs de bétail, subsistance</t>
  </si>
  <si>
    <t>Agriculteurs et éleveurs, subsistance</t>
  </si>
  <si>
    <t>Pêcheurs, chasseurs, trappeurs et cueilleurs, subsistance</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</si>
  <si>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</si>
  <si>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</si>
  <si>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</si>
  <si>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</si>
  <si>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</si>
  <si>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Mécaniciens et réparateurs de véhicules à moteur, de moteurs d'avion, de machines agricoles et industrielles et de bicyclettes</t>
  </si>
  <si>
    <t>Métiers de l'artisanat</t>
  </si>
  <si>
    <t>Métiers de l'imprimerie</t>
  </si>
  <si>
    <t>Installateurs et réparateurs, équipements et lignes électriques</t>
  </si>
  <si>
    <t>Monteurs et réparateurs, électronique et technologies de l'information et des communications</t>
  </si>
  <si>
    <t>Métiers qualifiés de l'alimentation et assimilés</t>
  </si>
  <si>
    <t>Métiers qualifiés du traitement du bois, ébénistes et régleurs et conducteurs de machines à bois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</si>
  <si>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</si>
  <si>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</si>
  <si>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</si>
  <si>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</si>
  <si>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d'installations et de machines pour la fabrication des produits chimiques et photographiques</t>
  </si>
  <si>
    <t>Conducteurs de machines pour la fabrication de produits en caoutchouc, en matières plastiques et en papeterie</t>
  </si>
  <si>
    <t>Conducteurs de machines pour la fabrication de produits textiles et d'articles en fourrure et en cuir</t>
  </si>
  <si>
    <t>Conducteurs de machines pour la fabrication de denrées alimentaires et de produits connexes</t>
  </si>
  <si>
    <t>Conducteurs d'installations pour la fabrication du papier et pour le travail du bois</t>
  </si>
  <si>
    <t>Autres conducteurs de machines et d'installations fixes</t>
  </si>
  <si>
    <t>Ouvriers de l'assemblage</t>
  </si>
  <si>
    <t>Conducteurs de locomotives et assimilés</t>
  </si>
  <si>
    <t>Conducteurs d'automobiles, de camionnettes et de motocycles</t>
  </si>
  <si>
    <t>Conducteurs de poids lourds et d'autobus</t>
  </si>
  <si>
    <t>Conducteurs de matériels et engins mobiles comme engins agricoles et forestiers, engins de terrassement, grues, chariots élévateurs et assimilés</t>
  </si>
  <si>
    <t>Matelots de pont et assimilés</t>
  </si>
  <si>
    <t>Aides de ménage et agents d'entretien à domicile et dans les hôtels et bureaux</t>
  </si>
  <si>
    <t>Laveurs de véhicules et de vitres, laveurs de linge et autres nettoyeurs manuels pour le nettoyage de tapis, piscines, tours de refroidissement, graffitis et assimilés</t>
  </si>
  <si>
    <t>Manoeuvres de l'agriculture, de la pêche et de la sylviculture</t>
  </si>
  <si>
    <t>Manoeuvres des mines, du bâtiment et du génie civil</t>
  </si>
  <si>
    <t>Manoeuvres des industries manufacturières</t>
  </si>
  <si>
    <t>Manoeuvres des transports et de l'entreposage</t>
  </si>
  <si>
    <t>Collaborateurs en restauration rapide</t>
  </si>
  <si>
    <t>Travailleurs des petits métiers des rues comme cireurs, coursiers, distributeurs de dépliants et assimilés</t>
  </si>
  <si>
    <t>Vendeurs ambulants (à l'exception de l'alimentation)</t>
  </si>
  <si>
    <t>Eboueurs</t>
  </si>
  <si>
    <t>Autres professions élémentaires</t>
  </si>
  <si>
    <t>SOUS-TOTAL</t>
  </si>
  <si>
    <t>Inconnu</t>
  </si>
  <si>
    <t>L'information relative à la variable "profession de la victime" ne doit pas être communiquée par l'employeur dans le cas d'une  déclaration simplifiée d'accident du travail. Les accidents occasionnant une incapacité temporaire inférieure à 4 jours peuvent faire l'objet d'une déclaration simplifiée à partir de 2005, pour autant qu'il s'agisse d'une déclaration électronique. Ces accidents figurent dans les "Inconnus".</t>
  </si>
  <si>
    <t>Durée de l'incapacité temporaire</t>
  </si>
  <si>
    <t>Taux d'incapacité permanente</t>
  </si>
  <si>
    <t>de 1 à &lt; 5%</t>
  </si>
  <si>
    <t>de 5 à &lt; 10%</t>
  </si>
  <si>
    <t>de 10 à &lt; 16%</t>
  </si>
  <si>
    <t>de 16 à &lt; 20%</t>
  </si>
  <si>
    <t>de 20 à &lt; 36%</t>
  </si>
  <si>
    <t>de 36 à &lt; 66%</t>
  </si>
  <si>
    <t>66% et +</t>
  </si>
  <si>
    <t>Expérience professionnelle</t>
  </si>
  <si>
    <t>Moins de 1 an</t>
  </si>
  <si>
    <t>de 1 à &lt; 5 ans</t>
  </si>
  <si>
    <t>de 5 à &lt; 11 ans</t>
  </si>
  <si>
    <t>de 11 à &lt; 21 ans</t>
  </si>
  <si>
    <t>21 ans et plus</t>
  </si>
  <si>
    <t>L'information relative à la variable "Expérience professionnelle au sein de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</si>
  <si>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L'information relative à la variable "Ancienneté dans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</si>
  <si>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4.4.  Ancienneté dans l'entreprise</t>
  </si>
  <si>
    <t>Moins de 1 semaine</t>
  </si>
  <si>
    <t>de 1 semaine à 1 mois</t>
  </si>
  <si>
    <t>de 1 mois à 1 an</t>
  </si>
  <si>
    <t>&gt; de 1 an</t>
  </si>
  <si>
    <t>Ancienneté professionnelle</t>
  </si>
  <si>
    <t>Age de la victime</t>
  </si>
  <si>
    <t>50-59 ans</t>
  </si>
  <si>
    <t>de 1 à &lt;5%</t>
  </si>
  <si>
    <t>de 5 à &lt;10%</t>
  </si>
  <si>
    <t>de 10 à &lt;16%</t>
  </si>
  <si>
    <t>de 16 à &lt;20%</t>
  </si>
  <si>
    <t>de 20 à &lt;36%</t>
  </si>
  <si>
    <t>de 36 à &lt;66%</t>
  </si>
  <si>
    <t>Durée du contrat de travail</t>
  </si>
  <si>
    <t>Contrat à durée déterminée</t>
  </si>
  <si>
    <t>Contrat à durée indéterminée</t>
  </si>
  <si>
    <t>TOTAL Femmes</t>
  </si>
  <si>
    <t>TOTAL Hommes</t>
  </si>
  <si>
    <t>IT 1à 3 jours</t>
  </si>
  <si>
    <t>IT &gt; 3 à 6 mois</t>
  </si>
  <si>
    <t xml:space="preserve"> IT :  incapacité temporaire</t>
  </si>
  <si>
    <t>Taux d'IP prévu</t>
  </si>
  <si>
    <t xml:space="preserve"> IP : incapacité permanente prévue</t>
  </si>
  <si>
    <t>Poste de travail</t>
  </si>
  <si>
    <t>Poste de travail habituel ou unité locale habituelle</t>
  </si>
  <si>
    <t>Poste de travail occasionnel ou mobile ou en route pour le compte de l'employeur</t>
  </si>
  <si>
    <t>Autre poste de travail</t>
  </si>
  <si>
    <t>Total Femmes</t>
  </si>
  <si>
    <t>Total Hommes</t>
  </si>
  <si>
    <t>Commentaires:</t>
  </si>
  <si>
    <t>Nature du contrat de travail</t>
  </si>
  <si>
    <t>Temps plein</t>
  </si>
  <si>
    <t>Temps partiel</t>
  </si>
  <si>
    <t>4.2. Profession (Classification internationale type des professions CITP-08)</t>
  </si>
  <si>
    <t>4.3. Expérience professionnelle au sein de l'entreprise</t>
  </si>
  <si>
    <t>4.5. Durée du contrat de travail (déterminée/indéterminée)</t>
  </si>
  <si>
    <t>4.6. Type de poste de travail</t>
  </si>
  <si>
    <t>4.7. Nature du contrat de travail (temps plein/temps partiel)</t>
  </si>
  <si>
    <t>a-Ouvriers</t>
  </si>
  <si>
    <t>b-Ouvriers à statut d'employé</t>
  </si>
  <si>
    <t>c-Employés administratifs</t>
  </si>
  <si>
    <t>d-autres employés</t>
  </si>
  <si>
    <t>e-Ouvriers intérimaires</t>
  </si>
  <si>
    <t>f-Employés intérimaires</t>
  </si>
  <si>
    <t>g-Etudiants intérimaires</t>
  </si>
  <si>
    <t>h-Gens de maison assujettis à l'ONSS</t>
  </si>
  <si>
    <t>i-Gens de maison non assujettis à l'ONSS</t>
  </si>
  <si>
    <t>j-Extension-loi</t>
  </si>
  <si>
    <t>k-Autres loi de 1971</t>
  </si>
  <si>
    <t>l-Stagiaires non remuneres</t>
  </si>
  <si>
    <t>m-Inconnus</t>
  </si>
  <si>
    <t>60 ans et plus</t>
  </si>
  <si>
    <t>a-ITT 0 jour</t>
  </si>
  <si>
    <t>b-ITT 1 à 3 jours</t>
  </si>
  <si>
    <t>c-ITT 4 à 7 jours</t>
  </si>
  <si>
    <t>d-ITT 8 à 15 jours</t>
  </si>
  <si>
    <t>e-ITT 16 à 30 jours</t>
  </si>
  <si>
    <t>f-ITT 1 à 3 mois</t>
  </si>
  <si>
    <t>g-ITT 4 à 6 mois</t>
  </si>
  <si>
    <t>h-ITT &gt; 6 mois</t>
  </si>
  <si>
    <t>a-0%</t>
  </si>
  <si>
    <t>b-&gt;0 à &lt; 5%</t>
  </si>
  <si>
    <t>c-5 à &lt; 10%</t>
  </si>
  <si>
    <t>d-10 à &lt; 16%</t>
  </si>
  <si>
    <t>e-16 à &lt; 20%</t>
  </si>
  <si>
    <t>f-20 à &lt; 36%</t>
  </si>
  <si>
    <t>g-36 à &lt; 66%</t>
  </si>
  <si>
    <t>h-66 à 100%</t>
  </si>
  <si>
    <t>mortels</t>
  </si>
  <si>
    <t>50 ans et plus</t>
  </si>
  <si>
    <t>111</t>
  </si>
  <si>
    <t>962</t>
  </si>
  <si>
    <t>961</t>
  </si>
  <si>
    <t>951</t>
  </si>
  <si>
    <t>941</t>
  </si>
  <si>
    <t>952</t>
  </si>
  <si>
    <t>933</t>
  </si>
  <si>
    <t>932</t>
  </si>
  <si>
    <t>931</t>
  </si>
  <si>
    <t>921</t>
  </si>
  <si>
    <t>912</t>
  </si>
  <si>
    <t>911</t>
  </si>
  <si>
    <t>835</t>
  </si>
  <si>
    <t>834</t>
  </si>
  <si>
    <t>833</t>
  </si>
  <si>
    <t>832</t>
  </si>
  <si>
    <t>831</t>
  </si>
  <si>
    <t>821</t>
  </si>
  <si>
    <t>818</t>
  </si>
  <si>
    <t>816</t>
  </si>
  <si>
    <t>815</t>
  </si>
  <si>
    <t>814</t>
  </si>
  <si>
    <t>813</t>
  </si>
  <si>
    <t>812</t>
  </si>
  <si>
    <t>811</t>
  </si>
  <si>
    <t>754</t>
  </si>
  <si>
    <t>753</t>
  </si>
  <si>
    <t>752</t>
  </si>
  <si>
    <t>751</t>
  </si>
  <si>
    <t>742</t>
  </si>
  <si>
    <t>741</t>
  </si>
  <si>
    <t>732</t>
  </si>
  <si>
    <t>731</t>
  </si>
  <si>
    <t>723</t>
  </si>
  <si>
    <t>722</t>
  </si>
  <si>
    <t>721</t>
  </si>
  <si>
    <t>713</t>
  </si>
  <si>
    <t>712</t>
  </si>
  <si>
    <t>711</t>
  </si>
  <si>
    <t>634</t>
  </si>
  <si>
    <t>633</t>
  </si>
  <si>
    <t>632</t>
  </si>
  <si>
    <t>631</t>
  </si>
  <si>
    <t>622</t>
  </si>
  <si>
    <t>621</t>
  </si>
  <si>
    <t>613</t>
  </si>
  <si>
    <t>612</t>
  </si>
  <si>
    <t>611</t>
  </si>
  <si>
    <t>541</t>
  </si>
  <si>
    <t>532</t>
  </si>
  <si>
    <t>524</t>
  </si>
  <si>
    <t>523</t>
  </si>
  <si>
    <t>522</t>
  </si>
  <si>
    <t>521</t>
  </si>
  <si>
    <t>531</t>
  </si>
  <si>
    <t>516</t>
  </si>
  <si>
    <t>515</t>
  </si>
  <si>
    <t>514</t>
  </si>
  <si>
    <t>513</t>
  </si>
  <si>
    <t>512</t>
  </si>
  <si>
    <t>511</t>
  </si>
  <si>
    <t>441</t>
  </si>
  <si>
    <t>432</t>
  </si>
  <si>
    <t>431</t>
  </si>
  <si>
    <t>422</t>
  </si>
  <si>
    <t>421</t>
  </si>
  <si>
    <t>413</t>
  </si>
  <si>
    <t>112</t>
  </si>
  <si>
    <t>121</t>
  </si>
  <si>
    <t>122</t>
  </si>
  <si>
    <t>131</t>
  </si>
  <si>
    <t>132</t>
  </si>
  <si>
    <t>133</t>
  </si>
  <si>
    <t>134</t>
  </si>
  <si>
    <t>141</t>
  </si>
  <si>
    <t>142</t>
  </si>
  <si>
    <t>143</t>
  </si>
  <si>
    <t>211</t>
  </si>
  <si>
    <t>212</t>
  </si>
  <si>
    <t>213</t>
  </si>
  <si>
    <t>214</t>
  </si>
  <si>
    <t>215</t>
  </si>
  <si>
    <t>216</t>
  </si>
  <si>
    <t>221</t>
  </si>
  <si>
    <t>222</t>
  </si>
  <si>
    <t>223</t>
  </si>
  <si>
    <t>225</t>
  </si>
  <si>
    <t>226</t>
  </si>
  <si>
    <t>817</t>
  </si>
  <si>
    <t>412</t>
  </si>
  <si>
    <t>411</t>
  </si>
  <si>
    <t>352</t>
  </si>
  <si>
    <t>351</t>
  </si>
  <si>
    <t>343</t>
  </si>
  <si>
    <t>342</t>
  </si>
  <si>
    <t>341</t>
  </si>
  <si>
    <t>335</t>
  </si>
  <si>
    <t>334</t>
  </si>
  <si>
    <t>333</t>
  </si>
  <si>
    <t>332</t>
  </si>
  <si>
    <t>325</t>
  </si>
  <si>
    <t>324</t>
  </si>
  <si>
    <t>323</t>
  </si>
  <si>
    <t>322</t>
  </si>
  <si>
    <t>321</t>
  </si>
  <si>
    <t>315</t>
  </si>
  <si>
    <t>314</t>
  </si>
  <si>
    <t>313</t>
  </si>
  <si>
    <t>312</t>
  </si>
  <si>
    <t>311</t>
  </si>
  <si>
    <t>265</t>
  </si>
  <si>
    <t>264</t>
  </si>
  <si>
    <t>263</t>
  </si>
  <si>
    <t>262</t>
  </si>
  <si>
    <t>261</t>
  </si>
  <si>
    <t>252</t>
  </si>
  <si>
    <t>251</t>
  </si>
  <si>
    <t>243</t>
  </si>
  <si>
    <t>242</t>
  </si>
  <si>
    <t>241</t>
  </si>
  <si>
    <t>235</t>
  </si>
  <si>
    <t>234</t>
  </si>
  <si>
    <t>233</t>
  </si>
  <si>
    <t>232</t>
  </si>
  <si>
    <t>231</t>
  </si>
  <si>
    <t>331</t>
  </si>
  <si>
    <t>a &lt; 1 an</t>
  </si>
  <si>
    <t>b 1 à &lt; 5 ans</t>
  </si>
  <si>
    <t>c 5 à &lt; 11 ans</t>
  </si>
  <si>
    <t>d 11 à &lt; 21 ans</t>
  </si>
  <si>
    <t>e &gt; 21 ans</t>
  </si>
  <si>
    <t>f Inconnu</t>
  </si>
  <si>
    <t>a &lt; 1 semaine</t>
  </si>
  <si>
    <t>b de 1 semaine à &gt; 1 mois</t>
  </si>
  <si>
    <t>c de 1 mois à &gt; 1 an</t>
  </si>
  <si>
    <t>d 1 an et +</t>
  </si>
  <si>
    <t>e Inconnu</t>
  </si>
  <si>
    <t>1-CSS</t>
  </si>
  <si>
    <t>2-IT</t>
  </si>
  <si>
    <t>3-IP</t>
  </si>
  <si>
    <t>4-Mortel</t>
  </si>
  <si>
    <t>inconnu</t>
  </si>
  <si>
    <t>total</t>
  </si>
  <si>
    <t>1- Femme</t>
  </si>
  <si>
    <t>2- Homme</t>
  </si>
  <si>
    <t>Accidents sur le lieu de travail selon la catégorie professionnelle : évolution 2012 - 2019</t>
  </si>
  <si>
    <t>Accidents sur le lieu de travail selon la catégorie professionnelle : distribution selon les conséquences - 2019</t>
  </si>
  <si>
    <t>Accidents sur le lieu de travail selon la catégorie professionnelle : distribution selon les conséquences et le genre - 2019</t>
  </si>
  <si>
    <t>Accidents sur le lieu de travail selon la catégorie professionnelle : distribution selon la catégorie d'âge - 2019</t>
  </si>
  <si>
    <t>Accidents sur le lieu de travail selon la catégorie professionnelle : distribution selon la durée de l’incapacité temporaire - 2019</t>
  </si>
  <si>
    <t>Accidents sur le lieu de travail selon la catégorie professionnelle : distribution selon la durée de l’incapacité temporaire et le genre - 2019</t>
  </si>
  <si>
    <t>Accidents sur le lieu de travail selon la catégorie professionnelle : distribution selon le taux prévu d'incapacité permanente - 2019</t>
  </si>
  <si>
    <t>Accidents sur le lieu de travail selon la catégorie professionnelle : distribution selon le taux prévu d'incapacité permanente et le genre - 2019</t>
  </si>
  <si>
    <t>Accidents sur le lieu de travail selon la catégorie professionnelle : distribution selon la génération et le genre - 2019</t>
  </si>
  <si>
    <t>Accidents sur le lieu de travail selon la profession :  évolution 2012 - 2019</t>
  </si>
  <si>
    <t>Accidents sur le lieu de travail selon la profession : distribution selon les conséquences - 2019</t>
  </si>
  <si>
    <t>Accidents sur le lieu de travail selon la profession : distribution selon les conséquences - femmes - 2019</t>
  </si>
  <si>
    <t>Accidents sur le lieu de travail selon la profession : distribution selon les conséquences - hommes - 2019</t>
  </si>
  <si>
    <t>Accidents sur le lieu de travail selon la profession : distribution selon la durée de l’incapacité temporaire - 2019</t>
  </si>
  <si>
    <t>Accidents sur le lieu de travail selon la profession : distribution selon le taux prévu d'incapacité permanente - 2019</t>
  </si>
  <si>
    <t>Accidents sur le lieu de travail selon l'expérience professionnelle au sein de l'entreprise: évolution 2012 - 2019</t>
  </si>
  <si>
    <t>Accidents sur le lieu de travail selon l'expérience professionnelle au sein de l'entreprise : distribution selon les conséquences - 2019</t>
  </si>
  <si>
    <t>Accidents sur le lieu de travail selon l'expérience professionnelle au sein de l'entreprise : distribution selon les conséquences et le genre - 2019</t>
  </si>
  <si>
    <t>Accidents sur le lieu de travail selon l'ancienneté dans l'entreprise : évolution 2012 - 2019</t>
  </si>
  <si>
    <t>Accidents sur le lieu de travail selon l'ancienneté dans l'entreprise : distribution selon les conséquences - 2019</t>
  </si>
  <si>
    <t>Accidents sur le lieu de travail selon l'ancienneté dans l'entreprise : distribution selon le genre et les conséquences - 2019</t>
  </si>
  <si>
    <t>Accidents sur le lieu de travail selon l'ancienneté dans l'entreprise : distribution selon l'âge de la victime - 2019</t>
  </si>
  <si>
    <t>Accidents sur le lieu de travail selon l'ancienneté dans l'entreprise : distribution selon la durée d'incapacité temporaire - 2019</t>
  </si>
  <si>
    <t>Accidents sur le lieu de travail selon l'ancienneté dans l'entreprise : distribution selon le taux prévu d'incapacité permanente - 2019</t>
  </si>
  <si>
    <t>Accidents sur le lieu de travail selon la durée du contrat de travail :  distribution selon les conséquences - 2019</t>
  </si>
  <si>
    <t>Accidents sur le lieu de travail selon la durée du contrat de travail : distribution selon les conséquences et le genre - 2019</t>
  </si>
  <si>
    <t>Accidents sur le lieu de travail selon la durée du contrat de travail : distribution selon la catégorie d'âge - 2019</t>
  </si>
  <si>
    <t>Accidents sur le lieu de travail selon la durée du contrat de travail : distribution selon la durée de l’incapacité temporaire - 2019</t>
  </si>
  <si>
    <t>Accidents sur le lieu de travail selon la durée du contrat de travail : distribution selon le taux prévu d'incapacité permanente - 2019</t>
  </si>
  <si>
    <t>Accidents sur le lieu de travail selon le type de poste  de travail : distribution selon les conséquences - 2019</t>
  </si>
  <si>
    <t>Accidents sur le lieu de travail selon le type de poste de travail : distribution selon les conséquences et le genre - 2019</t>
  </si>
  <si>
    <t>Accidents sur le lieu de travail selon le type de poste de travail : distribution selon l'âge - 2019</t>
  </si>
  <si>
    <t>Accidents sur le lieu de travail selon le type de poste de travail : distribution selon la durée de l’incapacité temporaire - 2019</t>
  </si>
  <si>
    <t>Accidents sur le lieu de travail selon le type de poste de travail : distribution selon le taux prévu d'incapacité permanente - 2019</t>
  </si>
  <si>
    <t>Accidents sur le lieu de travail selon la nature du contrat de travail : distribution selon les conséquences - 2019</t>
  </si>
  <si>
    <t>Accidents sur le lieu de travail selon la nature du contrat de travail : distribution selon les  conséquences et le genre - 2019</t>
  </si>
  <si>
    <t>Accidents sur le lieu de travail selon la nature du contrat de travail : distribution selon l'âge - 2019</t>
  </si>
  <si>
    <t>Accidents sur le lieu de travail selon la nature du contrat de travail : distribution selon la durée de l’incapacité temporaire - 2019</t>
  </si>
  <si>
    <t>Accidents sur le lieu de travail selon la nature du contrat de travail : distribution selon le taux prévu d'incapacité permanente - 2019</t>
  </si>
  <si>
    <t>4.  Caractéristiques professionnelles des victimes d'accidents sur le lieu de travail dans le secteur privé - 2019</t>
  </si>
  <si>
    <t>4.1.1. Accidents sur le lieu de travail selon la catégorie professionnelle : évolution 2012 - 2019</t>
  </si>
  <si>
    <t>Variation de 2018 à 2019 en %</t>
  </si>
  <si>
    <t>4.1.2. Accidents sur le lieu de travail selon la catégorie professionnelle : distribution selon les conséquences - 2019</t>
  </si>
  <si>
    <t>4.1.3. Accidents sur le lieu de travail selon la catégorie professionnelle : distribution selon les conséquences et le genre - 2019</t>
  </si>
  <si>
    <t>4.1.4. Accidents sur le lieu de travail selon la catégorie professionnelle : distribution selon la catégorie d'âge - 2019</t>
  </si>
  <si>
    <t>4.1.5. Accidents sur le lieu de travail selon la catégorie professionnelle : distribution selon la durée de l’incapacité temporaire - 2019</t>
  </si>
  <si>
    <t>4.1.6. Accidents sur le lieu de travail selon la catégorie professionnelle : distribution selon la durée de l’incapacité temporaire et le genre - 2019</t>
  </si>
  <si>
    <t>4.1.7. Accidents sur le lieu de travail selon la catégorie professionnelle : distribution selon le taux prévu d'incapacité permanente - 2019</t>
  </si>
  <si>
    <t>4.1.8. Accidents sur le lieu de travail selon la catégorie professionnelle : distribution selon le taux prévu d'incapacité permanente et le genre - 2019</t>
  </si>
  <si>
    <t>4.1.9. Accidents sur le lieu de travail selon la catégorie professionnelle : distribution selon la génération et le genre - 2019</t>
  </si>
  <si>
    <t>4.2.1. Accidents sur le lieu de travail selon la profession :  évolution 2012 - 2019</t>
  </si>
  <si>
    <t>4.2.2.  Accidents sur le lieu de travail selon la profession : distribution selon les conséquences - 2019</t>
  </si>
  <si>
    <t>4.2.3. Accidents sur le lieu de travail selon la profession : distribution selon les conséquences - femmes - 2019</t>
  </si>
  <si>
    <t>4.2.4. Accidents sur le lieu de travail selon la profession : distribution selon les conséquences - hommes - 2019</t>
  </si>
  <si>
    <t>4.2.5. Accidents sur le lieu de travail selon la profession : distribution selon la durée de l’incapacité temporaire - 2019</t>
  </si>
  <si>
    <t>4.2.6. Accidents sur le lieu de travail selon la profession : distribution selon le taux prévu d'incapacité permanente - 2019</t>
  </si>
  <si>
    <t>4.3.1. Accidents sur le lieu de travail selon l'expérience professionnelle au sein de l'entreprise: évolution 2012 - 2019</t>
  </si>
  <si>
    <t>4.3.2. Accidents sur le lieu de travail selon l'expérience professionnelle au sein de l'entreprise : distribution selon les conséquences - 2019</t>
  </si>
  <si>
    <t>4.3.3. Accidents sur le lieu de travail selon l'expérience professionnelle au sein de l'entreprise : distribution selon les conséquences et le genre - 2019</t>
  </si>
  <si>
    <t>4.4.1. Accidents sur le lieu de travail selon l'ancienneté dans l'entreprise : évolution 2012 - 2019</t>
  </si>
  <si>
    <t>4.4.2. Accidents sur le lieu de travail selon l'ancienneté dans l'entreprise : distribution selon les conséquences - 2019</t>
  </si>
  <si>
    <t>4.4.3. Accidents sur le lieu de travail selon l'ancienneté dans l'entreprise : distribution selon le genre et les conséquences - 2019</t>
  </si>
  <si>
    <t>4.4.4. Accidents sur le lieu de travail selon l'ancienneté dans l'entreprise : distribution selon l'âge de la victime - 2019</t>
  </si>
  <si>
    <t>4.4.5. Accidents sur le lieu de travail selon l'ancienneté dans l'entreprise : distribution selon la durée d'incapacité temporaire - 2019</t>
  </si>
  <si>
    <t>4.4.6. Accidents sur le lieu de travail selon l'ancienneté dans l'entreprise : distribution selon le taux prévu d'incapacité permanente - 2019</t>
  </si>
  <si>
    <t>4.5.1. Accidents sur le lieu de travail selon la durée du contrat de travail :  distribution selon les conséquences - 2019</t>
  </si>
  <si>
    <t>4.5.2. Accidents sur le lieu de travail selon la durée du contrat de travail : distribution selon les conséquences et le genre - 2019</t>
  </si>
  <si>
    <t>4.5.3. Accidents sur le lieu de travail selon la durée du contrat de travail : distribution selon la catégorie d'âge - 2019</t>
  </si>
  <si>
    <t>4.5.4. Accidents sur le lieu de travail selon la durée du contrat de travail : distribution selon la durée de l’incapacité temporaire - 2019</t>
  </si>
  <si>
    <t>4.5.5. Accidents sur le lieu de travail selon la durée du contrat de travail : distribution selon le taux prévu d'incapacité permanente - 2019</t>
  </si>
  <si>
    <t>4.6.1. Accidents sur le lieu de travail selon le type de poste  de travail : distribution selon les conséquences - 2019</t>
  </si>
  <si>
    <t>4.6.2. Accidents sur le lieu de travail selon le type de poste de travail : distribution selon les conséquences et le genre - 2019</t>
  </si>
  <si>
    <t>4.6.3. Accidents sur le lieu de travail selon le type de poste de travail : distribution selon l'âge - 2019</t>
  </si>
  <si>
    <t>4.6.4. Accidents sur le lieu de travail selon le type de poste de travail : distribution selon la durée de l’incapacité temporaire - 2019</t>
  </si>
  <si>
    <t>4.6.5. Accidents sur le lieu de travail selon le type de poste de travail : distribution selon le taux prévu d'incapacité permanente - 2019</t>
  </si>
  <si>
    <t>4.7.1. Accidents sur le lieu de travail selon la nature du contrat de travail : distribution selon les conséquences - 2019</t>
  </si>
  <si>
    <t>4.7.2. Accidents sur le lieu de travail selon la nature du contrat de travail : distribution selon les  conséquences et le genre - 2019</t>
  </si>
  <si>
    <t>4.7.3. Accidents sur le lieu de travail selon la nature du contrat de travail : distribution selon l'âge - 2019</t>
  </si>
  <si>
    <t>4.7.4. Accidents sur le lieu de travail selon la nature du contrat de travail : distribution selon la durée de l’incapacité temporaire - 2019</t>
  </si>
  <si>
    <t>4.7.5. Accidents sur le lieu de travail selon la nature du contrat de travail : distribution selon le taux prévu d'incapacité permanente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</si>
</sst>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80C]"/>
  </numFmts>
  <fonts count="27" x14ac:knownFonts="1">
    <font>
      <sz val="11"/>
      <color theme="1"/>
      <name val="Calibri"/>
      <family val="2"/>
      <scheme val="minor"/>
    </font>
    <font>
      <sz val="11"/>
      <color indexed="8"/>
      <name val="Calibri"/>
      <family val="2"/>
    </font>
    <font>
      <b/>
      <sz val="11"/>
      <color indexed="8"/>
      <name val="Calibri"/>
      <family val="2"/>
    </font>
    <font>
      <b/>
      <sz val="11"/>
      <name val="Calibri"/>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sz val="11"/>
      <name val="Microsoft Sans Serif"/>
      <family val="2"/>
    </font>
    <font>
      <sz val="11"/>
      <color indexed="8"/>
      <name val="Microsoft Sans Serif"/>
      <family val="2"/>
    </font>
    <font>
      <i/>
      <sz val="11"/>
      <name val="Microsoft Sans Serif"/>
      <family val="2"/>
    </font>
    <font>
      <b/>
      <i/>
      <sz val="11"/>
      <color indexed="8"/>
      <name val="Microsoft Sans Serif"/>
      <family val="2"/>
    </font>
    <font>
      <b/>
      <sz val="11"/>
      <name val="Arial"/>
      <family val="2"/>
    </font>
    <font>
      <sz val="11"/>
      <color indexed="8"/>
      <name val="Arial"/>
      <family val="2"/>
    </font>
    <font>
      <b/>
      <sz val="12"/>
      <name val="Microsoft Sans Serif"/>
      <family val="2"/>
    </font>
    <font>
      <sz val="12"/>
      <name val="Arial"/>
      <family val="2"/>
    </font>
    <font>
      <sz val="12"/>
      <name val="Microsoft Sans Serif"/>
      <family val="2"/>
    </font>
    <font>
      <sz val="10"/>
      <color indexed="8"/>
      <name val="Arial"/>
      <family val="2"/>
    </font>
    <font>
      <sz val="11"/>
      <color theme="0"/>
      <name val="Calibri"/>
      <family val="2"/>
      <scheme val="minor"/>
    </font>
    <font>
      <u/>
      <sz val="11"/>
      <color theme="10"/>
      <name val="Calibri"/>
      <family val="2"/>
      <scheme val="minor"/>
    </font>
    <font>
      <b/>
      <sz val="11"/>
      <color theme="1"/>
      <name val="Calibri"/>
      <family val="2"/>
      <scheme val="minor"/>
    </font>
    <font>
      <sz val="11"/>
      <color rgb="FFFF0000"/>
      <name val="ARIAL"/>
      <family val="2"/>
    </font>
    <font>
      <sz val="10"/>
      <color theme="0"/>
      <name val="Arial"/>
      <family val="2"/>
    </font>
    <font>
      <b/>
      <sz val="11"/>
      <color theme="0"/>
      <name val="Microsoft Sans Serif"/>
      <family val="2"/>
    </font>
    <font>
      <b/>
      <sz val="8"/>
      <color theme="0"/>
      <name val="Microsoft Sans Serif"/>
      <family val="2"/>
    </font>
    <font>
      <b/>
      <sz val="11"/>
      <color indexed="8"/>
      <name val="Arial"/>
      <family val="2"/>
    </font>
  </fonts>
  <fills count="2">
    <fill>
      <patternFill patternType="none"/>
    </fill>
    <fill>
      <patternFill patternType="gray125"/>
    </fill>
  </fills>
  <borders count="100">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8"/>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8"/>
      </left>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485">
    <xf numFmtId="0" fontId="0" fillId="0" borderId="0" xfId="0"/>
    <xf numFmtId="0" fontId="21" fillId="0" borderId="0" xfId="0" applyFont="1" applyFill="1"/>
    <xf numFmtId="0" fontId="2" fillId="0" borderId="0" xfId="0" applyFont="1" applyFill="1"/>
    <xf numFmtId="0" fontId="0" fillId="0" borderId="0" xfId="0" applyFill="1"/>
    <xf numFmtId="0" fontId="3" fillId="0" borderId="0" xfId="0" applyFont="1" applyFill="1"/>
    <xf numFmtId="0" fontId="0" fillId="0" borderId="0" xfId="0" applyFont="1" applyFill="1"/>
    <xf numFmtId="0" fontId="0" fillId="0" borderId="1" xfId="0" applyFill="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9" xfId="0" applyFont="1" applyBorder="1" applyAlignment="1">
      <alignment horizontal="left" vertical="center" wrapText="1"/>
    </xf>
    <xf numFmtId="3" fontId="7" fillId="0" borderId="10"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0" fontId="6" fillId="0" borderId="3" xfId="0" applyFont="1" applyBorder="1" applyAlignment="1">
      <alignment horizontal="left" vertical="center" wrapText="1"/>
    </xf>
    <xf numFmtId="3" fontId="7" fillId="0" borderId="13"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3" fontId="7" fillId="0" borderId="13" xfId="0" applyNumberFormat="1" applyFont="1" applyBorder="1" applyAlignment="1">
      <alignment horizontal="center" vertical="center"/>
    </xf>
    <xf numFmtId="3" fontId="7" fillId="0" borderId="16" xfId="0" applyNumberFormat="1" applyFont="1" applyBorder="1" applyAlignment="1">
      <alignment horizontal="center" vertical="center"/>
    </xf>
    <xf numFmtId="164" fontId="8" fillId="0" borderId="17" xfId="0" applyNumberFormat="1" applyFont="1" applyBorder="1" applyAlignment="1">
      <alignment horizontal="center" vertical="center" wrapText="1"/>
    </xf>
    <xf numFmtId="0" fontId="6" fillId="0" borderId="18" xfId="0" applyFont="1" applyBorder="1" applyAlignment="1">
      <alignment horizontal="left" vertical="center" wrapText="1"/>
    </xf>
    <xf numFmtId="164" fontId="8"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3" fontId="4" fillId="0" borderId="21" xfId="0" applyNumberFormat="1" applyFont="1" applyBorder="1" applyAlignment="1">
      <alignment horizontal="center" vertical="center"/>
    </xf>
    <xf numFmtId="9" fontId="8" fillId="0" borderId="22" xfId="0" applyNumberFormat="1" applyFont="1" applyBorder="1" applyAlignment="1">
      <alignment horizontal="center" vertical="center"/>
    </xf>
    <xf numFmtId="9" fontId="8" fillId="0" borderId="23"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8" xfId="0" applyFont="1" applyBorder="1" applyAlignment="1">
      <alignment horizontal="left" vertical="center" wrapText="1"/>
    </xf>
    <xf numFmtId="3" fontId="7" fillId="0" borderId="10" xfId="0" applyNumberFormat="1" applyFont="1" applyBorder="1" applyAlignment="1">
      <alignment horizontal="center" vertical="center"/>
    </xf>
    <xf numFmtId="164" fontId="8" fillId="0" borderId="29" xfId="0" applyNumberFormat="1" applyFont="1" applyBorder="1" applyAlignment="1">
      <alignment horizontal="center" vertical="center"/>
    </xf>
    <xf numFmtId="9" fontId="8" fillId="0" borderId="29"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6" fillId="0" borderId="30" xfId="0" applyFont="1" applyBorder="1" applyAlignment="1">
      <alignment horizontal="left" vertical="center" wrapText="1"/>
    </xf>
    <xf numFmtId="164" fontId="8" fillId="0" borderId="31" xfId="0" applyNumberFormat="1" applyFont="1" applyBorder="1" applyAlignment="1">
      <alignment horizontal="center" vertical="center"/>
    </xf>
    <xf numFmtId="9" fontId="8" fillId="0" borderId="31"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6" fillId="0" borderId="32" xfId="0" applyFont="1" applyBorder="1" applyAlignment="1">
      <alignment horizontal="center" vertical="center" wrapText="1"/>
    </xf>
    <xf numFmtId="9" fontId="8" fillId="0" borderId="33" xfId="0" applyNumberFormat="1" applyFont="1" applyBorder="1" applyAlignment="1">
      <alignment horizontal="center" vertical="center"/>
    </xf>
    <xf numFmtId="0" fontId="6" fillId="0" borderId="0" xfId="0" applyFont="1" applyBorder="1" applyAlignment="1">
      <alignment horizontal="center" vertical="center" wrapText="1"/>
    </xf>
    <xf numFmtId="0" fontId="9" fillId="0" borderId="0" xfId="0" applyFont="1" applyBorder="1" applyAlignment="1">
      <alignment horizontal="left"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164" fontId="8" fillId="0" borderId="24" xfId="0" applyNumberFormat="1" applyFont="1" applyBorder="1" applyAlignment="1">
      <alignment horizontal="center" vertical="center" wrapText="1"/>
    </xf>
    <xf numFmtId="0" fontId="4" fillId="0" borderId="18" xfId="0"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3" fontId="10" fillId="0" borderId="10"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11" fillId="0" borderId="29" xfId="0" applyNumberFormat="1" applyFont="1" applyBorder="1" applyAlignment="1">
      <alignment horizontal="center" vertical="center"/>
    </xf>
    <xf numFmtId="3" fontId="10" fillId="0" borderId="34"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6" fillId="0" borderId="34" xfId="0" applyNumberFormat="1" applyFont="1" applyBorder="1" applyAlignment="1">
      <alignment horizontal="center" vertical="center"/>
    </xf>
    <xf numFmtId="164" fontId="12" fillId="0" borderId="12" xfId="0" applyNumberFormat="1" applyFont="1" applyBorder="1" applyAlignment="1">
      <alignment horizontal="center" vertical="center"/>
    </xf>
    <xf numFmtId="3" fontId="10" fillId="0" borderId="35" xfId="0" applyNumberFormat="1" applyFont="1" applyBorder="1" applyAlignment="1">
      <alignment horizontal="center" vertical="center"/>
    </xf>
    <xf numFmtId="164" fontId="11" fillId="0" borderId="36" xfId="0" applyNumberFormat="1" applyFont="1" applyBorder="1" applyAlignment="1">
      <alignment horizontal="center" vertical="center"/>
    </xf>
    <xf numFmtId="3" fontId="10" fillId="0" borderId="37" xfId="0" applyNumberFormat="1" applyFont="1" applyBorder="1" applyAlignment="1">
      <alignment horizontal="center" vertical="center"/>
    </xf>
    <xf numFmtId="164" fontId="11" fillId="0" borderId="38" xfId="0" applyNumberFormat="1" applyFont="1" applyBorder="1" applyAlignment="1">
      <alignment horizontal="center" vertical="center"/>
    </xf>
    <xf numFmtId="3" fontId="6" fillId="0" borderId="35" xfId="0" applyNumberFormat="1" applyFont="1" applyBorder="1" applyAlignment="1">
      <alignment horizontal="center" vertical="center"/>
    </xf>
    <xf numFmtId="164" fontId="12" fillId="0" borderId="36" xfId="0" applyNumberFormat="1" applyFont="1" applyBorder="1" applyAlignment="1">
      <alignment horizontal="center" vertical="center"/>
    </xf>
    <xf numFmtId="164" fontId="11" fillId="0" borderId="15" xfId="0" applyNumberFormat="1" applyFont="1" applyBorder="1" applyAlignment="1">
      <alignment horizontal="center" vertical="center"/>
    </xf>
    <xf numFmtId="164" fontId="11" fillId="0" borderId="31" xfId="0" applyNumberFormat="1" applyFont="1" applyBorder="1" applyAlignment="1">
      <alignment horizontal="center" vertical="center"/>
    </xf>
    <xf numFmtId="3" fontId="10" fillId="0" borderId="39"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6" fillId="0" borderId="39" xfId="0" applyNumberFormat="1" applyFont="1" applyBorder="1" applyAlignment="1">
      <alignment horizontal="center" vertical="center"/>
    </xf>
    <xf numFmtId="164" fontId="12" fillId="0" borderId="15" xfId="0" applyNumberFormat="1" applyFont="1" applyBorder="1" applyAlignment="1">
      <alignment horizontal="center" vertical="center"/>
    </xf>
    <xf numFmtId="3" fontId="6" fillId="0" borderId="13" xfId="0" applyNumberFormat="1" applyFont="1" applyBorder="1" applyAlignment="1">
      <alignment horizontal="center" vertical="center"/>
    </xf>
    <xf numFmtId="164" fontId="12" fillId="0" borderId="31"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8" fillId="0" borderId="23"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1" xfId="0" applyNumberFormat="1" applyFont="1" applyBorder="1" applyAlignment="1">
      <alignment horizontal="center" vertical="center"/>
    </xf>
    <xf numFmtId="9" fontId="12" fillId="0" borderId="41" xfId="0" applyNumberFormat="1" applyFont="1" applyBorder="1" applyAlignment="1">
      <alignment horizontal="center" vertical="center"/>
    </xf>
    <xf numFmtId="3" fontId="6" fillId="0" borderId="21" xfId="0" applyNumberFormat="1" applyFont="1" applyBorder="1" applyAlignment="1">
      <alignment horizontal="center" vertical="center" shrinkToFit="1"/>
    </xf>
    <xf numFmtId="9" fontId="8" fillId="0" borderId="33" xfId="0" applyNumberFormat="1" applyFont="1" applyBorder="1" applyAlignment="1">
      <alignment horizontal="center" vertical="center" shrinkToFit="1"/>
    </xf>
    <xf numFmtId="3" fontId="6" fillId="0" borderId="42" xfId="0" applyNumberFormat="1" applyFont="1" applyBorder="1" applyAlignment="1">
      <alignment horizontal="center" vertical="center" shrinkToFit="1"/>
    </xf>
    <xf numFmtId="9" fontId="8" fillId="0" borderId="42" xfId="0" applyNumberFormat="1" applyFont="1" applyBorder="1" applyAlignment="1">
      <alignment horizontal="center" vertical="center" shrinkToFit="1"/>
    </xf>
    <xf numFmtId="9" fontId="12" fillId="0" borderId="33" xfId="0" applyNumberFormat="1" applyFont="1" applyBorder="1" applyAlignment="1">
      <alignment horizontal="center" vertical="center" shrinkToFit="1"/>
    </xf>
    <xf numFmtId="9" fontId="12" fillId="0" borderId="33" xfId="0" applyNumberFormat="1" applyFont="1" applyBorder="1" applyAlignment="1">
      <alignment horizontal="center" vertical="center"/>
    </xf>
    <xf numFmtId="3" fontId="6"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3" fontId="6" fillId="0" borderId="0" xfId="0" applyNumberFormat="1" applyFont="1" applyBorder="1" applyAlignment="1">
      <alignment horizontal="center" vertical="center" shrinkToFit="1"/>
    </xf>
    <xf numFmtId="9" fontId="8" fillId="0" borderId="0" xfId="0" applyNumberFormat="1" applyFont="1" applyBorder="1" applyAlignment="1">
      <alignment horizontal="center" vertical="center" shrinkToFit="1"/>
    </xf>
    <xf numFmtId="9" fontId="12" fillId="0" borderId="0" xfId="0" applyNumberFormat="1" applyFont="1" applyBorder="1" applyAlignment="1">
      <alignment horizontal="center" vertical="center" shrinkToFit="1"/>
    </xf>
    <xf numFmtId="164" fontId="11" fillId="0" borderId="0" xfId="0" applyNumberFormat="1" applyFont="1" applyAlignment="1">
      <alignment horizontal="left" vertical="center"/>
    </xf>
    <xf numFmtId="0" fontId="7" fillId="0" borderId="0" xfId="0" applyFont="1" applyBorder="1" applyAlignment="1">
      <alignment horizontal="center" vertical="center"/>
    </xf>
    <xf numFmtId="164" fontId="11" fillId="0" borderId="0" xfId="0" applyNumberFormat="1" applyFont="1" applyAlignment="1">
      <alignment horizontal="center" vertical="center"/>
    </xf>
    <xf numFmtId="3" fontId="7" fillId="0" borderId="0" xfId="0" applyNumberFormat="1" applyFont="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3" fontId="4" fillId="0" borderId="40" xfId="0" applyNumberFormat="1" applyFont="1" applyBorder="1" applyAlignment="1">
      <alignment horizontal="center" vertical="center"/>
    </xf>
    <xf numFmtId="3" fontId="6" fillId="0" borderId="30" xfId="0" applyNumberFormat="1" applyFont="1" applyBorder="1" applyAlignment="1">
      <alignment horizontal="left" vertical="center"/>
    </xf>
    <xf numFmtId="164" fontId="8" fillId="0" borderId="36" xfId="0" applyNumberFormat="1" applyFont="1" applyBorder="1" applyAlignment="1">
      <alignment horizontal="center" vertical="center"/>
    </xf>
    <xf numFmtId="164" fontId="8" fillId="0" borderId="38" xfId="0" applyNumberFormat="1" applyFont="1" applyBorder="1" applyAlignment="1">
      <alignment horizontal="center" vertical="center"/>
    </xf>
    <xf numFmtId="3" fontId="4" fillId="0" borderId="35" xfId="0" applyNumberFormat="1" applyFont="1" applyBorder="1" applyAlignment="1">
      <alignment horizontal="center" vertical="center"/>
    </xf>
    <xf numFmtId="164" fontId="8" fillId="0" borderId="15" xfId="0" applyNumberFormat="1" applyFont="1" applyBorder="1" applyAlignment="1">
      <alignment horizontal="center" vertical="center"/>
    </xf>
    <xf numFmtId="9" fontId="8" fillId="0" borderId="42" xfId="0" applyNumberFormat="1" applyFont="1" applyBorder="1" applyAlignment="1">
      <alignment horizontal="center" vertical="center"/>
    </xf>
    <xf numFmtId="0" fontId="11" fillId="0" borderId="0" xfId="0" applyFont="1" applyAlignment="1">
      <alignment horizontal="center" vertical="center"/>
    </xf>
    <xf numFmtId="0" fontId="4" fillId="0" borderId="0" xfId="0" applyFont="1" applyBorder="1" applyAlignment="1">
      <alignment horizontal="center" vertical="center" wrapText="1"/>
    </xf>
    <xf numFmtId="0" fontId="6"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6" fillId="0" borderId="7" xfId="0" applyFont="1" applyBorder="1" applyAlignment="1">
      <alignment horizontal="center" vertical="center"/>
    </xf>
    <xf numFmtId="164" fontId="7" fillId="0" borderId="12" xfId="0" applyNumberFormat="1" applyFont="1" applyBorder="1" applyAlignment="1">
      <alignment horizontal="center" vertical="center"/>
    </xf>
    <xf numFmtId="164" fontId="7" fillId="0" borderId="29" xfId="0" applyNumberFormat="1" applyFont="1" applyBorder="1" applyAlignment="1">
      <alignment horizontal="center" vertical="center"/>
    </xf>
    <xf numFmtId="164" fontId="8" fillId="0" borderId="12" xfId="0" applyNumberFormat="1" applyFont="1" applyBorder="1" applyAlignment="1">
      <alignment horizontal="center" vertical="center"/>
    </xf>
    <xf numFmtId="3" fontId="6" fillId="0" borderId="10"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31" xfId="0" applyNumberFormat="1" applyFont="1" applyBorder="1" applyAlignment="1">
      <alignment horizontal="center" vertical="center"/>
    </xf>
    <xf numFmtId="0" fontId="4" fillId="0" borderId="32" xfId="0" applyFont="1" applyBorder="1" applyAlignment="1">
      <alignment horizontal="center" vertical="center"/>
    </xf>
    <xf numFmtId="9" fontId="4" fillId="0" borderId="41" xfId="0" applyNumberFormat="1" applyFont="1" applyBorder="1" applyAlignment="1">
      <alignment horizontal="center" vertical="center"/>
    </xf>
    <xf numFmtId="9" fontId="4" fillId="0" borderId="33"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8" fillId="0" borderId="44" xfId="0" applyNumberFormat="1" applyFont="1" applyBorder="1" applyAlignment="1">
      <alignment horizontal="center" vertical="center"/>
    </xf>
    <xf numFmtId="9" fontId="8" fillId="0" borderId="46" xfId="0" applyNumberFormat="1" applyFont="1" applyBorder="1" applyAlignment="1">
      <alignment horizontal="center" vertical="center"/>
    </xf>
    <xf numFmtId="3" fontId="6" fillId="0" borderId="43" xfId="0" applyNumberFormat="1" applyFont="1" applyBorder="1" applyAlignment="1">
      <alignment horizontal="center" vertical="center"/>
    </xf>
    <xf numFmtId="9" fontId="4" fillId="0" borderId="0" xfId="0" applyNumberFormat="1" applyFont="1" applyBorder="1" applyAlignment="1">
      <alignment horizontal="center" vertical="center"/>
    </xf>
    <xf numFmtId="9" fontId="7" fillId="0" borderId="0" xfId="0" applyNumberFormat="1" applyFont="1" applyAlignment="1">
      <alignment horizontal="center" vertical="center"/>
    </xf>
    <xf numFmtId="164" fontId="7" fillId="0" borderId="0" xfId="0" applyNumberFormat="1" applyFont="1" applyAlignment="1">
      <alignment horizontal="center" vertical="center"/>
    </xf>
    <xf numFmtId="9" fontId="7"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33" xfId="0" applyNumberFormat="1" applyFont="1" applyBorder="1" applyAlignment="1">
      <alignment horizontal="center" vertical="center"/>
    </xf>
    <xf numFmtId="9" fontId="4" fillId="0" borderId="28" xfId="0" applyNumberFormat="1" applyFont="1" applyBorder="1" applyAlignment="1">
      <alignment horizontal="left" vertical="center"/>
    </xf>
    <xf numFmtId="0" fontId="4" fillId="0" borderId="30" xfId="0" applyFont="1" applyBorder="1" applyAlignment="1">
      <alignment horizontal="lef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0" fontId="6" fillId="0" borderId="0" xfId="0" applyFont="1" applyFill="1" applyBorder="1" applyAlignment="1">
      <alignment horizontal="center" vertical="center" wrapText="1"/>
    </xf>
    <xf numFmtId="0" fontId="6" fillId="0" borderId="47" xfId="0" applyFont="1" applyBorder="1" applyAlignment="1">
      <alignment horizontal="center" vertical="center"/>
    </xf>
    <xf numFmtId="0" fontId="12" fillId="0" borderId="47" xfId="0" applyFont="1" applyBorder="1" applyAlignment="1">
      <alignment horizontal="center" vertical="center"/>
    </xf>
    <xf numFmtId="3" fontId="10" fillId="0" borderId="48" xfId="0" applyNumberFormat="1" applyFont="1" applyBorder="1" applyAlignment="1">
      <alignment horizontal="center" vertical="center"/>
    </xf>
    <xf numFmtId="164" fontId="8" fillId="0" borderId="48" xfId="0" applyNumberFormat="1" applyFont="1" applyBorder="1" applyAlignment="1">
      <alignment horizontal="center" vertical="center"/>
    </xf>
    <xf numFmtId="3" fontId="6" fillId="0" borderId="42"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36" xfId="0" applyFont="1" applyBorder="1" applyAlignment="1">
      <alignment horizontal="left" vertical="center" wrapText="1"/>
    </xf>
    <xf numFmtId="49" fontId="6" fillId="0" borderId="13" xfId="0" applyNumberFormat="1" applyFont="1" applyBorder="1" applyAlignment="1">
      <alignment horizontal="center" vertical="center"/>
    </xf>
    <xf numFmtId="0" fontId="6" fillId="0" borderId="31" xfId="0" applyFont="1" applyBorder="1" applyAlignment="1">
      <alignment horizontal="left" vertical="center" wrapText="1"/>
    </xf>
    <xf numFmtId="0" fontId="6" fillId="0" borderId="24" xfId="0" applyFont="1" applyBorder="1" applyAlignment="1">
      <alignment horizontal="left" vertical="center" wrapText="1"/>
    </xf>
    <xf numFmtId="3" fontId="10" fillId="0" borderId="16" xfId="0" applyNumberFormat="1" applyFont="1" applyBorder="1" applyAlignment="1">
      <alignment horizontal="center" vertical="center"/>
    </xf>
    <xf numFmtId="164" fontId="8" fillId="0" borderId="17" xfId="0" applyNumberFormat="1" applyFont="1" applyBorder="1" applyAlignment="1">
      <alignment horizontal="center" vertical="center"/>
    </xf>
    <xf numFmtId="164" fontId="8" fillId="0" borderId="24" xfId="0" applyNumberFormat="1" applyFont="1" applyBorder="1" applyAlignment="1">
      <alignment horizontal="center" vertical="center"/>
    </xf>
    <xf numFmtId="3" fontId="10" fillId="0" borderId="32" xfId="0" applyNumberFormat="1" applyFont="1" applyBorder="1" applyAlignment="1">
      <alignment horizontal="center" vertical="center"/>
    </xf>
    <xf numFmtId="164" fontId="8" fillId="0" borderId="41"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46" xfId="0" applyNumberFormat="1" applyFont="1" applyBorder="1" applyAlignment="1">
      <alignment horizontal="center" vertical="center"/>
    </xf>
    <xf numFmtId="164" fontId="8" fillId="0" borderId="44"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10" fillId="0" borderId="0" xfId="0" applyFont="1" applyFill="1" applyBorder="1" applyAlignment="1">
      <alignment horizontal="center" vertical="center" wrapText="1"/>
    </xf>
    <xf numFmtId="9" fontId="11" fillId="0" borderId="0" xfId="0" applyNumberFormat="1"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center" vertical="center"/>
    </xf>
    <xf numFmtId="0" fontId="7"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left" vertical="center" wrapText="1"/>
    </xf>
    <xf numFmtId="3" fontId="6" fillId="0" borderId="0" xfId="0" applyNumberFormat="1" applyFont="1" applyBorder="1" applyAlignment="1">
      <alignment horizontal="left" vertical="center"/>
    </xf>
    <xf numFmtId="9" fontId="12" fillId="0" borderId="0" xfId="0" applyNumberFormat="1" applyFont="1" applyBorder="1" applyAlignment="1">
      <alignment horizontal="left" vertical="center"/>
    </xf>
    <xf numFmtId="164" fontId="8" fillId="0" borderId="0" xfId="0" applyNumberFormat="1"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xf>
    <xf numFmtId="0" fontId="13" fillId="0" borderId="0" xfId="0" applyFont="1" applyAlignment="1">
      <alignment horizontal="center" vertical="center"/>
    </xf>
    <xf numFmtId="3" fontId="10" fillId="0" borderId="0" xfId="0" applyNumberFormat="1" applyFont="1" applyAlignment="1">
      <alignment horizontal="center" vertical="center"/>
    </xf>
    <xf numFmtId="9" fontId="5" fillId="0" borderId="0" xfId="0" applyNumberFormat="1"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3" fontId="10" fillId="0" borderId="7" xfId="0" applyNumberFormat="1" applyFont="1" applyBorder="1" applyAlignment="1">
      <alignment horizontal="center" vertical="center"/>
    </xf>
    <xf numFmtId="164" fontId="8" fillId="0" borderId="27" xfId="0" applyNumberFormat="1" applyFont="1" applyBorder="1" applyAlignment="1">
      <alignment horizontal="center" vertical="center"/>
    </xf>
    <xf numFmtId="0" fontId="4" fillId="0" borderId="49" xfId="0" applyFont="1" applyBorder="1" applyAlignment="1">
      <alignment horizontal="center" vertical="center"/>
    </xf>
    <xf numFmtId="3" fontId="10" fillId="0" borderId="43"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4" fillId="0" borderId="43" xfId="0" applyNumberFormat="1" applyFont="1" applyBorder="1" applyAlignment="1">
      <alignment horizontal="center" vertical="center"/>
    </xf>
    <xf numFmtId="164" fontId="8" fillId="0" borderId="0" xfId="0" applyNumberFormat="1" applyFont="1" applyBorder="1" applyAlignment="1">
      <alignment horizontal="left" vertical="center"/>
    </xf>
    <xf numFmtId="0" fontId="4" fillId="0" borderId="50" xfId="0" applyFont="1" applyBorder="1" applyAlignment="1">
      <alignment horizontal="center" vertical="center"/>
    </xf>
    <xf numFmtId="3" fontId="6" fillId="0" borderId="3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164" fontId="8" fillId="0" borderId="52"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6" fillId="0" borderId="32" xfId="0" applyNumberFormat="1" applyFont="1" applyBorder="1" applyAlignment="1">
      <alignment horizontal="center" vertical="center"/>
    </xf>
    <xf numFmtId="0" fontId="4" fillId="0" borderId="53" xfId="0" applyFont="1" applyBorder="1" applyAlignment="1">
      <alignment horizontal="center" vertical="center"/>
    </xf>
    <xf numFmtId="3" fontId="10" fillId="0" borderId="54"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0" borderId="4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45"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4" fillId="0" borderId="50" xfId="0" applyFont="1" applyBorder="1" applyAlignment="1">
      <alignment horizontal="left" vertical="center"/>
    </xf>
    <xf numFmtId="0" fontId="4" fillId="0" borderId="55" xfId="0" applyFont="1" applyBorder="1" applyAlignment="1">
      <alignment horizontal="center" vertical="center" wrapText="1"/>
    </xf>
    <xf numFmtId="0" fontId="4" fillId="0" borderId="17" xfId="0" applyFont="1" applyBorder="1" applyAlignment="1">
      <alignment horizontal="center" vertical="center" wrapText="1"/>
    </xf>
    <xf numFmtId="9" fontId="8" fillId="0" borderId="27"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10" fillId="0" borderId="56" xfId="0" applyNumberFormat="1" applyFont="1" applyBorder="1" applyAlignment="1">
      <alignment horizontal="center" vertical="center"/>
    </xf>
    <xf numFmtId="3" fontId="6" fillId="0" borderId="56" xfId="0" applyNumberFormat="1" applyFont="1" applyBorder="1" applyAlignment="1">
      <alignment horizontal="center" vertical="center"/>
    </xf>
    <xf numFmtId="0" fontId="4" fillId="0" borderId="38" xfId="0" applyFont="1" applyBorder="1" applyAlignment="1">
      <alignment horizontal="center" vertical="center" wrapText="1"/>
    </xf>
    <xf numFmtId="0" fontId="8" fillId="0" borderId="17" xfId="0" applyFont="1" applyBorder="1" applyAlignment="1">
      <alignment horizontal="center" vertical="center" wrapText="1"/>
    </xf>
    <xf numFmtId="164" fontId="12" fillId="0" borderId="29" xfId="0" applyNumberFormat="1" applyFont="1" applyBorder="1" applyAlignment="1">
      <alignment horizontal="center" vertical="center"/>
    </xf>
    <xf numFmtId="164" fontId="12" fillId="0" borderId="8" xfId="0" applyNumberFormat="1" applyFont="1" applyBorder="1" applyAlignment="1">
      <alignment horizontal="center" vertical="center"/>
    </xf>
    <xf numFmtId="3" fontId="6" fillId="0" borderId="7" xfId="0" applyNumberFormat="1" applyFont="1" applyBorder="1" applyAlignment="1">
      <alignment horizontal="center" vertical="center"/>
    </xf>
    <xf numFmtId="9" fontId="12" fillId="0" borderId="36" xfId="0" applyNumberFormat="1" applyFont="1" applyBorder="1" applyAlignment="1">
      <alignment horizontal="center" vertical="center"/>
    </xf>
    <xf numFmtId="9" fontId="12" fillId="0" borderId="38" xfId="0" applyNumberFormat="1" applyFont="1" applyBorder="1" applyAlignment="1">
      <alignment horizontal="center" vertical="center"/>
    </xf>
    <xf numFmtId="164" fontId="12" fillId="0" borderId="57" xfId="0" applyNumberFormat="1" applyFont="1" applyBorder="1" applyAlignment="1">
      <alignment horizontal="center" vertical="center"/>
    </xf>
    <xf numFmtId="164" fontId="12" fillId="0" borderId="58" xfId="0" applyNumberFormat="1" applyFont="1" applyBorder="1" applyAlignment="1">
      <alignment horizontal="center" vertical="center"/>
    </xf>
    <xf numFmtId="3" fontId="6" fillId="0" borderId="26" xfId="0" applyNumberFormat="1" applyFont="1" applyBorder="1" applyAlignment="1">
      <alignment horizontal="center" vertical="center"/>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3" fontId="10" fillId="0" borderId="5" xfId="0" applyNumberFormat="1" applyFont="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9" fontId="8" fillId="0" borderId="8" xfId="0" applyNumberFormat="1" applyFont="1" applyBorder="1" applyAlignment="1">
      <alignment horizontal="center" vertical="center" wrapText="1"/>
    </xf>
    <xf numFmtId="164" fontId="12" fillId="0" borderId="38" xfId="0" applyNumberFormat="1" applyFont="1" applyBorder="1" applyAlignment="1">
      <alignment horizontal="center" vertical="center"/>
    </xf>
    <xf numFmtId="164" fontId="12" fillId="0" borderId="52" xfId="0" applyNumberFormat="1" applyFont="1" applyBorder="1" applyAlignment="1">
      <alignment horizontal="center" vertical="center"/>
    </xf>
    <xf numFmtId="164" fontId="12" fillId="0" borderId="27" xfId="0" applyNumberFormat="1" applyFont="1" applyBorder="1" applyAlignment="1">
      <alignment horizontal="center" vertical="center"/>
    </xf>
    <xf numFmtId="164" fontId="12" fillId="0" borderId="41"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164" fontId="4" fillId="0" borderId="47" xfId="0" applyNumberFormat="1" applyFont="1" applyBorder="1" applyAlignment="1">
      <alignment horizontal="center" vertical="center" wrapText="1"/>
    </xf>
    <xf numFmtId="3" fontId="4" fillId="0" borderId="4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164" fontId="8" fillId="0" borderId="59" xfId="0" applyNumberFormat="1" applyFont="1" applyBorder="1" applyAlignment="1">
      <alignment horizontal="center" vertical="center"/>
    </xf>
    <xf numFmtId="3" fontId="7" fillId="0" borderId="59"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48"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8" fillId="0" borderId="60" xfId="0" applyNumberFormat="1" applyFont="1" applyBorder="1" applyAlignment="1">
      <alignment horizontal="center" vertical="center"/>
    </xf>
    <xf numFmtId="3" fontId="7" fillId="0" borderId="5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0" borderId="20" xfId="0" applyFont="1" applyBorder="1" applyAlignment="1">
      <alignment horizontal="center" vertical="center" wrapText="1"/>
    </xf>
    <xf numFmtId="3" fontId="4" fillId="0" borderId="42" xfId="0" applyNumberFormat="1" applyFont="1" applyBorder="1" applyAlignment="1">
      <alignment horizontal="center" vertical="center"/>
    </xf>
    <xf numFmtId="164" fontId="8" fillId="0" borderId="61" xfId="0" applyNumberFormat="1" applyFont="1" applyBorder="1" applyAlignment="1">
      <alignment horizontal="center" vertical="center"/>
    </xf>
    <xf numFmtId="3" fontId="7" fillId="0" borderId="61" xfId="0" applyNumberFormat="1" applyFont="1" applyBorder="1" applyAlignment="1">
      <alignment horizontal="center" vertical="center"/>
    </xf>
    <xf numFmtId="164" fontId="8" fillId="0" borderId="55"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42" xfId="0" applyNumberFormat="1" applyFont="1" applyBorder="1" applyAlignment="1">
      <alignment horizontal="center" vertical="center"/>
    </xf>
    <xf numFmtId="0" fontId="4" fillId="0" borderId="9" xfId="0" applyFont="1" applyBorder="1" applyAlignment="1">
      <alignment horizontal="center" vertical="center"/>
    </xf>
    <xf numFmtId="9" fontId="4" fillId="0" borderId="9" xfId="0" applyNumberFormat="1" applyFont="1" applyBorder="1" applyAlignment="1">
      <alignment horizontal="center" vertical="center"/>
    </xf>
    <xf numFmtId="3" fontId="7" fillId="0" borderId="34" xfId="0" applyNumberFormat="1" applyFont="1" applyBorder="1" applyAlignment="1">
      <alignment horizontal="center" vertical="center"/>
    </xf>
    <xf numFmtId="3" fontId="4" fillId="0" borderId="51" xfId="0" applyNumberFormat="1" applyFont="1" applyBorder="1" applyAlignment="1">
      <alignment horizontal="center" vertical="center"/>
    </xf>
    <xf numFmtId="9" fontId="8" fillId="0" borderId="62" xfId="0" applyNumberFormat="1" applyFont="1" applyBorder="1" applyAlignment="1">
      <alignment horizontal="center" vertical="center"/>
    </xf>
    <xf numFmtId="0" fontId="4" fillId="0" borderId="5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Font="1"/>
    <xf numFmtId="0" fontId="6" fillId="0" borderId="50" xfId="0" applyFont="1" applyBorder="1" applyAlignment="1">
      <alignment horizontal="left" vertical="center" wrapText="1"/>
    </xf>
    <xf numFmtId="0" fontId="0" fillId="0" borderId="0" xfId="0" applyFont="1" applyBorder="1" applyAlignment="1">
      <alignment horizontal="center" vertical="center"/>
    </xf>
    <xf numFmtId="10" fontId="8" fillId="0" borderId="33" xfId="0" applyNumberFormat="1" applyFont="1" applyBorder="1" applyAlignment="1">
      <alignment horizontal="center" vertical="center" wrapText="1"/>
    </xf>
    <xf numFmtId="0" fontId="6" fillId="0" borderId="33" xfId="0" applyFont="1" applyBorder="1" applyAlignment="1">
      <alignment horizontal="center" vertical="center" wrapText="1"/>
    </xf>
    <xf numFmtId="9" fontId="11" fillId="0" borderId="41" xfId="0" applyNumberFormat="1" applyFont="1" applyBorder="1" applyAlignment="1">
      <alignment horizontal="center" vertical="center"/>
    </xf>
    <xf numFmtId="9" fontId="11" fillId="0" borderId="33" xfId="0" applyNumberFormat="1" applyFont="1" applyBorder="1" applyAlignment="1">
      <alignment horizontal="center" vertical="center"/>
    </xf>
    <xf numFmtId="0" fontId="6" fillId="0" borderId="27" xfId="0" applyFont="1" applyBorder="1" applyAlignment="1">
      <alignment horizontal="center" vertical="center" wrapText="1"/>
    </xf>
    <xf numFmtId="164" fontId="11" fillId="0" borderId="52" xfId="0" applyNumberFormat="1" applyFont="1" applyBorder="1" applyAlignment="1">
      <alignment horizontal="center" vertical="center"/>
    </xf>
    <xf numFmtId="0" fontId="6" fillId="0" borderId="33" xfId="0" applyFont="1" applyFill="1" applyBorder="1" applyAlignment="1">
      <alignment horizontal="center" vertical="center" wrapText="1"/>
    </xf>
    <xf numFmtId="3" fontId="10" fillId="0" borderId="2" xfId="0" applyNumberFormat="1" applyFont="1" applyBorder="1" applyAlignment="1">
      <alignment horizontal="center" vertical="center"/>
    </xf>
    <xf numFmtId="0" fontId="6" fillId="0" borderId="41" xfId="0" applyFont="1" applyBorder="1" applyAlignment="1">
      <alignment horizontal="center" vertical="center" wrapText="1"/>
    </xf>
    <xf numFmtId="3" fontId="10" fillId="0" borderId="20" xfId="0" applyNumberFormat="1" applyFont="1" applyBorder="1" applyAlignment="1">
      <alignment horizontal="center" vertical="center"/>
    </xf>
    <xf numFmtId="0" fontId="0" fillId="0" borderId="0" xfId="0" applyFont="1" applyAlignment="1">
      <alignment horizontal="center" vertical="center"/>
    </xf>
    <xf numFmtId="3" fontId="14" fillId="0" borderId="0" xfId="0" applyNumberFormat="1" applyFont="1" applyAlignment="1">
      <alignment horizontal="center" vertical="center"/>
    </xf>
    <xf numFmtId="164" fontId="12" fillId="0" borderId="33" xfId="0" applyNumberFormat="1" applyFont="1" applyBorder="1" applyAlignment="1">
      <alignment horizontal="center" vertical="center"/>
    </xf>
    <xf numFmtId="0" fontId="6" fillId="0" borderId="44" xfId="0" applyFont="1" applyFill="1" applyBorder="1" applyAlignment="1">
      <alignment horizontal="center" vertical="center" wrapText="1"/>
    </xf>
    <xf numFmtId="3" fontId="10" fillId="0" borderId="63" xfId="0" applyNumberFormat="1" applyFont="1" applyBorder="1" applyAlignment="1">
      <alignment horizontal="center" vertical="center"/>
    </xf>
    <xf numFmtId="9" fontId="12" fillId="0" borderId="29" xfId="0" applyNumberFormat="1" applyFont="1" applyBorder="1" applyAlignment="1">
      <alignment horizontal="center" vertical="center"/>
    </xf>
    <xf numFmtId="3" fontId="10" fillId="0" borderId="64" xfId="0" applyNumberFormat="1" applyFont="1" applyBorder="1" applyAlignment="1">
      <alignment horizontal="center" vertical="center"/>
    </xf>
    <xf numFmtId="9" fontId="12" fillId="0" borderId="31" xfId="0" applyNumberFormat="1" applyFont="1" applyBorder="1" applyAlignment="1">
      <alignment horizontal="center" vertical="center"/>
    </xf>
    <xf numFmtId="3" fontId="10" fillId="0" borderId="65" xfId="0" applyNumberFormat="1" applyFont="1" applyBorder="1" applyAlignment="1">
      <alignment horizontal="center" vertical="center"/>
    </xf>
    <xf numFmtId="164" fontId="12" fillId="0" borderId="24" xfId="0" applyNumberFormat="1" applyFont="1" applyBorder="1" applyAlignment="1">
      <alignment horizontal="center" vertical="center"/>
    </xf>
    <xf numFmtId="9" fontId="12" fillId="0" borderId="24" xfId="0" applyNumberFormat="1" applyFont="1" applyBorder="1" applyAlignment="1">
      <alignment horizontal="center" vertical="center"/>
    </xf>
    <xf numFmtId="164" fontId="12" fillId="0" borderId="44" xfId="0" applyNumberFormat="1" applyFont="1" applyBorder="1" applyAlignment="1">
      <alignment horizontal="center" vertical="center"/>
    </xf>
    <xf numFmtId="9" fontId="12" fillId="0" borderId="44"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4" fillId="0" borderId="50" xfId="0" applyFont="1" applyBorder="1" applyAlignment="1">
      <alignment horizontal="center" vertical="center" shrinkToFit="1"/>
    </xf>
    <xf numFmtId="0" fontId="4" fillId="0" borderId="30" xfId="0" applyFont="1" applyBorder="1" applyAlignment="1">
      <alignment horizontal="center" vertical="center" shrinkToFit="1"/>
    </xf>
    <xf numFmtId="9" fontId="12" fillId="0" borderId="8" xfId="0" applyNumberFormat="1" applyFont="1" applyBorder="1" applyAlignment="1">
      <alignment horizontal="center" vertical="center"/>
    </xf>
    <xf numFmtId="9" fontId="12" fillId="0" borderId="58" xfId="0" applyNumberFormat="1" applyFont="1" applyBorder="1" applyAlignment="1">
      <alignment horizontal="center" vertical="center"/>
    </xf>
    <xf numFmtId="0" fontId="4" fillId="0" borderId="51" xfId="0" applyFont="1" applyBorder="1" applyAlignment="1">
      <alignment horizontal="center" vertical="center" shrinkToFit="1"/>
    </xf>
    <xf numFmtId="0" fontId="20" fillId="0" borderId="0" xfId="1" applyFill="1"/>
    <xf numFmtId="0" fontId="19" fillId="0" borderId="0" xfId="0" applyFont="1"/>
    <xf numFmtId="0" fontId="23" fillId="0" borderId="0" xfId="0" applyFont="1" applyFill="1" applyAlignment="1">
      <alignment vertical="top"/>
    </xf>
    <xf numFmtId="0" fontId="19" fillId="0" borderId="0" xfId="0" applyFont="1" applyFill="1" applyAlignment="1">
      <alignment vertical="top"/>
    </xf>
    <xf numFmtId="0" fontId="19" fillId="0" borderId="0" xfId="0" applyFont="1" applyFill="1"/>
    <xf numFmtId="164" fontId="6" fillId="0" borderId="29" xfId="0" applyNumberFormat="1" applyFont="1" applyBorder="1" applyAlignment="1">
      <alignment horizontal="center" vertical="center"/>
    </xf>
    <xf numFmtId="0" fontId="23" fillId="0" borderId="0" xfId="0" applyFont="1" applyAlignment="1">
      <alignment vertical="top"/>
    </xf>
    <xf numFmtId="0" fontId="19" fillId="0" borderId="0" xfId="0" applyFont="1" applyAlignment="1">
      <alignment vertical="top"/>
    </xf>
    <xf numFmtId="49" fontId="6" fillId="0" borderId="16" xfId="0" applyNumberFormat="1" applyFont="1" applyBorder="1" applyAlignment="1">
      <alignment horizontal="center" vertical="center"/>
    </xf>
    <xf numFmtId="3" fontId="10" fillId="0" borderId="66" xfId="0" applyNumberFormat="1" applyFont="1" applyBorder="1" applyAlignment="1">
      <alignment horizontal="center" vertical="center"/>
    </xf>
    <xf numFmtId="49" fontId="0" fillId="0" borderId="0" xfId="0" applyNumberFormat="1" applyFont="1"/>
    <xf numFmtId="3" fontId="10" fillId="0" borderId="18" xfId="0" applyNumberFormat="1" applyFont="1" applyBorder="1" applyAlignment="1">
      <alignment horizontal="center" vertical="center"/>
    </xf>
    <xf numFmtId="3" fontId="4" fillId="0" borderId="0" xfId="0" applyNumberFormat="1" applyFont="1" applyAlignment="1">
      <alignment horizontal="left" vertical="center"/>
    </xf>
    <xf numFmtId="0" fontId="0" fillId="0" borderId="0" xfId="0" applyAlignment="1">
      <alignment vertical="top"/>
    </xf>
    <xf numFmtId="164" fontId="11" fillId="0" borderId="33" xfId="0" applyNumberFormat="1" applyFont="1" applyBorder="1" applyAlignment="1">
      <alignment horizontal="center" vertical="center"/>
    </xf>
    <xf numFmtId="3" fontId="0" fillId="0" borderId="0" xfId="0" applyNumberFormat="1" applyFont="1"/>
    <xf numFmtId="0" fontId="24" fillId="0" borderId="43" xfId="0" applyFont="1" applyBorder="1" applyAlignment="1">
      <alignment horizontal="center" vertical="center"/>
    </xf>
    <xf numFmtId="0" fontId="18" fillId="0" borderId="0" xfId="0" applyFont="1" applyAlignment="1">
      <alignment vertical="top"/>
    </xf>
    <xf numFmtId="164" fontId="7" fillId="0" borderId="37" xfId="0" applyNumberFormat="1" applyFont="1" applyBorder="1" applyAlignment="1">
      <alignment horizontal="center" vertical="center"/>
    </xf>
    <xf numFmtId="3" fontId="7" fillId="0" borderId="7" xfId="0" applyNumberFormat="1" applyFont="1" applyBorder="1" applyAlignment="1">
      <alignment horizontal="center" vertical="center"/>
    </xf>
    <xf numFmtId="3" fontId="4" fillId="0" borderId="54" xfId="0" applyNumberFormat="1" applyFont="1" applyBorder="1" applyAlignment="1">
      <alignment horizontal="center" vertical="center"/>
    </xf>
    <xf numFmtId="0" fontId="24" fillId="0" borderId="21" xfId="0" applyFont="1" applyBorder="1" applyAlignment="1">
      <alignment horizontal="center" vertical="center"/>
    </xf>
    <xf numFmtId="3" fontId="7" fillId="0" borderId="0" xfId="0" applyNumberFormat="1" applyFont="1" applyAlignment="1">
      <alignment horizontal="left" vertical="center"/>
    </xf>
    <xf numFmtId="3" fontId="12" fillId="0" borderId="29" xfId="0" applyNumberFormat="1" applyFont="1" applyBorder="1" applyAlignment="1">
      <alignment horizontal="center" vertical="center"/>
    </xf>
    <xf numFmtId="0" fontId="24" fillId="0" borderId="26" xfId="0" applyFont="1" applyBorder="1" applyAlignment="1">
      <alignment horizontal="center" vertical="center"/>
    </xf>
    <xf numFmtId="3" fontId="18" fillId="0" borderId="0" xfId="0" applyNumberFormat="1" applyFont="1" applyAlignment="1">
      <alignment vertical="top"/>
    </xf>
    <xf numFmtId="165" fontId="18" fillId="0" borderId="0" xfId="0" applyNumberFormat="1" applyFont="1" applyAlignment="1">
      <alignment vertical="top"/>
    </xf>
    <xf numFmtId="166" fontId="18" fillId="0" borderId="0" xfId="0" applyNumberFormat="1" applyFont="1" applyAlignment="1">
      <alignment vertical="top"/>
    </xf>
    <xf numFmtId="3" fontId="13" fillId="0" borderId="0" xfId="0" applyNumberFormat="1" applyFont="1" applyAlignment="1">
      <alignment horizontal="left" vertical="center"/>
    </xf>
    <xf numFmtId="0" fontId="25" fillId="0" borderId="33" xfId="0" applyFont="1" applyBorder="1" applyAlignment="1">
      <alignment horizontal="center" vertical="center" wrapText="1"/>
    </xf>
    <xf numFmtId="0" fontId="4" fillId="0" borderId="7" xfId="0" applyFont="1" applyBorder="1" applyAlignment="1">
      <alignment horizontal="center" vertical="center" wrapText="1"/>
    </xf>
    <xf numFmtId="3" fontId="6" fillId="0" borderId="25" xfId="0" applyNumberFormat="1" applyFont="1" applyBorder="1" applyAlignment="1">
      <alignment horizontal="center" vertical="center"/>
    </xf>
    <xf numFmtId="3" fontId="26" fillId="0" borderId="0" xfId="0" applyNumberFormat="1" applyFont="1" applyAlignment="1">
      <alignment horizontal="center" vertical="center"/>
    </xf>
    <xf numFmtId="0" fontId="21" fillId="0" borderId="0" xfId="0" applyFont="1"/>
    <xf numFmtId="0" fontId="2" fillId="0" borderId="1" xfId="0" applyFont="1" applyFill="1" applyBorder="1" applyAlignment="1">
      <alignment horizontal="left"/>
    </xf>
    <xf numFmtId="0" fontId="4" fillId="0" borderId="2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4" fillId="0" borderId="62" xfId="0" applyFont="1" applyBorder="1" applyAlignment="1">
      <alignment horizontal="center" vertical="center"/>
    </xf>
    <xf numFmtId="0" fontId="7"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8" xfId="0" applyFont="1" applyBorder="1" applyAlignment="1">
      <alignment horizontal="center" vertical="center" wrapText="1"/>
    </xf>
    <xf numFmtId="0" fontId="4" fillId="0" borderId="0" xfId="0" applyFont="1" applyBorder="1" applyAlignment="1">
      <alignment horizontal="center" vertical="center" wrapText="1"/>
    </xf>
    <xf numFmtId="0" fontId="6" fillId="0" borderId="82" xfId="0" applyFont="1" applyFill="1" applyBorder="1" applyAlignment="1">
      <alignment horizontal="center" vertical="center" wrapText="1"/>
    </xf>
    <xf numFmtId="0" fontId="7" fillId="0" borderId="82" xfId="0" applyFont="1" applyBorder="1" applyAlignment="1">
      <alignment horizontal="center" vertical="center"/>
    </xf>
    <xf numFmtId="0" fontId="6" fillId="0" borderId="5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62"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14" xfId="0" applyFont="1" applyBorder="1" applyAlignment="1">
      <alignment horizontal="center" vertical="center"/>
    </xf>
    <xf numFmtId="0" fontId="6" fillId="0" borderId="88" xfId="0" applyFont="1" applyBorder="1" applyAlignment="1">
      <alignment horizontal="center" vertical="center"/>
    </xf>
    <xf numFmtId="0" fontId="7" fillId="0" borderId="89" xfId="0" applyFont="1" applyBorder="1" applyAlignment="1">
      <alignment horizontal="center" vertical="center"/>
    </xf>
    <xf numFmtId="0" fontId="7" fillId="0" borderId="50" xfId="0" applyFont="1" applyBorder="1" applyAlignment="1">
      <alignment horizontal="center" vertical="center"/>
    </xf>
    <xf numFmtId="0" fontId="4" fillId="0" borderId="9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8"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4" fillId="0" borderId="66" xfId="0" applyFont="1" applyBorder="1" applyAlignment="1">
      <alignment horizontal="center" vertical="center" wrapText="1"/>
    </xf>
    <xf numFmtId="0" fontId="6" fillId="0" borderId="91" xfId="0" applyFont="1" applyBorder="1" applyAlignment="1">
      <alignment horizontal="center" vertical="center"/>
    </xf>
    <xf numFmtId="0" fontId="13" fillId="0" borderId="53"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32" xfId="0" applyFont="1" applyFill="1" applyBorder="1" applyAlignment="1">
      <alignment horizontal="center" vertical="center" wrapText="1"/>
    </xf>
    <xf numFmtId="0" fontId="5" fillId="0" borderId="22" xfId="0" applyFont="1" applyBorder="1" applyAlignment="1">
      <alignment horizontal="center" vertical="center"/>
    </xf>
    <xf numFmtId="0" fontId="4" fillId="0" borderId="27" xfId="0" applyFont="1" applyBorder="1" applyAlignment="1">
      <alignment horizontal="center" vertical="center" wrapText="1"/>
    </xf>
    <xf numFmtId="3" fontId="7" fillId="0" borderId="0" xfId="0" applyNumberFormat="1" applyFont="1" applyAlignment="1">
      <alignment horizontal="left" vertical="center" wrapText="1"/>
    </xf>
    <xf numFmtId="0" fontId="5" fillId="0" borderId="0" xfId="0" applyFont="1" applyAlignment="1">
      <alignment horizontal="left" vertical="center" wrapText="1"/>
    </xf>
    <xf numFmtId="0" fontId="7" fillId="0" borderId="26"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32"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7" xfId="0" applyFont="1" applyBorder="1" applyAlignment="1">
      <alignment horizontal="center" vertical="center" wrapText="1"/>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5" fillId="0" borderId="79" xfId="0" applyFont="1" applyBorder="1" applyAlignment="1">
      <alignment horizontal="center" vertical="center"/>
    </xf>
    <xf numFmtId="0" fontId="5" fillId="0" borderId="5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left" vertical="center" wrapText="1"/>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9" xfId="0" applyFont="1" applyBorder="1" applyAlignment="1">
      <alignment horizontal="center" vertical="center"/>
    </xf>
    <xf numFmtId="0" fontId="7" fillId="0" borderId="11" xfId="0" applyFont="1" applyBorder="1" applyAlignment="1">
      <alignment horizontal="center" vertical="center"/>
    </xf>
    <xf numFmtId="0" fontId="7" fillId="0" borderId="63" xfId="0" applyFont="1" applyBorder="1" applyAlignment="1">
      <alignment horizontal="center" vertical="center"/>
    </xf>
    <xf numFmtId="0" fontId="5" fillId="0" borderId="1" xfId="0" applyFont="1" applyBorder="1" applyAlignment="1">
      <alignment horizontal="center" vertical="center" wrapText="1"/>
    </xf>
    <xf numFmtId="9" fontId="4" fillId="0" borderId="28" xfId="0" applyNumberFormat="1" applyFont="1" applyBorder="1" applyAlignment="1">
      <alignment horizontal="center" vertical="center" wrapText="1"/>
    </xf>
    <xf numFmtId="0" fontId="5" fillId="0" borderId="63" xfId="0" applyFont="1" applyBorder="1" applyAlignment="1">
      <alignment horizontal="center" vertical="center"/>
    </xf>
    <xf numFmtId="0" fontId="7" fillId="0" borderId="0" xfId="0" applyFont="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15" fillId="0" borderId="69" xfId="0" applyFont="1" applyFill="1" applyBorder="1" applyAlignment="1">
      <alignment horizontal="center" vertical="center" wrapText="1"/>
    </xf>
    <xf numFmtId="0" fontId="17" fillId="0" borderId="70" xfId="0" applyFont="1" applyBorder="1" applyAlignment="1">
      <alignment horizontal="center" vertical="center" wrapText="1"/>
    </xf>
    <xf numFmtId="0" fontId="17" fillId="0" borderId="72" xfId="0" applyFont="1" applyBorder="1" applyAlignment="1">
      <alignment horizontal="center" vertical="center"/>
    </xf>
    <xf numFmtId="0" fontId="4" fillId="0" borderId="5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7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pport%20statistique%20secteur%20priv&#233;/rapport%20statistique%202019/Data/jaarrapport%202019%20%20hoofdstuk%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A3" t="str">
            <v>a-Ouvriers</v>
          </cell>
        </row>
        <row r="268">
          <cell r="A268" t="str">
            <v>inconnu</v>
          </cell>
          <cell r="B268">
            <v>7548</v>
          </cell>
          <cell r="C268">
            <v>14.574242131685653</v>
          </cell>
          <cell r="D268">
            <v>1528</v>
          </cell>
          <cell r="E268">
            <v>2.7044726455335488</v>
          </cell>
          <cell r="F268">
            <v>105</v>
          </cell>
          <cell r="G268">
            <v>0.8949880668257757</v>
          </cell>
          <cell r="H268">
            <v>0</v>
          </cell>
          <cell r="I268">
            <v>0</v>
          </cell>
          <cell r="J268">
            <v>9181</v>
          </cell>
          <cell r="K268">
            <v>7.6458635220440048</v>
          </cell>
        </row>
        <row r="269">
          <cell r="A269" t="str">
            <v>011</v>
          </cell>
          <cell r="B269">
            <v>6</v>
          </cell>
          <cell r="C269">
            <v>1.158524811739718E-2</v>
          </cell>
          <cell r="D269">
            <v>11</v>
          </cell>
          <cell r="E269">
            <v>1.94693711393122E-2</v>
          </cell>
          <cell r="F269">
            <v>4</v>
          </cell>
          <cell r="G269">
            <v>3.4094783498124788E-2</v>
          </cell>
          <cell r="H269">
            <v>0</v>
          </cell>
          <cell r="I269">
            <v>0</v>
          </cell>
          <cell r="J269">
            <v>21</v>
          </cell>
          <cell r="K269">
            <v>1.7488632388947184E-2</v>
          </cell>
        </row>
        <row r="270">
          <cell r="A270" t="str">
            <v>021</v>
          </cell>
          <cell r="B270">
            <v>6</v>
          </cell>
          <cell r="C270">
            <v>1.158524811739718E-2</v>
          </cell>
          <cell r="D270">
            <v>10</v>
          </cell>
          <cell r="E270">
            <v>1.7699428308465635E-2</v>
          </cell>
          <cell r="F270">
            <v>0</v>
          </cell>
          <cell r="G270">
            <v>0</v>
          </cell>
          <cell r="H270">
            <v>0</v>
          </cell>
          <cell r="I270">
            <v>0</v>
          </cell>
          <cell r="J270">
            <v>16</v>
          </cell>
          <cell r="K270">
            <v>1.3324672296340712E-2</v>
          </cell>
        </row>
        <row r="271">
          <cell r="A271" t="str">
            <v>031</v>
          </cell>
          <cell r="B271">
            <v>220</v>
          </cell>
          <cell r="C271">
            <v>0.42479243097122998</v>
          </cell>
          <cell r="D271">
            <v>361</v>
          </cell>
          <cell r="E271">
            <v>0.63894936193560947</v>
          </cell>
          <cell r="F271">
            <v>59</v>
          </cell>
          <cell r="G271">
            <v>0.50289805659734055</v>
          </cell>
          <cell r="H271">
            <v>0</v>
          </cell>
          <cell r="I271">
            <v>0</v>
          </cell>
          <cell r="J271">
            <v>640</v>
          </cell>
          <cell r="K271">
            <v>0.53298689185362846</v>
          </cell>
        </row>
        <row r="272">
          <cell r="A272" t="str">
            <v>111</v>
          </cell>
          <cell r="B272">
            <v>14</v>
          </cell>
          <cell r="C272">
            <v>2.7032245607260089E-2</v>
          </cell>
          <cell r="D272">
            <v>12</v>
          </cell>
          <cell r="E272">
            <v>2.1239313970158758E-2</v>
          </cell>
          <cell r="F272">
            <v>3</v>
          </cell>
          <cell r="G272">
            <v>2.5571087623593593E-2</v>
          </cell>
          <cell r="H272">
            <v>0</v>
          </cell>
          <cell r="I272">
            <v>0</v>
          </cell>
          <cell r="J272">
            <v>29</v>
          </cell>
          <cell r="K272">
            <v>2.4150968537117543E-2</v>
          </cell>
        </row>
        <row r="273">
          <cell r="A273" t="str">
            <v>112</v>
          </cell>
          <cell r="B273">
            <v>34</v>
          </cell>
          <cell r="C273">
            <v>6.5649739331917353E-2</v>
          </cell>
          <cell r="D273">
            <v>13</v>
          </cell>
          <cell r="E273">
            <v>2.3009256801005327E-2</v>
          </cell>
          <cell r="F273">
            <v>7</v>
          </cell>
          <cell r="G273">
            <v>5.9665871121718374E-2</v>
          </cell>
          <cell r="H273">
            <v>0</v>
          </cell>
          <cell r="I273">
            <v>0</v>
          </cell>
          <cell r="J273">
            <v>54</v>
          </cell>
          <cell r="K273">
            <v>4.4970769000149902E-2</v>
          </cell>
        </row>
        <row r="274">
          <cell r="A274" t="str">
            <v>121</v>
          </cell>
          <cell r="B274">
            <v>121</v>
          </cell>
          <cell r="C274">
            <v>0.23363583703417651</v>
          </cell>
          <cell r="D274">
            <v>66</v>
          </cell>
          <cell r="E274">
            <v>0.11681622683587321</v>
          </cell>
          <cell r="F274">
            <v>24</v>
          </cell>
          <cell r="G274">
            <v>0.20456870098874874</v>
          </cell>
          <cell r="H274">
            <v>0</v>
          </cell>
          <cell r="I274">
            <v>0</v>
          </cell>
          <cell r="J274">
            <v>211</v>
          </cell>
          <cell r="K274">
            <v>0.17571911590799316</v>
          </cell>
        </row>
        <row r="275">
          <cell r="A275" t="str">
            <v>122</v>
          </cell>
          <cell r="B275">
            <v>118</v>
          </cell>
          <cell r="C275">
            <v>0.22784321297547788</v>
          </cell>
          <cell r="D275">
            <v>68</v>
          </cell>
          <cell r="E275">
            <v>0.12035611249756632</v>
          </cell>
          <cell r="F275">
            <v>31</v>
          </cell>
          <cell r="G275">
            <v>0.26423457211046714</v>
          </cell>
          <cell r="H275">
            <v>0</v>
          </cell>
          <cell r="I275">
            <v>0</v>
          </cell>
          <cell r="J275">
            <v>217</v>
          </cell>
          <cell r="K275">
            <v>0.1807158680191209</v>
          </cell>
        </row>
        <row r="276">
          <cell r="A276" t="str">
            <v>131</v>
          </cell>
          <cell r="B276">
            <v>2</v>
          </cell>
          <cell r="C276">
            <v>3.8617493724657269E-3</v>
          </cell>
          <cell r="D276">
            <v>0</v>
          </cell>
          <cell r="E276">
            <v>0</v>
          </cell>
          <cell r="F276">
            <v>2</v>
          </cell>
          <cell r="G276">
            <v>1.7047391749062394E-2</v>
          </cell>
          <cell r="H276">
            <v>0</v>
          </cell>
          <cell r="I276">
            <v>0</v>
          </cell>
          <cell r="J276">
            <v>4</v>
          </cell>
          <cell r="K276">
            <v>3.3311680740851779E-3</v>
          </cell>
        </row>
        <row r="277">
          <cell r="A277" t="str">
            <v>132</v>
          </cell>
          <cell r="B277">
            <v>117</v>
          </cell>
          <cell r="C277">
            <v>0.22591233828924506</v>
          </cell>
          <cell r="D277">
            <v>75</v>
          </cell>
          <cell r="E277">
            <v>0.13274571231349228</v>
          </cell>
          <cell r="F277">
            <v>30</v>
          </cell>
          <cell r="G277">
            <v>0.25571087623593591</v>
          </cell>
          <cell r="H277">
            <v>0</v>
          </cell>
          <cell r="I277">
            <v>0</v>
          </cell>
          <cell r="J277">
            <v>222</v>
          </cell>
          <cell r="K277">
            <v>0.18487982811172737</v>
          </cell>
        </row>
        <row r="278">
          <cell r="A278" t="str">
            <v>133</v>
          </cell>
          <cell r="B278">
            <v>23</v>
          </cell>
          <cell r="C278">
            <v>4.4410117783355858E-2</v>
          </cell>
          <cell r="D278">
            <v>12</v>
          </cell>
          <cell r="E278">
            <v>2.1239313970158758E-2</v>
          </cell>
          <cell r="F278">
            <v>1</v>
          </cell>
          <cell r="G278">
            <v>8.523695874531197E-3</v>
          </cell>
          <cell r="H278">
            <v>0</v>
          </cell>
          <cell r="I278">
            <v>0</v>
          </cell>
          <cell r="J278">
            <v>36</v>
          </cell>
          <cell r="K278">
            <v>2.9980512666766605E-2</v>
          </cell>
        </row>
        <row r="279">
          <cell r="A279" t="str">
            <v>134</v>
          </cell>
          <cell r="B279">
            <v>113</v>
          </cell>
          <cell r="C279">
            <v>0.21818883954431356</v>
          </cell>
          <cell r="D279">
            <v>76</v>
          </cell>
          <cell r="E279">
            <v>0.13451565514433886</v>
          </cell>
          <cell r="F279">
            <v>17</v>
          </cell>
          <cell r="G279">
            <v>0.14490282986703035</v>
          </cell>
          <cell r="H279">
            <v>0</v>
          </cell>
          <cell r="I279">
            <v>0</v>
          </cell>
          <cell r="J279">
            <v>206</v>
          </cell>
          <cell r="K279">
            <v>0.17155515581538666</v>
          </cell>
        </row>
        <row r="280">
          <cell r="A280" t="str">
            <v>141</v>
          </cell>
          <cell r="B280">
            <v>33</v>
          </cell>
          <cell r="C280">
            <v>6.3718864645684492E-2</v>
          </cell>
          <cell r="D280">
            <v>44</v>
          </cell>
          <cell r="E280">
            <v>7.7877484557248799E-2</v>
          </cell>
          <cell r="F280">
            <v>7</v>
          </cell>
          <cell r="G280">
            <v>5.9665871121718374E-2</v>
          </cell>
          <cell r="H280">
            <v>0</v>
          </cell>
          <cell r="I280">
            <v>0</v>
          </cell>
          <cell r="J280">
            <v>84</v>
          </cell>
          <cell r="K280">
            <v>6.9954529555788736E-2</v>
          </cell>
        </row>
        <row r="281">
          <cell r="A281" t="str">
            <v>142</v>
          </cell>
          <cell r="B281">
            <v>30</v>
          </cell>
          <cell r="C281">
            <v>5.7926240586985908E-2</v>
          </cell>
          <cell r="D281">
            <v>36</v>
          </cell>
          <cell r="E281">
            <v>6.3717941910476292E-2</v>
          </cell>
          <cell r="F281">
            <v>4</v>
          </cell>
          <cell r="G281">
            <v>3.4094783498124788E-2</v>
          </cell>
          <cell r="H281">
            <v>0</v>
          </cell>
          <cell r="I281">
            <v>0</v>
          </cell>
          <cell r="J281">
            <v>70</v>
          </cell>
          <cell r="K281">
            <v>5.8295441296490627E-2</v>
          </cell>
        </row>
        <row r="282">
          <cell r="A282" t="str">
            <v>143</v>
          </cell>
          <cell r="B282">
            <v>52</v>
          </cell>
          <cell r="C282">
            <v>0.1004054836841089</v>
          </cell>
          <cell r="D282">
            <v>34</v>
          </cell>
          <cell r="E282">
            <v>6.0178056248783161E-2</v>
          </cell>
          <cell r="F282">
            <v>16</v>
          </cell>
          <cell r="G282">
            <v>0.13637913399249915</v>
          </cell>
          <cell r="H282">
            <v>0</v>
          </cell>
          <cell r="I282">
            <v>0</v>
          </cell>
          <cell r="J282">
            <v>102</v>
          </cell>
          <cell r="K282">
            <v>8.4944785889172036E-2</v>
          </cell>
        </row>
        <row r="283">
          <cell r="A283" t="str">
            <v>211</v>
          </cell>
          <cell r="B283">
            <v>74</v>
          </cell>
          <cell r="C283">
            <v>0.1428847267812319</v>
          </cell>
          <cell r="D283">
            <v>33</v>
          </cell>
          <cell r="E283">
            <v>5.8408113417936607E-2</v>
          </cell>
          <cell r="F283">
            <v>7</v>
          </cell>
          <cell r="G283">
            <v>5.9665871121718374E-2</v>
          </cell>
          <cell r="H283">
            <v>0</v>
          </cell>
          <cell r="I283">
            <v>0</v>
          </cell>
          <cell r="J283">
            <v>114</v>
          </cell>
          <cell r="K283">
            <v>9.493829011142757E-2</v>
          </cell>
        </row>
        <row r="284">
          <cell r="A284" t="str">
            <v>212</v>
          </cell>
          <cell r="B284">
            <v>2</v>
          </cell>
          <cell r="C284">
            <v>3.8617493724657269E-3</v>
          </cell>
          <cell r="D284">
            <v>0</v>
          </cell>
          <cell r="E284">
            <v>0</v>
          </cell>
          <cell r="F284">
            <v>1</v>
          </cell>
          <cell r="G284">
            <v>8.523695874531197E-3</v>
          </cell>
          <cell r="H284">
            <v>0</v>
          </cell>
          <cell r="I284">
            <v>0</v>
          </cell>
          <cell r="J284">
            <v>3</v>
          </cell>
          <cell r="K284">
            <v>2.4983760555638834E-3</v>
          </cell>
        </row>
        <row r="285">
          <cell r="A285" t="str">
            <v>213</v>
          </cell>
          <cell r="B285">
            <v>34</v>
          </cell>
          <cell r="C285">
            <v>6.5649739331917353E-2</v>
          </cell>
          <cell r="D285">
            <v>24</v>
          </cell>
          <cell r="E285">
            <v>4.2478627940317516E-2</v>
          </cell>
          <cell r="F285">
            <v>2</v>
          </cell>
          <cell r="G285">
            <v>1.7047391749062394E-2</v>
          </cell>
          <cell r="H285">
            <v>0</v>
          </cell>
          <cell r="I285">
            <v>0</v>
          </cell>
          <cell r="J285">
            <v>60</v>
          </cell>
          <cell r="K285">
            <v>4.9967521111277675E-2</v>
          </cell>
        </row>
        <row r="286">
          <cell r="A286" t="str">
            <v>214</v>
          </cell>
          <cell r="B286">
            <v>193</v>
          </cell>
          <cell r="C286">
            <v>0.37265881444294263</v>
          </cell>
          <cell r="D286">
            <v>139</v>
          </cell>
          <cell r="E286">
            <v>0.24602205348767237</v>
          </cell>
          <cell r="F286">
            <v>36</v>
          </cell>
          <cell r="G286">
            <v>0.30685305148312308</v>
          </cell>
          <cell r="H286">
            <v>0</v>
          </cell>
          <cell r="I286">
            <v>0</v>
          </cell>
          <cell r="J286">
            <v>368</v>
          </cell>
          <cell r="K286">
            <v>0.30646746281583637</v>
          </cell>
        </row>
        <row r="287">
          <cell r="A287" t="str">
            <v>215</v>
          </cell>
          <cell r="B287">
            <v>21</v>
          </cell>
          <cell r="C287">
            <v>4.0548368410890136E-2</v>
          </cell>
          <cell r="D287">
            <v>18</v>
          </cell>
          <cell r="E287">
            <v>3.1858970955238146E-2</v>
          </cell>
          <cell r="F287">
            <v>3</v>
          </cell>
          <cell r="G287">
            <v>2.5571087623593593E-2</v>
          </cell>
          <cell r="H287">
            <v>0</v>
          </cell>
          <cell r="I287">
            <v>0</v>
          </cell>
          <cell r="J287">
            <v>42</v>
          </cell>
          <cell r="K287">
            <v>3.4977264777894368E-2</v>
          </cell>
        </row>
        <row r="288">
          <cell r="A288" t="str">
            <v>216</v>
          </cell>
          <cell r="B288">
            <v>36</v>
          </cell>
          <cell r="C288">
            <v>6.951148870438309E-2</v>
          </cell>
          <cell r="D288">
            <v>30</v>
          </cell>
          <cell r="E288">
            <v>5.3098284925396901E-2</v>
          </cell>
          <cell r="F288">
            <v>0</v>
          </cell>
          <cell r="G288">
            <v>0</v>
          </cell>
          <cell r="H288">
            <v>0</v>
          </cell>
          <cell r="I288">
            <v>0</v>
          </cell>
          <cell r="J288">
            <v>66</v>
          </cell>
          <cell r="K288">
            <v>5.4964273222405435E-2</v>
          </cell>
        </row>
        <row r="289">
          <cell r="A289" t="str">
            <v>221</v>
          </cell>
          <cell r="B289">
            <v>305</v>
          </cell>
          <cell r="C289">
            <v>0.58891677930102337</v>
          </cell>
          <cell r="D289">
            <v>14</v>
          </cell>
          <cell r="E289">
            <v>2.4779199631851892E-2</v>
          </cell>
          <cell r="F289">
            <v>1</v>
          </cell>
          <cell r="G289">
            <v>8.523695874531197E-3</v>
          </cell>
          <cell r="H289">
            <v>0</v>
          </cell>
          <cell r="I289">
            <v>0</v>
          </cell>
          <cell r="J289">
            <v>320</v>
          </cell>
          <cell r="K289">
            <v>0.26649344592681423</v>
          </cell>
        </row>
        <row r="290">
          <cell r="A290" t="str">
            <v>222</v>
          </cell>
          <cell r="B290">
            <v>703</v>
          </cell>
          <cell r="C290">
            <v>1.3574049044217031</v>
          </cell>
          <cell r="D290">
            <v>137</v>
          </cell>
          <cell r="E290">
            <v>0.24248216782597923</v>
          </cell>
          <cell r="F290">
            <v>32</v>
          </cell>
          <cell r="G290">
            <v>0.2727582679849983</v>
          </cell>
          <cell r="H290">
            <v>0</v>
          </cell>
          <cell r="I290">
            <v>0</v>
          </cell>
          <cell r="J290">
            <v>872</v>
          </cell>
          <cell r="K290">
            <v>0.72619464015056878</v>
          </cell>
        </row>
        <row r="291">
          <cell r="A291" t="str">
            <v>223</v>
          </cell>
          <cell r="B291">
            <v>69</v>
          </cell>
          <cell r="C291">
            <v>0.13323035335006758</v>
          </cell>
          <cell r="D291">
            <v>9</v>
          </cell>
          <cell r="E291">
            <v>1.5929485477619073E-2</v>
          </cell>
          <cell r="F291">
            <v>7</v>
          </cell>
          <cell r="G291">
            <v>5.9665871121718374E-2</v>
          </cell>
          <cell r="H291">
            <v>0</v>
          </cell>
          <cell r="I291">
            <v>0</v>
          </cell>
          <cell r="J291">
            <v>85</v>
          </cell>
          <cell r="K291">
            <v>7.078732157431003E-2</v>
          </cell>
        </row>
        <row r="292">
          <cell r="A292" t="str">
            <v>225</v>
          </cell>
          <cell r="B292">
            <v>25</v>
          </cell>
          <cell r="C292">
            <v>4.8271867155821588E-2</v>
          </cell>
          <cell r="D292">
            <v>8</v>
          </cell>
          <cell r="E292">
            <v>1.4159542646772509E-2</v>
          </cell>
          <cell r="F292">
            <v>0</v>
          </cell>
          <cell r="G292">
            <v>0</v>
          </cell>
          <cell r="H292">
            <v>0</v>
          </cell>
          <cell r="I292">
            <v>0</v>
          </cell>
          <cell r="J292">
            <v>33</v>
          </cell>
          <cell r="K292">
            <v>2.7482136611202718E-2</v>
          </cell>
        </row>
        <row r="293">
          <cell r="A293" t="str">
            <v>226</v>
          </cell>
          <cell r="B293">
            <v>333</v>
          </cell>
          <cell r="C293">
            <v>0.64298127051554355</v>
          </cell>
          <cell r="D293">
            <v>165</v>
          </cell>
          <cell r="E293">
            <v>0.29204056708968301</v>
          </cell>
          <cell r="F293">
            <v>25</v>
          </cell>
          <cell r="G293">
            <v>0.21309239686327996</v>
          </cell>
          <cell r="H293">
            <v>0</v>
          </cell>
          <cell r="I293">
            <v>0</v>
          </cell>
          <cell r="J293">
            <v>523</v>
          </cell>
          <cell r="K293">
            <v>0.43555022568663693</v>
          </cell>
        </row>
        <row r="294">
          <cell r="A294" t="str">
            <v>231</v>
          </cell>
          <cell r="B294">
            <v>37</v>
          </cell>
          <cell r="C294">
            <v>7.1442363390615951E-2</v>
          </cell>
          <cell r="D294">
            <v>5</v>
          </cell>
          <cell r="E294">
            <v>8.8497141542328173E-3</v>
          </cell>
          <cell r="F294">
            <v>2</v>
          </cell>
          <cell r="G294">
            <v>1.7047391749062394E-2</v>
          </cell>
          <cell r="H294">
            <v>0</v>
          </cell>
          <cell r="I294">
            <v>0</v>
          </cell>
          <cell r="J294">
            <v>44</v>
          </cell>
          <cell r="K294">
            <v>3.6642848814936957E-2</v>
          </cell>
        </row>
        <row r="295">
          <cell r="A295" t="str">
            <v>232</v>
          </cell>
          <cell r="B295">
            <v>3</v>
          </cell>
          <cell r="C295">
            <v>5.7926240586985899E-3</v>
          </cell>
          <cell r="D295">
            <v>3</v>
          </cell>
          <cell r="E295">
            <v>5.3098284925396895E-3</v>
          </cell>
          <cell r="F295">
            <v>1</v>
          </cell>
          <cell r="G295">
            <v>8.523695874531197E-3</v>
          </cell>
          <cell r="H295">
            <v>0</v>
          </cell>
          <cell r="I295">
            <v>0</v>
          </cell>
          <cell r="J295">
            <v>7</v>
          </cell>
          <cell r="K295">
            <v>5.8295441296490613E-3</v>
          </cell>
        </row>
        <row r="296">
          <cell r="A296" t="str">
            <v>233</v>
          </cell>
          <cell r="B296">
            <v>9</v>
          </cell>
          <cell r="C296">
            <v>1.7377872176095772E-2</v>
          </cell>
          <cell r="D296">
            <v>4</v>
          </cell>
          <cell r="E296">
            <v>7.0797713233862547E-3</v>
          </cell>
          <cell r="F296">
            <v>0</v>
          </cell>
          <cell r="G296">
            <v>0</v>
          </cell>
          <cell r="H296">
            <v>0</v>
          </cell>
          <cell r="I296">
            <v>0</v>
          </cell>
          <cell r="J296">
            <v>13</v>
          </cell>
          <cell r="K296">
            <v>1.0826296240776826E-2</v>
          </cell>
        </row>
        <row r="297">
          <cell r="A297" t="str">
            <v>234</v>
          </cell>
          <cell r="B297">
            <v>173</v>
          </cell>
          <cell r="C297">
            <v>0.33404132071828535</v>
          </cell>
          <cell r="D297">
            <v>171</v>
          </cell>
          <cell r="E297">
            <v>0.3026602240747624</v>
          </cell>
          <cell r="F297">
            <v>45</v>
          </cell>
          <cell r="G297">
            <v>0.38356631435390381</v>
          </cell>
          <cell r="H297">
            <v>0</v>
          </cell>
          <cell r="I297">
            <v>0</v>
          </cell>
          <cell r="J297">
            <v>389</v>
          </cell>
          <cell r="K297">
            <v>0.32395609520478352</v>
          </cell>
        </row>
        <row r="298">
          <cell r="A298" t="str">
            <v>235</v>
          </cell>
          <cell r="B298">
            <v>126</v>
          </cell>
          <cell r="C298">
            <v>0.24329021046534083</v>
          </cell>
          <cell r="D298">
            <v>136</v>
          </cell>
          <cell r="E298">
            <v>0.24071222499513265</v>
          </cell>
          <cell r="F298">
            <v>21</v>
          </cell>
          <cell r="G298">
            <v>0.17899761336515513</v>
          </cell>
          <cell r="H298">
            <v>0</v>
          </cell>
          <cell r="I298">
            <v>0</v>
          </cell>
          <cell r="J298">
            <v>283</v>
          </cell>
          <cell r="K298">
            <v>0.23568014124152634</v>
          </cell>
        </row>
        <row r="299">
          <cell r="A299" t="str">
            <v>241</v>
          </cell>
          <cell r="B299">
            <v>31</v>
          </cell>
          <cell r="C299">
            <v>5.9857115273218769E-2</v>
          </cell>
          <cell r="D299">
            <v>19</v>
          </cell>
          <cell r="E299">
            <v>3.3628913786084715E-2</v>
          </cell>
          <cell r="F299">
            <v>4</v>
          </cell>
          <cell r="G299">
            <v>3.4094783498124788E-2</v>
          </cell>
          <cell r="H299">
            <v>0</v>
          </cell>
          <cell r="I299">
            <v>0</v>
          </cell>
          <cell r="J299">
            <v>54</v>
          </cell>
          <cell r="K299">
            <v>4.4970769000149902E-2</v>
          </cell>
        </row>
        <row r="300">
          <cell r="A300" t="str">
            <v>242</v>
          </cell>
          <cell r="B300">
            <v>29</v>
          </cell>
          <cell r="C300">
            <v>5.599536590075304E-2</v>
          </cell>
          <cell r="D300">
            <v>17</v>
          </cell>
          <cell r="E300">
            <v>3.0089028124391581E-2</v>
          </cell>
          <cell r="F300">
            <v>7</v>
          </cell>
          <cell r="G300">
            <v>5.9665871121718374E-2</v>
          </cell>
          <cell r="H300">
            <v>0</v>
          </cell>
          <cell r="I300">
            <v>0</v>
          </cell>
          <cell r="J300">
            <v>53</v>
          </cell>
          <cell r="K300">
            <v>4.4137976981628607E-2</v>
          </cell>
        </row>
        <row r="301">
          <cell r="A301" t="str">
            <v>243</v>
          </cell>
          <cell r="B301">
            <v>44</v>
          </cell>
          <cell r="C301">
            <v>8.4958486194245994E-2</v>
          </cell>
          <cell r="D301">
            <v>36</v>
          </cell>
          <cell r="E301">
            <v>6.3717941910476292E-2</v>
          </cell>
          <cell r="F301">
            <v>8</v>
          </cell>
          <cell r="G301">
            <v>6.8189566996249576E-2</v>
          </cell>
          <cell r="H301">
            <v>0</v>
          </cell>
          <cell r="I301">
            <v>0</v>
          </cell>
          <cell r="J301">
            <v>88</v>
          </cell>
          <cell r="K301">
            <v>7.3285697629873914E-2</v>
          </cell>
        </row>
        <row r="302">
          <cell r="A302" t="str">
            <v>251</v>
          </cell>
          <cell r="B302">
            <v>40</v>
          </cell>
          <cell r="C302">
            <v>7.7234987449314535E-2</v>
          </cell>
          <cell r="D302">
            <v>36</v>
          </cell>
          <cell r="E302">
            <v>6.3717941910476292E-2</v>
          </cell>
          <cell r="F302">
            <v>15</v>
          </cell>
          <cell r="G302">
            <v>0.12785543811796796</v>
          </cell>
          <cell r="H302">
            <v>0</v>
          </cell>
          <cell r="I302">
            <v>0</v>
          </cell>
          <cell r="J302">
            <v>91</v>
          </cell>
          <cell r="K302">
            <v>7.5784073685437797E-2</v>
          </cell>
        </row>
        <row r="303">
          <cell r="A303" t="str">
            <v>252</v>
          </cell>
          <cell r="B303">
            <v>36</v>
          </cell>
          <cell r="C303">
            <v>6.951148870438309E-2</v>
          </cell>
          <cell r="D303">
            <v>21</v>
          </cell>
          <cell r="E303">
            <v>3.7168799447777838E-2</v>
          </cell>
          <cell r="F303">
            <v>7</v>
          </cell>
          <cell r="G303">
            <v>5.9665871121718374E-2</v>
          </cell>
          <cell r="H303">
            <v>1</v>
          </cell>
          <cell r="I303">
            <v>1.7543859649122806</v>
          </cell>
          <cell r="J303">
            <v>65</v>
          </cell>
          <cell r="K303">
            <v>5.4131481203884141E-2</v>
          </cell>
        </row>
        <row r="304">
          <cell r="A304" t="str">
            <v>261</v>
          </cell>
          <cell r="B304">
            <v>18</v>
          </cell>
          <cell r="C304">
            <v>3.4755744352191545E-2</v>
          </cell>
          <cell r="D304">
            <v>5</v>
          </cell>
          <cell r="E304">
            <v>8.8497141542328173E-3</v>
          </cell>
          <cell r="F304">
            <v>4</v>
          </cell>
          <cell r="G304">
            <v>3.4094783498124788E-2</v>
          </cell>
          <cell r="H304">
            <v>0</v>
          </cell>
          <cell r="I304">
            <v>0</v>
          </cell>
          <cell r="J304">
            <v>27</v>
          </cell>
          <cell r="K304">
            <v>2.2485384500074951E-2</v>
          </cell>
        </row>
        <row r="305">
          <cell r="A305" t="str">
            <v>262</v>
          </cell>
          <cell r="B305">
            <v>1</v>
          </cell>
          <cell r="C305">
            <v>1.9308746862328635E-3</v>
          </cell>
          <cell r="D305">
            <v>1</v>
          </cell>
          <cell r="E305">
            <v>1.7699428308465637E-3</v>
          </cell>
          <cell r="F305">
            <v>0</v>
          </cell>
          <cell r="G305">
            <v>0</v>
          </cell>
          <cell r="H305">
            <v>0</v>
          </cell>
          <cell r="I305">
            <v>0</v>
          </cell>
          <cell r="J305">
            <v>2</v>
          </cell>
          <cell r="K305">
            <v>1.6655840370425889E-3</v>
          </cell>
        </row>
        <row r="306">
          <cell r="A306" t="str">
            <v>263</v>
          </cell>
          <cell r="B306">
            <v>113</v>
          </cell>
          <cell r="C306">
            <v>0.21818883954431356</v>
          </cell>
          <cell r="D306">
            <v>77</v>
          </cell>
          <cell r="E306">
            <v>0.13628559797518539</v>
          </cell>
          <cell r="F306">
            <v>14</v>
          </cell>
          <cell r="G306">
            <v>0.11933174224343675</v>
          </cell>
          <cell r="H306">
            <v>0</v>
          </cell>
          <cell r="I306">
            <v>0</v>
          </cell>
          <cell r="J306">
            <v>204</v>
          </cell>
          <cell r="K306">
            <v>0.16988957177834407</v>
          </cell>
        </row>
        <row r="307">
          <cell r="A307" t="str">
            <v>264</v>
          </cell>
          <cell r="B307">
            <v>20</v>
          </cell>
          <cell r="C307">
            <v>3.8617493724657267E-2</v>
          </cell>
          <cell r="D307">
            <v>14</v>
          </cell>
          <cell r="E307">
            <v>2.4779199631851892E-2</v>
          </cell>
          <cell r="F307">
            <v>0</v>
          </cell>
          <cell r="G307">
            <v>0</v>
          </cell>
          <cell r="H307">
            <v>0</v>
          </cell>
          <cell r="I307">
            <v>0</v>
          </cell>
          <cell r="J307">
            <v>34</v>
          </cell>
          <cell r="K307">
            <v>2.8314928629724009E-2</v>
          </cell>
        </row>
        <row r="308">
          <cell r="A308" t="str">
            <v>265</v>
          </cell>
          <cell r="B308">
            <v>83</v>
          </cell>
          <cell r="C308">
            <v>0.16026259895732767</v>
          </cell>
          <cell r="D308">
            <v>34</v>
          </cell>
          <cell r="E308">
            <v>6.0178056248783161E-2</v>
          </cell>
          <cell r="F308">
            <v>17</v>
          </cell>
          <cell r="G308">
            <v>0.14490282986703035</v>
          </cell>
          <cell r="H308">
            <v>0</v>
          </cell>
          <cell r="I308">
            <v>0</v>
          </cell>
          <cell r="J308">
            <v>134</v>
          </cell>
          <cell r="K308">
            <v>0.11159413048185346</v>
          </cell>
        </row>
        <row r="309">
          <cell r="A309" t="str">
            <v>311</v>
          </cell>
          <cell r="B309">
            <v>965</v>
          </cell>
          <cell r="C309">
            <v>1.8632940722147133</v>
          </cell>
          <cell r="D309">
            <v>1101</v>
          </cell>
          <cell r="E309">
            <v>1.9487070567620663</v>
          </cell>
          <cell r="F309">
            <v>218</v>
          </cell>
          <cell r="G309">
            <v>1.8581657006478012</v>
          </cell>
          <cell r="H309">
            <v>3</v>
          </cell>
          <cell r="I309">
            <v>5.2631578947368416</v>
          </cell>
          <cell r="J309">
            <v>2287</v>
          </cell>
          <cell r="K309">
            <v>1.9045953463582004</v>
          </cell>
        </row>
        <row r="310">
          <cell r="A310" t="str">
            <v>312</v>
          </cell>
          <cell r="B310">
            <v>144</v>
          </cell>
          <cell r="C310">
            <v>0.27804595481753236</v>
          </cell>
          <cell r="D310">
            <v>141</v>
          </cell>
          <cell r="E310">
            <v>0.24956193914936547</v>
          </cell>
          <cell r="F310">
            <v>39</v>
          </cell>
          <cell r="G310">
            <v>0.3324241391067167</v>
          </cell>
          <cell r="H310">
            <v>1</v>
          </cell>
          <cell r="I310">
            <v>1.7543859649122806</v>
          </cell>
          <cell r="J310">
            <v>325</v>
          </cell>
          <cell r="K310">
            <v>0.27065740601942068</v>
          </cell>
        </row>
        <row r="311">
          <cell r="A311" t="str">
            <v>313</v>
          </cell>
          <cell r="B311">
            <v>284</v>
          </cell>
          <cell r="C311">
            <v>0.54836841089013322</v>
          </cell>
          <cell r="D311">
            <v>331</v>
          </cell>
          <cell r="E311">
            <v>0.58585107701021266</v>
          </cell>
          <cell r="F311">
            <v>86</v>
          </cell>
          <cell r="G311">
            <v>0.73303784520968274</v>
          </cell>
          <cell r="H311">
            <v>1</v>
          </cell>
          <cell r="I311">
            <v>1.7543859649122806</v>
          </cell>
          <cell r="J311">
            <v>702</v>
          </cell>
          <cell r="K311">
            <v>0.58461999700194878</v>
          </cell>
        </row>
        <row r="312">
          <cell r="A312" t="str">
            <v>314</v>
          </cell>
          <cell r="B312">
            <v>74</v>
          </cell>
          <cell r="C312">
            <v>0.1428847267812319</v>
          </cell>
          <cell r="D312">
            <v>68</v>
          </cell>
          <cell r="E312">
            <v>0.12035611249756632</v>
          </cell>
          <cell r="F312">
            <v>16</v>
          </cell>
          <cell r="G312">
            <v>0.13637913399249915</v>
          </cell>
          <cell r="H312">
            <v>0</v>
          </cell>
          <cell r="I312">
            <v>0</v>
          </cell>
          <cell r="J312">
            <v>158</v>
          </cell>
          <cell r="K312">
            <v>0.13158113892636453</v>
          </cell>
        </row>
        <row r="313">
          <cell r="A313" t="str">
            <v>315</v>
          </cell>
          <cell r="B313">
            <v>21</v>
          </cell>
          <cell r="C313">
            <v>4.0548368410890136E-2</v>
          </cell>
          <cell r="D313">
            <v>22</v>
          </cell>
          <cell r="E313">
            <v>3.89387422786244E-2</v>
          </cell>
          <cell r="F313">
            <v>10</v>
          </cell>
          <cell r="G313">
            <v>8.5236958745311953E-2</v>
          </cell>
          <cell r="H313">
            <v>0</v>
          </cell>
          <cell r="I313">
            <v>0</v>
          </cell>
          <cell r="J313">
            <v>53</v>
          </cell>
          <cell r="K313">
            <v>4.4137976981628607E-2</v>
          </cell>
        </row>
        <row r="314">
          <cell r="A314" t="str">
            <v>321</v>
          </cell>
          <cell r="B314">
            <v>278</v>
          </cell>
          <cell r="C314">
            <v>0.53678316277273608</v>
          </cell>
          <cell r="D314">
            <v>81</v>
          </cell>
          <cell r="E314">
            <v>0.14336536929857166</v>
          </cell>
          <cell r="F314">
            <v>15</v>
          </cell>
          <cell r="G314">
            <v>0.12785543811796796</v>
          </cell>
          <cell r="H314">
            <v>0</v>
          </cell>
          <cell r="I314">
            <v>0</v>
          </cell>
          <cell r="J314">
            <v>374</v>
          </cell>
          <cell r="K314">
            <v>0.31146421492696413</v>
          </cell>
        </row>
        <row r="315">
          <cell r="A315" t="str">
            <v>322</v>
          </cell>
          <cell r="B315">
            <v>2938</v>
          </cell>
          <cell r="C315">
            <v>5.6729098281521537</v>
          </cell>
          <cell r="D315">
            <v>860</v>
          </cell>
          <cell r="E315">
            <v>1.522150834528045</v>
          </cell>
          <cell r="F315">
            <v>134</v>
          </cell>
          <cell r="G315">
            <v>1.1421752471871804</v>
          </cell>
          <cell r="H315">
            <v>0</v>
          </cell>
          <cell r="I315">
            <v>0</v>
          </cell>
          <cell r="J315">
            <v>3932</v>
          </cell>
          <cell r="K315">
            <v>3.27453821682573</v>
          </cell>
        </row>
        <row r="316">
          <cell r="A316" t="str">
            <v>323</v>
          </cell>
          <cell r="B316">
            <v>4</v>
          </cell>
          <cell r="C316">
            <v>7.7234987449314538E-3</v>
          </cell>
          <cell r="D316">
            <v>1</v>
          </cell>
          <cell r="E316">
            <v>1.7699428308465637E-3</v>
          </cell>
          <cell r="F316">
            <v>0</v>
          </cell>
          <cell r="G316">
            <v>0</v>
          </cell>
          <cell r="H316">
            <v>0</v>
          </cell>
          <cell r="I316">
            <v>0</v>
          </cell>
          <cell r="J316">
            <v>5</v>
          </cell>
          <cell r="K316">
            <v>4.1639600926064724E-3</v>
          </cell>
        </row>
        <row r="317">
          <cell r="A317" t="str">
            <v>324</v>
          </cell>
          <cell r="B317">
            <v>12</v>
          </cell>
          <cell r="C317">
            <v>2.317049623479436E-2</v>
          </cell>
          <cell r="D317">
            <v>2</v>
          </cell>
          <cell r="E317">
            <v>3.5398856616931274E-3</v>
          </cell>
          <cell r="F317">
            <v>1</v>
          </cell>
          <cell r="G317">
            <v>8.523695874531197E-3</v>
          </cell>
          <cell r="H317">
            <v>0</v>
          </cell>
          <cell r="I317">
            <v>0</v>
          </cell>
          <cell r="J317">
            <v>15</v>
          </cell>
          <cell r="K317">
            <v>1.2491880277819419E-2</v>
          </cell>
        </row>
        <row r="318">
          <cell r="A318" t="str">
            <v>325</v>
          </cell>
          <cell r="B318">
            <v>557</v>
          </cell>
          <cell r="C318">
            <v>1.0754972002317049</v>
          </cell>
          <cell r="D318">
            <v>353</v>
          </cell>
          <cell r="E318">
            <v>0.62478981928883692</v>
          </cell>
          <cell r="F318">
            <v>51</v>
          </cell>
          <cell r="G318">
            <v>0.43470848960109104</v>
          </cell>
          <cell r="H318">
            <v>0</v>
          </cell>
          <cell r="I318">
            <v>0</v>
          </cell>
          <cell r="J318">
            <v>961</v>
          </cell>
          <cell r="K318">
            <v>0.80031312979896396</v>
          </cell>
        </row>
        <row r="319">
          <cell r="A319" t="str">
            <v>331</v>
          </cell>
          <cell r="B319">
            <v>27</v>
          </cell>
          <cell r="C319">
            <v>5.2133616528287317E-2</v>
          </cell>
          <cell r="D319">
            <v>14</v>
          </cell>
          <cell r="E319">
            <v>2.4779199631851892E-2</v>
          </cell>
          <cell r="F319">
            <v>3</v>
          </cell>
          <cell r="G319">
            <v>2.5571087623593593E-2</v>
          </cell>
          <cell r="H319">
            <v>0</v>
          </cell>
          <cell r="I319">
            <v>0</v>
          </cell>
          <cell r="J319">
            <v>44</v>
          </cell>
          <cell r="K319">
            <v>3.6642848814936957E-2</v>
          </cell>
        </row>
        <row r="320">
          <cell r="A320" t="str">
            <v>332</v>
          </cell>
          <cell r="B320">
            <v>60</v>
          </cell>
          <cell r="C320">
            <v>0.11585248117397182</v>
          </cell>
          <cell r="D320">
            <v>74</v>
          </cell>
          <cell r="E320">
            <v>0.13097576948264572</v>
          </cell>
          <cell r="F320">
            <v>14</v>
          </cell>
          <cell r="G320">
            <v>0.11933174224343675</v>
          </cell>
          <cell r="H320">
            <v>1</v>
          </cell>
          <cell r="I320">
            <v>1.7543859649122806</v>
          </cell>
          <cell r="J320">
            <v>149</v>
          </cell>
          <cell r="K320">
            <v>0.12408601075967289</v>
          </cell>
        </row>
        <row r="321">
          <cell r="A321" t="str">
            <v>333</v>
          </cell>
          <cell r="B321">
            <v>55</v>
          </cell>
          <cell r="C321">
            <v>0.1061981077428075</v>
          </cell>
          <cell r="D321">
            <v>38</v>
          </cell>
          <cell r="E321">
            <v>6.7257827572169429E-2</v>
          </cell>
          <cell r="F321">
            <v>17</v>
          </cell>
          <cell r="G321">
            <v>0.14490282986703035</v>
          </cell>
          <cell r="H321">
            <v>0</v>
          </cell>
          <cell r="I321">
            <v>0</v>
          </cell>
          <cell r="J321">
            <v>110</v>
          </cell>
          <cell r="K321">
            <v>9.1607122037342392E-2</v>
          </cell>
        </row>
        <row r="322">
          <cell r="A322" t="str">
            <v>334</v>
          </cell>
          <cell r="B322">
            <v>42</v>
          </cell>
          <cell r="C322">
            <v>8.1096736821780271E-2</v>
          </cell>
          <cell r="D322">
            <v>30</v>
          </cell>
          <cell r="E322">
            <v>5.3098284925396901E-2</v>
          </cell>
          <cell r="F322">
            <v>12</v>
          </cell>
          <cell r="G322">
            <v>0.10228435049437437</v>
          </cell>
          <cell r="H322">
            <v>0</v>
          </cell>
          <cell r="I322">
            <v>0</v>
          </cell>
          <cell r="J322">
            <v>84</v>
          </cell>
          <cell r="K322">
            <v>6.9954529555788736E-2</v>
          </cell>
        </row>
        <row r="323">
          <cell r="A323" t="str">
            <v>335</v>
          </cell>
          <cell r="B323">
            <v>5</v>
          </cell>
          <cell r="C323">
            <v>9.6543734311643169E-3</v>
          </cell>
          <cell r="D323">
            <v>4</v>
          </cell>
          <cell r="E323">
            <v>7.0797713233862547E-3</v>
          </cell>
          <cell r="F323">
            <v>0</v>
          </cell>
          <cell r="G323">
            <v>0</v>
          </cell>
          <cell r="H323">
            <v>0</v>
          </cell>
          <cell r="I323">
            <v>0</v>
          </cell>
          <cell r="J323">
            <v>9</v>
          </cell>
          <cell r="K323">
            <v>7.4951281666916511E-3</v>
          </cell>
        </row>
        <row r="324">
          <cell r="A324" t="str">
            <v>341</v>
          </cell>
          <cell r="B324">
            <v>209</v>
          </cell>
          <cell r="C324">
            <v>0.40355280942266847</v>
          </cell>
          <cell r="D324">
            <v>165</v>
          </cell>
          <cell r="E324">
            <v>0.29204056708968301</v>
          </cell>
          <cell r="F324">
            <v>29</v>
          </cell>
          <cell r="G324">
            <v>0.24718718036140469</v>
          </cell>
          <cell r="H324">
            <v>0</v>
          </cell>
          <cell r="I324">
            <v>0</v>
          </cell>
          <cell r="J324">
            <v>403</v>
          </cell>
          <cell r="K324">
            <v>0.3356151834640817</v>
          </cell>
        </row>
        <row r="325">
          <cell r="A325" t="str">
            <v>342</v>
          </cell>
          <cell r="B325">
            <v>512</v>
          </cell>
          <cell r="C325">
            <v>0.98860783935122609</v>
          </cell>
          <cell r="D325">
            <v>121</v>
          </cell>
          <cell r="E325">
            <v>0.21416308253243421</v>
          </cell>
          <cell r="F325">
            <v>102</v>
          </cell>
          <cell r="G325">
            <v>0.86941697920218208</v>
          </cell>
          <cell r="H325">
            <v>1</v>
          </cell>
          <cell r="I325">
            <v>1.7543859649122806</v>
          </cell>
          <cell r="J325">
            <v>736</v>
          </cell>
          <cell r="K325">
            <v>0.61293492563167273</v>
          </cell>
        </row>
        <row r="326">
          <cell r="A326" t="str">
            <v>343</v>
          </cell>
          <cell r="B326">
            <v>118</v>
          </cell>
          <cell r="C326">
            <v>0.22784321297547788</v>
          </cell>
          <cell r="D326">
            <v>116</v>
          </cell>
          <cell r="E326">
            <v>0.20531336837820141</v>
          </cell>
          <cell r="F326">
            <v>25</v>
          </cell>
          <cell r="G326">
            <v>0.21309239686327996</v>
          </cell>
          <cell r="H326">
            <v>0</v>
          </cell>
          <cell r="I326">
            <v>0</v>
          </cell>
          <cell r="J326">
            <v>259</v>
          </cell>
          <cell r="K326">
            <v>0.21569313279701524</v>
          </cell>
        </row>
        <row r="327">
          <cell r="A327" t="str">
            <v>351</v>
          </cell>
          <cell r="B327">
            <v>43</v>
          </cell>
          <cell r="C327">
            <v>8.3027611508013133E-2</v>
          </cell>
          <cell r="D327">
            <v>42</v>
          </cell>
          <cell r="E327">
            <v>7.4337598895555676E-2</v>
          </cell>
          <cell r="F327">
            <v>10</v>
          </cell>
          <cell r="G327">
            <v>8.5236958745311953E-2</v>
          </cell>
          <cell r="H327">
            <v>0</v>
          </cell>
          <cell r="I327">
            <v>0</v>
          </cell>
          <cell r="J327">
            <v>95</v>
          </cell>
          <cell r="K327">
            <v>7.9115241759522975E-2</v>
          </cell>
        </row>
        <row r="328">
          <cell r="A328" t="str">
            <v>352</v>
          </cell>
          <cell r="B328">
            <v>22</v>
          </cell>
          <cell r="C328">
            <v>4.2479243097122997E-2</v>
          </cell>
          <cell r="D328">
            <v>41</v>
          </cell>
          <cell r="E328">
            <v>7.2567656064709107E-2</v>
          </cell>
          <cell r="F328">
            <v>7</v>
          </cell>
          <cell r="G328">
            <v>5.9665871121718374E-2</v>
          </cell>
          <cell r="H328">
            <v>0</v>
          </cell>
          <cell r="I328">
            <v>0</v>
          </cell>
          <cell r="J328">
            <v>70</v>
          </cell>
          <cell r="K328">
            <v>5.8295441296490627E-2</v>
          </cell>
        </row>
        <row r="329">
          <cell r="A329" t="str">
            <v>411</v>
          </cell>
          <cell r="B329">
            <v>1583</v>
          </cell>
          <cell r="C329">
            <v>3.0565746283066226</v>
          </cell>
          <cell r="D329">
            <v>1025</v>
          </cell>
          <cell r="E329">
            <v>1.8141914016177276</v>
          </cell>
          <cell r="F329">
            <v>277</v>
          </cell>
          <cell r="G329">
            <v>2.3610637572451418</v>
          </cell>
          <cell r="H329">
            <v>0</v>
          </cell>
          <cell r="I329">
            <v>0</v>
          </cell>
          <cell r="J329">
            <v>2885</v>
          </cell>
          <cell r="K329">
            <v>2.4026049734339345</v>
          </cell>
        </row>
        <row r="330">
          <cell r="A330" t="str">
            <v>412</v>
          </cell>
          <cell r="B330">
            <v>84</v>
          </cell>
          <cell r="C330">
            <v>0.16219347364356054</v>
          </cell>
          <cell r="D330">
            <v>48</v>
          </cell>
          <cell r="E330">
            <v>8.4957255880635033E-2</v>
          </cell>
          <cell r="F330">
            <v>16</v>
          </cell>
          <cell r="G330">
            <v>0.13637913399249915</v>
          </cell>
          <cell r="H330">
            <v>0</v>
          </cell>
          <cell r="I330">
            <v>0</v>
          </cell>
          <cell r="J330">
            <v>148</v>
          </cell>
          <cell r="K330">
            <v>0.1232532187411516</v>
          </cell>
        </row>
        <row r="331">
          <cell r="A331" t="str">
            <v>413</v>
          </cell>
          <cell r="B331">
            <v>7</v>
          </cell>
          <cell r="C331">
            <v>1.3516122803630045E-2</v>
          </cell>
          <cell r="D331">
            <v>9</v>
          </cell>
          <cell r="E331">
            <v>1.5929485477619073E-2</v>
          </cell>
          <cell r="F331">
            <v>0</v>
          </cell>
          <cell r="G331">
            <v>0</v>
          </cell>
          <cell r="H331">
            <v>0</v>
          </cell>
          <cell r="I331">
            <v>0</v>
          </cell>
          <cell r="J331">
            <v>16</v>
          </cell>
          <cell r="K331">
            <v>1.3324672296340712E-2</v>
          </cell>
        </row>
        <row r="332">
          <cell r="A332" t="str">
            <v>421</v>
          </cell>
          <cell r="B332">
            <v>149</v>
          </cell>
          <cell r="C332">
            <v>0.28770032824869662</v>
          </cell>
          <cell r="D332">
            <v>320</v>
          </cell>
          <cell r="E332">
            <v>0.56638170587090031</v>
          </cell>
          <cell r="F332">
            <v>55</v>
          </cell>
          <cell r="G332">
            <v>0.46880327309921582</v>
          </cell>
          <cell r="H332">
            <v>0</v>
          </cell>
          <cell r="I332">
            <v>0</v>
          </cell>
          <cell r="J332">
            <v>524</v>
          </cell>
          <cell r="K332">
            <v>0.43638301770515836</v>
          </cell>
        </row>
        <row r="333">
          <cell r="A333" t="str">
            <v>422</v>
          </cell>
          <cell r="B333">
            <v>146</v>
          </cell>
          <cell r="C333">
            <v>0.28190770418999805</v>
          </cell>
          <cell r="D333">
            <v>137</v>
          </cell>
          <cell r="E333">
            <v>0.24248216782597923</v>
          </cell>
          <cell r="F333">
            <v>31</v>
          </cell>
          <cell r="G333">
            <v>0.26423457211046714</v>
          </cell>
          <cell r="H333">
            <v>0</v>
          </cell>
          <cell r="I333">
            <v>0</v>
          </cell>
          <cell r="J333">
            <v>314</v>
          </cell>
          <cell r="K333">
            <v>0.26149669381568647</v>
          </cell>
        </row>
        <row r="334">
          <cell r="A334" t="str">
            <v>431</v>
          </cell>
          <cell r="B334">
            <v>192</v>
          </cell>
          <cell r="C334">
            <v>0.37072793975670976</v>
          </cell>
          <cell r="D334">
            <v>105</v>
          </cell>
          <cell r="E334">
            <v>0.18584399723888917</v>
          </cell>
          <cell r="F334">
            <v>39</v>
          </cell>
          <cell r="G334">
            <v>0.3324241391067167</v>
          </cell>
          <cell r="H334">
            <v>0</v>
          </cell>
          <cell r="I334">
            <v>0</v>
          </cell>
          <cell r="J334">
            <v>336</v>
          </cell>
          <cell r="K334">
            <v>0.27981811822315494</v>
          </cell>
        </row>
        <row r="335">
          <cell r="A335" t="str">
            <v>432</v>
          </cell>
          <cell r="B335">
            <v>1642</v>
          </cell>
          <cell r="C335">
            <v>3.1704962347943622</v>
          </cell>
          <cell r="D335">
            <v>2757</v>
          </cell>
          <cell r="E335">
            <v>4.879732384643976</v>
          </cell>
          <cell r="F335">
            <v>494</v>
          </cell>
          <cell r="G335">
            <v>4.210705762018411</v>
          </cell>
          <cell r="H335">
            <v>0</v>
          </cell>
          <cell r="I335">
            <v>0</v>
          </cell>
          <cell r="J335">
            <v>4893</v>
          </cell>
          <cell r="K335">
            <v>4.0748513466246941</v>
          </cell>
        </row>
        <row r="336">
          <cell r="A336" t="str">
            <v>441</v>
          </cell>
          <cell r="B336">
            <v>1333</v>
          </cell>
          <cell r="C336">
            <v>2.5738559567484072</v>
          </cell>
          <cell r="D336">
            <v>703</v>
          </cell>
          <cell r="E336">
            <v>1.2442698100851344</v>
          </cell>
          <cell r="F336">
            <v>213</v>
          </cell>
          <cell r="G336">
            <v>1.8155472212751451</v>
          </cell>
          <cell r="H336">
            <v>0</v>
          </cell>
          <cell r="I336">
            <v>0</v>
          </cell>
          <cell r="J336">
            <v>2249</v>
          </cell>
          <cell r="K336">
            <v>1.8729492496543911</v>
          </cell>
        </row>
        <row r="337">
          <cell r="A337" t="str">
            <v>511</v>
          </cell>
          <cell r="B337">
            <v>77</v>
          </cell>
          <cell r="C337">
            <v>0.1486773508399305</v>
          </cell>
          <cell r="D337">
            <v>100</v>
          </cell>
          <cell r="E337">
            <v>0.17699428308465637</v>
          </cell>
          <cell r="F337">
            <v>29</v>
          </cell>
          <cell r="G337">
            <v>0.24718718036140469</v>
          </cell>
          <cell r="H337">
            <v>0</v>
          </cell>
          <cell r="I337">
            <v>0</v>
          </cell>
          <cell r="J337">
            <v>206</v>
          </cell>
          <cell r="K337">
            <v>0.17155515581538666</v>
          </cell>
        </row>
        <row r="338">
          <cell r="A338" t="str">
            <v>512</v>
          </cell>
          <cell r="B338">
            <v>384</v>
          </cell>
          <cell r="C338">
            <v>0.74145587951341951</v>
          </cell>
          <cell r="D338">
            <v>370</v>
          </cell>
          <cell r="E338">
            <v>0.65487884741322855</v>
          </cell>
          <cell r="F338">
            <v>69</v>
          </cell>
          <cell r="G338">
            <v>0.58813501534265256</v>
          </cell>
          <cell r="H338">
            <v>0</v>
          </cell>
          <cell r="I338">
            <v>0</v>
          </cell>
          <cell r="J338">
            <v>823</v>
          </cell>
          <cell r="K338">
            <v>0.68538783124302538</v>
          </cell>
        </row>
        <row r="339">
          <cell r="A339" t="str">
            <v>513</v>
          </cell>
          <cell r="B339">
            <v>414</v>
          </cell>
          <cell r="C339">
            <v>0.79938212010040555</v>
          </cell>
          <cell r="D339">
            <v>386</v>
          </cell>
          <cell r="E339">
            <v>0.68319793270677365</v>
          </cell>
          <cell r="F339">
            <v>102</v>
          </cell>
          <cell r="G339">
            <v>0.86941697920218208</v>
          </cell>
          <cell r="H339">
            <v>0</v>
          </cell>
          <cell r="I339">
            <v>0</v>
          </cell>
          <cell r="J339">
            <v>902</v>
          </cell>
          <cell r="K339">
            <v>0.75117840070620767</v>
          </cell>
        </row>
        <row r="340">
          <cell r="A340" t="str">
            <v>514</v>
          </cell>
          <cell r="B340">
            <v>33</v>
          </cell>
          <cell r="C340">
            <v>6.3718864645684492E-2</v>
          </cell>
          <cell r="D340">
            <v>31</v>
          </cell>
          <cell r="E340">
            <v>5.4868227756243469E-2</v>
          </cell>
          <cell r="F340">
            <v>8</v>
          </cell>
          <cell r="G340">
            <v>6.8189566996249576E-2</v>
          </cell>
          <cell r="H340">
            <v>0</v>
          </cell>
          <cell r="I340">
            <v>0</v>
          </cell>
          <cell r="J340">
            <v>72</v>
          </cell>
          <cell r="K340">
            <v>5.9961025333533209E-2</v>
          </cell>
        </row>
        <row r="341">
          <cell r="A341" t="str">
            <v>515</v>
          </cell>
          <cell r="B341">
            <v>114</v>
          </cell>
          <cell r="C341">
            <v>0.22011971423054644</v>
          </cell>
          <cell r="D341">
            <v>146</v>
          </cell>
          <cell r="E341">
            <v>0.25841165330359828</v>
          </cell>
          <cell r="F341">
            <v>32</v>
          </cell>
          <cell r="G341">
            <v>0.2727582679849983</v>
          </cell>
          <cell r="H341">
            <v>0</v>
          </cell>
          <cell r="I341">
            <v>0</v>
          </cell>
          <cell r="J341">
            <v>292</v>
          </cell>
          <cell r="K341">
            <v>0.24317526940821799</v>
          </cell>
        </row>
        <row r="342">
          <cell r="A342" t="str">
            <v>516</v>
          </cell>
          <cell r="B342">
            <v>516</v>
          </cell>
          <cell r="C342">
            <v>0.99633133809615759</v>
          </cell>
          <cell r="D342">
            <v>554</v>
          </cell>
          <cell r="E342">
            <v>0.9805483282889963</v>
          </cell>
          <cell r="F342">
            <v>101</v>
          </cell>
          <cell r="G342">
            <v>0.8608932833276508</v>
          </cell>
          <cell r="H342">
            <v>0</v>
          </cell>
          <cell r="I342">
            <v>0</v>
          </cell>
          <cell r="J342">
            <v>1171</v>
          </cell>
          <cell r="K342">
            <v>0.97519945368843575</v>
          </cell>
        </row>
        <row r="343">
          <cell r="A343" t="str">
            <v>521</v>
          </cell>
          <cell r="B343">
            <v>33</v>
          </cell>
          <cell r="C343">
            <v>6.3718864645684492E-2</v>
          </cell>
          <cell r="D343">
            <v>35</v>
          </cell>
          <cell r="E343">
            <v>6.1947999079629723E-2</v>
          </cell>
          <cell r="F343">
            <v>10</v>
          </cell>
          <cell r="G343">
            <v>8.5236958745311953E-2</v>
          </cell>
          <cell r="H343">
            <v>0</v>
          </cell>
          <cell r="I343">
            <v>0</v>
          </cell>
          <cell r="J343">
            <v>78</v>
          </cell>
          <cell r="K343">
            <v>6.4957777444660969E-2</v>
          </cell>
        </row>
        <row r="344">
          <cell r="A344" t="str">
            <v>522</v>
          </cell>
          <cell r="B344">
            <v>2031</v>
          </cell>
          <cell r="C344">
            <v>3.9216064877389454</v>
          </cell>
          <cell r="D344">
            <v>2581</v>
          </cell>
          <cell r="E344">
            <v>4.568222446414981</v>
          </cell>
          <cell r="F344">
            <v>424</v>
          </cell>
          <cell r="G344">
            <v>3.614047050801227</v>
          </cell>
          <cell r="H344">
            <v>1</v>
          </cell>
          <cell r="I344">
            <v>1.7543859649122806</v>
          </cell>
          <cell r="J344">
            <v>5037</v>
          </cell>
          <cell r="K344">
            <v>4.19477339729176</v>
          </cell>
        </row>
        <row r="345">
          <cell r="A345" t="str">
            <v>523</v>
          </cell>
          <cell r="B345">
            <v>77</v>
          </cell>
          <cell r="C345">
            <v>0.1486773508399305</v>
          </cell>
          <cell r="D345">
            <v>127</v>
          </cell>
          <cell r="E345">
            <v>0.2247827395175136</v>
          </cell>
          <cell r="F345">
            <v>25</v>
          </cell>
          <cell r="G345">
            <v>0.21309239686327996</v>
          </cell>
          <cell r="H345">
            <v>0</v>
          </cell>
          <cell r="I345">
            <v>0</v>
          </cell>
          <cell r="J345">
            <v>229</v>
          </cell>
          <cell r="K345">
            <v>0.19070937224137643</v>
          </cell>
        </row>
        <row r="346">
          <cell r="A346" t="str">
            <v>524</v>
          </cell>
          <cell r="B346">
            <v>246</v>
          </cell>
          <cell r="C346">
            <v>0.47499517281328446</v>
          </cell>
          <cell r="D346">
            <v>250</v>
          </cell>
          <cell r="E346">
            <v>0.44248570771164097</v>
          </cell>
          <cell r="F346">
            <v>47</v>
          </cell>
          <cell r="G346">
            <v>0.4006137061029662</v>
          </cell>
          <cell r="H346">
            <v>0</v>
          </cell>
          <cell r="I346">
            <v>0</v>
          </cell>
          <cell r="J346">
            <v>543</v>
          </cell>
          <cell r="K346">
            <v>0.45220606605706293</v>
          </cell>
        </row>
        <row r="347">
          <cell r="A347" t="str">
            <v>531</v>
          </cell>
          <cell r="B347">
            <v>269</v>
          </cell>
          <cell r="C347">
            <v>0.51940529059664031</v>
          </cell>
          <cell r="D347">
            <v>195</v>
          </cell>
          <cell r="E347">
            <v>0.34513885201507999</v>
          </cell>
          <cell r="F347">
            <v>39</v>
          </cell>
          <cell r="G347">
            <v>0.3324241391067167</v>
          </cell>
          <cell r="H347">
            <v>0</v>
          </cell>
          <cell r="I347">
            <v>0</v>
          </cell>
          <cell r="J347">
            <v>503</v>
          </cell>
          <cell r="K347">
            <v>0.41889438531621109</v>
          </cell>
        </row>
        <row r="348">
          <cell r="A348" t="str">
            <v>532</v>
          </cell>
          <cell r="B348">
            <v>2420</v>
          </cell>
          <cell r="C348">
            <v>4.672716740683529</v>
          </cell>
          <cell r="D348">
            <v>2006</v>
          </cell>
          <cell r="E348">
            <v>3.5505053186782063</v>
          </cell>
          <cell r="F348">
            <v>317</v>
          </cell>
          <cell r="G348">
            <v>2.7020115922263894</v>
          </cell>
          <cell r="H348">
            <v>0</v>
          </cell>
          <cell r="I348">
            <v>0</v>
          </cell>
          <cell r="J348">
            <v>4743</v>
          </cell>
          <cell r="K348">
            <v>3.9499325438464994</v>
          </cell>
        </row>
        <row r="349">
          <cell r="A349" t="str">
            <v>541</v>
          </cell>
          <cell r="B349">
            <v>301</v>
          </cell>
          <cell r="C349">
            <v>0.58119328055609187</v>
          </cell>
          <cell r="D349">
            <v>468</v>
          </cell>
          <cell r="E349">
            <v>0.82833324483619175</v>
          </cell>
          <cell r="F349">
            <v>115</v>
          </cell>
          <cell r="G349">
            <v>0.9802250255710877</v>
          </cell>
          <cell r="H349">
            <v>0</v>
          </cell>
          <cell r="I349">
            <v>0</v>
          </cell>
          <cell r="J349">
            <v>884</v>
          </cell>
          <cell r="K349">
            <v>0.73618814437282443</v>
          </cell>
        </row>
        <row r="350">
          <cell r="A350" t="str">
            <v>611</v>
          </cell>
          <cell r="B350">
            <v>226</v>
          </cell>
          <cell r="C350">
            <v>0.43637767908862712</v>
          </cell>
          <cell r="D350">
            <v>384</v>
          </cell>
          <cell r="E350">
            <v>0.67965804704508026</v>
          </cell>
          <cell r="F350">
            <v>80</v>
          </cell>
          <cell r="G350">
            <v>0.68189566996249562</v>
          </cell>
          <cell r="H350">
            <v>1</v>
          </cell>
          <cell r="I350">
            <v>1.7543859649122806</v>
          </cell>
          <cell r="J350">
            <v>691</v>
          </cell>
          <cell r="K350">
            <v>0.57545928479821451</v>
          </cell>
        </row>
        <row r="351">
          <cell r="A351" t="str">
            <v>612</v>
          </cell>
          <cell r="B351">
            <v>34</v>
          </cell>
          <cell r="C351">
            <v>6.5649739331917353E-2</v>
          </cell>
          <cell r="D351">
            <v>36</v>
          </cell>
          <cell r="E351">
            <v>6.3717941910476292E-2</v>
          </cell>
          <cell r="F351">
            <v>6</v>
          </cell>
          <cell r="G351">
            <v>5.1142175247187185E-2</v>
          </cell>
          <cell r="H351">
            <v>0</v>
          </cell>
          <cell r="I351">
            <v>0</v>
          </cell>
          <cell r="J351">
            <v>76</v>
          </cell>
          <cell r="K351">
            <v>6.329219340761838E-2</v>
          </cell>
        </row>
        <row r="352">
          <cell r="A352" t="str">
            <v>613</v>
          </cell>
          <cell r="B352">
            <v>20</v>
          </cell>
          <cell r="C352">
            <v>3.8617493724657267E-2</v>
          </cell>
          <cell r="D352">
            <v>20</v>
          </cell>
          <cell r="E352">
            <v>3.5398856616931269E-2</v>
          </cell>
          <cell r="F352">
            <v>2</v>
          </cell>
          <cell r="G352">
            <v>1.7047391749062394E-2</v>
          </cell>
          <cell r="H352">
            <v>0</v>
          </cell>
          <cell r="I352">
            <v>0</v>
          </cell>
          <cell r="J352">
            <v>42</v>
          </cell>
          <cell r="K352">
            <v>3.4977264777894368E-2</v>
          </cell>
        </row>
        <row r="353">
          <cell r="A353" t="str">
            <v>621</v>
          </cell>
          <cell r="B353">
            <v>32</v>
          </cell>
          <cell r="C353">
            <v>6.1787989959451631E-2</v>
          </cell>
          <cell r="D353">
            <v>63</v>
          </cell>
          <cell r="E353">
            <v>0.11150639834333351</v>
          </cell>
          <cell r="F353">
            <v>13</v>
          </cell>
          <cell r="G353">
            <v>0.11080804636890555</v>
          </cell>
          <cell r="H353">
            <v>0</v>
          </cell>
          <cell r="I353">
            <v>0</v>
          </cell>
          <cell r="J353">
            <v>108</v>
          </cell>
          <cell r="K353">
            <v>8.9941538000299803E-2</v>
          </cell>
        </row>
        <row r="354">
          <cell r="A354" t="str">
            <v>622</v>
          </cell>
          <cell r="B354">
            <v>26</v>
          </cell>
          <cell r="C354">
            <v>5.0202741842054449E-2</v>
          </cell>
          <cell r="D354">
            <v>2</v>
          </cell>
          <cell r="E354">
            <v>3.5398856616931274E-3</v>
          </cell>
          <cell r="F354">
            <v>0</v>
          </cell>
          <cell r="G354">
            <v>0</v>
          </cell>
          <cell r="H354">
            <v>1</v>
          </cell>
          <cell r="I354">
            <v>1.7543859649122806</v>
          </cell>
          <cell r="J354">
            <v>29</v>
          </cell>
          <cell r="K354">
            <v>2.4150968537117543E-2</v>
          </cell>
        </row>
        <row r="355">
          <cell r="A355" t="str">
            <v>631</v>
          </cell>
          <cell r="B355">
            <v>7</v>
          </cell>
          <cell r="C355">
            <v>1.3516122803630045E-2</v>
          </cell>
          <cell r="D355">
            <v>11</v>
          </cell>
          <cell r="E355">
            <v>1.94693711393122E-2</v>
          </cell>
          <cell r="F355">
            <v>1</v>
          </cell>
          <cell r="G355">
            <v>8.523695874531197E-3</v>
          </cell>
          <cell r="H355">
            <v>0</v>
          </cell>
          <cell r="I355">
            <v>0</v>
          </cell>
          <cell r="J355">
            <v>19</v>
          </cell>
          <cell r="K355">
            <v>1.5823048351904595E-2</v>
          </cell>
        </row>
        <row r="356">
          <cell r="A356" t="str">
            <v>632</v>
          </cell>
          <cell r="B356">
            <v>2</v>
          </cell>
          <cell r="C356">
            <v>3.8617493724657269E-3</v>
          </cell>
          <cell r="D356">
            <v>4</v>
          </cell>
          <cell r="E356">
            <v>7.0797713233862547E-3</v>
          </cell>
          <cell r="F356">
            <v>0</v>
          </cell>
          <cell r="G356">
            <v>0</v>
          </cell>
          <cell r="H356">
            <v>0</v>
          </cell>
          <cell r="I356">
            <v>0</v>
          </cell>
          <cell r="J356">
            <v>6</v>
          </cell>
          <cell r="K356">
            <v>4.9967521111277668E-3</v>
          </cell>
        </row>
        <row r="357">
          <cell r="A357" t="str">
            <v>633</v>
          </cell>
          <cell r="B357">
            <v>2</v>
          </cell>
          <cell r="C357">
            <v>3.8617493724657269E-3</v>
          </cell>
          <cell r="D357">
            <v>10</v>
          </cell>
          <cell r="E357">
            <v>1.7699428308465635E-2</v>
          </cell>
          <cell r="F357">
            <v>1</v>
          </cell>
          <cell r="G357">
            <v>8.523695874531197E-3</v>
          </cell>
          <cell r="H357">
            <v>0</v>
          </cell>
          <cell r="I357">
            <v>0</v>
          </cell>
          <cell r="J357">
            <v>13</v>
          </cell>
          <cell r="K357">
            <v>1.0826296240776826E-2</v>
          </cell>
        </row>
        <row r="358">
          <cell r="A358" t="str">
            <v>634</v>
          </cell>
          <cell r="B358">
            <v>3</v>
          </cell>
          <cell r="C358">
            <v>5.7926240586985899E-3</v>
          </cell>
          <cell r="D358">
            <v>12</v>
          </cell>
          <cell r="E358">
            <v>2.1239313970158758E-2</v>
          </cell>
          <cell r="F358">
            <v>1</v>
          </cell>
          <cell r="G358">
            <v>8.523695874531197E-3</v>
          </cell>
          <cell r="H358">
            <v>0</v>
          </cell>
          <cell r="I358">
            <v>0</v>
          </cell>
          <cell r="J358">
            <v>16</v>
          </cell>
          <cell r="K358">
            <v>1.3324672296340712E-2</v>
          </cell>
        </row>
        <row r="359">
          <cell r="A359" t="str">
            <v>711</v>
          </cell>
          <cell r="B359">
            <v>2541</v>
          </cell>
          <cell r="C359">
            <v>4.9063525777177066</v>
          </cell>
          <cell r="D359">
            <v>4943</v>
          </cell>
          <cell r="E359">
            <v>8.7488274128745651</v>
          </cell>
          <cell r="F359">
            <v>1324</v>
          </cell>
          <cell r="G359">
            <v>11.285373337879305</v>
          </cell>
          <cell r="H359">
            <v>9</v>
          </cell>
          <cell r="I359">
            <v>15.789473684210526</v>
          </cell>
          <cell r="J359">
            <v>8817</v>
          </cell>
          <cell r="K359">
            <v>7.3427272273022535</v>
          </cell>
        </row>
        <row r="360">
          <cell r="A360" t="str">
            <v>712</v>
          </cell>
          <cell r="B360">
            <v>636</v>
          </cell>
          <cell r="C360">
            <v>1.2280363004441013</v>
          </cell>
          <cell r="D360">
            <v>1278</v>
          </cell>
          <cell r="E360">
            <v>2.2619869378219084</v>
          </cell>
          <cell r="F360">
            <v>329</v>
          </cell>
          <cell r="G360">
            <v>2.804295942720763</v>
          </cell>
          <cell r="H360">
            <v>1</v>
          </cell>
          <cell r="I360">
            <v>1.7543859649122806</v>
          </cell>
          <cell r="J360">
            <v>2244</v>
          </cell>
          <cell r="K360">
            <v>1.8687852895617849</v>
          </cell>
        </row>
        <row r="361">
          <cell r="A361" t="str">
            <v>713</v>
          </cell>
          <cell r="B361">
            <v>142</v>
          </cell>
          <cell r="C361">
            <v>0.27418420544506661</v>
          </cell>
          <cell r="D361">
            <v>246</v>
          </cell>
          <cell r="E361">
            <v>0.4354059363882547</v>
          </cell>
          <cell r="F361">
            <v>58</v>
          </cell>
          <cell r="G361">
            <v>0.49437436072280938</v>
          </cell>
          <cell r="H361">
            <v>0</v>
          </cell>
          <cell r="I361">
            <v>0</v>
          </cell>
          <cell r="J361">
            <v>446</v>
          </cell>
          <cell r="K361">
            <v>0.37142524026049734</v>
          </cell>
        </row>
        <row r="362">
          <cell r="A362" t="str">
            <v>721</v>
          </cell>
          <cell r="B362">
            <v>931</v>
          </cell>
          <cell r="C362">
            <v>1.797644332882796</v>
          </cell>
          <cell r="D362">
            <v>1387</v>
          </cell>
          <cell r="E362">
            <v>2.454910706384184</v>
          </cell>
          <cell r="F362">
            <v>298</v>
          </cell>
          <cell r="G362">
            <v>2.5400613706102968</v>
          </cell>
          <cell r="H362">
            <v>1</v>
          </cell>
          <cell r="I362">
            <v>1.7543859649122806</v>
          </cell>
          <cell r="J362">
            <v>2617</v>
          </cell>
          <cell r="K362">
            <v>2.1794167124702275</v>
          </cell>
        </row>
        <row r="363">
          <cell r="A363" t="str">
            <v>722</v>
          </cell>
          <cell r="B363">
            <v>280</v>
          </cell>
          <cell r="C363">
            <v>0.54064491214520172</v>
          </cell>
          <cell r="D363">
            <v>493</v>
          </cell>
          <cell r="E363">
            <v>0.87258181560735582</v>
          </cell>
          <cell r="F363">
            <v>97</v>
          </cell>
          <cell r="G363">
            <v>0.82679849982952613</v>
          </cell>
          <cell r="H363">
            <v>0</v>
          </cell>
          <cell r="I363">
            <v>0</v>
          </cell>
          <cell r="J363">
            <v>870</v>
          </cell>
          <cell r="K363">
            <v>0.72452905611352625</v>
          </cell>
        </row>
        <row r="364">
          <cell r="A364" t="str">
            <v>723</v>
          </cell>
          <cell r="B364">
            <v>1067</v>
          </cell>
          <cell r="C364">
            <v>2.0602432902104653</v>
          </cell>
          <cell r="D364">
            <v>1406</v>
          </cell>
          <cell r="E364">
            <v>2.4885396201702688</v>
          </cell>
          <cell r="F364">
            <v>258</v>
          </cell>
          <cell r="G364">
            <v>2.1991135356290488</v>
          </cell>
          <cell r="H364">
            <v>1</v>
          </cell>
          <cell r="I364">
            <v>1.7543859649122806</v>
          </cell>
          <cell r="J364">
            <v>2732</v>
          </cell>
          <cell r="K364">
            <v>2.2751877946001766</v>
          </cell>
        </row>
        <row r="365">
          <cell r="A365" t="str">
            <v>731</v>
          </cell>
          <cell r="B365">
            <v>417</v>
          </cell>
          <cell r="C365">
            <v>0.80517474415910417</v>
          </cell>
          <cell r="D365">
            <v>678</v>
          </cell>
          <cell r="E365">
            <v>1.2000212393139702</v>
          </cell>
          <cell r="F365">
            <v>108</v>
          </cell>
          <cell r="G365">
            <v>0.9205591544493692</v>
          </cell>
          <cell r="H365">
            <v>1</v>
          </cell>
          <cell r="I365">
            <v>1.7543859649122806</v>
          </cell>
          <cell r="J365">
            <v>1204</v>
          </cell>
          <cell r="K365">
            <v>1.0026815902996387</v>
          </cell>
        </row>
        <row r="366">
          <cell r="A366" t="str">
            <v>732</v>
          </cell>
          <cell r="B366">
            <v>66</v>
          </cell>
          <cell r="C366">
            <v>0.12743772929136898</v>
          </cell>
          <cell r="D366">
            <v>140</v>
          </cell>
          <cell r="E366">
            <v>0.24779199631851889</v>
          </cell>
          <cell r="F366">
            <v>21</v>
          </cell>
          <cell r="G366">
            <v>0.17899761336515513</v>
          </cell>
          <cell r="H366">
            <v>0</v>
          </cell>
          <cell r="I366">
            <v>0</v>
          </cell>
          <cell r="J366">
            <v>227</v>
          </cell>
          <cell r="K366">
            <v>0.18904378820433382</v>
          </cell>
        </row>
        <row r="367">
          <cell r="A367" t="str">
            <v>741</v>
          </cell>
          <cell r="B367">
            <v>603</v>
          </cell>
          <cell r="C367">
            <v>1.1643174357984167</v>
          </cell>
          <cell r="D367">
            <v>784</v>
          </cell>
          <cell r="E367">
            <v>1.3876351793837061</v>
          </cell>
          <cell r="F367">
            <v>192</v>
          </cell>
          <cell r="G367">
            <v>1.6365496079099899</v>
          </cell>
          <cell r="H367">
            <v>1</v>
          </cell>
          <cell r="I367">
            <v>1.7543859649122806</v>
          </cell>
          <cell r="J367">
            <v>1580</v>
          </cell>
          <cell r="K367">
            <v>1.3158113892636454</v>
          </cell>
        </row>
        <row r="368">
          <cell r="A368" t="str">
            <v>742</v>
          </cell>
          <cell r="B368">
            <v>138</v>
          </cell>
          <cell r="C368">
            <v>0.26646070670013516</v>
          </cell>
          <cell r="D368">
            <v>179</v>
          </cell>
          <cell r="E368">
            <v>0.31681976672153489</v>
          </cell>
          <cell r="F368">
            <v>36</v>
          </cell>
          <cell r="G368">
            <v>0.30685305148312308</v>
          </cell>
          <cell r="H368">
            <v>1</v>
          </cell>
          <cell r="I368">
            <v>1.7543859649122806</v>
          </cell>
          <cell r="J368">
            <v>354</v>
          </cell>
          <cell r="K368">
            <v>0.29480837455653824</v>
          </cell>
        </row>
        <row r="369">
          <cell r="A369" t="str">
            <v>751</v>
          </cell>
          <cell r="B369">
            <v>622</v>
          </cell>
          <cell r="C369">
            <v>1.201004054836841</v>
          </cell>
          <cell r="D369">
            <v>919</v>
          </cell>
          <cell r="E369">
            <v>1.6265774615479922</v>
          </cell>
          <cell r="F369">
            <v>167</v>
          </cell>
          <cell r="G369">
            <v>1.4234572110467099</v>
          </cell>
          <cell r="H369">
            <v>0</v>
          </cell>
          <cell r="I369">
            <v>0</v>
          </cell>
          <cell r="J369">
            <v>1708</v>
          </cell>
          <cell r="K369">
            <v>1.4224087676343711</v>
          </cell>
        </row>
        <row r="370">
          <cell r="A370" t="str">
            <v>752</v>
          </cell>
          <cell r="B370">
            <v>199</v>
          </cell>
          <cell r="C370">
            <v>0.38424406256033983</v>
          </cell>
          <cell r="D370">
            <v>380</v>
          </cell>
          <cell r="E370">
            <v>0.67257827572169415</v>
          </cell>
          <cell r="F370">
            <v>75</v>
          </cell>
          <cell r="G370">
            <v>0.63927719058983978</v>
          </cell>
          <cell r="H370">
            <v>0</v>
          </cell>
          <cell r="I370">
            <v>0</v>
          </cell>
          <cell r="J370">
            <v>654</v>
          </cell>
          <cell r="K370">
            <v>0.54464598011292664</v>
          </cell>
        </row>
        <row r="371">
          <cell r="A371" t="str">
            <v>753</v>
          </cell>
          <cell r="B371">
            <v>32</v>
          </cell>
          <cell r="C371">
            <v>6.1787989959451631E-2</v>
          </cell>
          <cell r="D371">
            <v>61</v>
          </cell>
          <cell r="E371">
            <v>0.1079665126816404</v>
          </cell>
          <cell r="F371">
            <v>14</v>
          </cell>
          <cell r="G371">
            <v>0.11933174224343675</v>
          </cell>
          <cell r="H371">
            <v>0</v>
          </cell>
          <cell r="I371">
            <v>0</v>
          </cell>
          <cell r="J371">
            <v>107</v>
          </cell>
          <cell r="K371">
            <v>8.9108745981778495E-2</v>
          </cell>
        </row>
        <row r="372">
          <cell r="A372" t="str">
            <v>754</v>
          </cell>
          <cell r="B372">
            <v>669</v>
          </cell>
          <cell r="C372">
            <v>1.2917551650897858</v>
          </cell>
          <cell r="D372">
            <v>907</v>
          </cell>
          <cell r="E372">
            <v>1.6053381475778332</v>
          </cell>
          <cell r="F372">
            <v>180</v>
          </cell>
          <cell r="G372">
            <v>1.5342652574156153</v>
          </cell>
          <cell r="H372">
            <v>2</v>
          </cell>
          <cell r="I372">
            <v>3.5087719298245612</v>
          </cell>
          <cell r="J372">
            <v>1758</v>
          </cell>
          <cell r="K372">
            <v>1.4640483685604357</v>
          </cell>
        </row>
        <row r="373">
          <cell r="A373" t="str">
            <v>811</v>
          </cell>
          <cell r="B373">
            <v>86</v>
          </cell>
          <cell r="C373">
            <v>0.16605522301602627</v>
          </cell>
          <cell r="D373">
            <v>162</v>
          </cell>
          <cell r="E373">
            <v>0.28673073859714332</v>
          </cell>
          <cell r="F373">
            <v>36</v>
          </cell>
          <cell r="G373">
            <v>0.30685305148312308</v>
          </cell>
          <cell r="H373">
            <v>1</v>
          </cell>
          <cell r="I373">
            <v>1.7543859649122806</v>
          </cell>
          <cell r="J373">
            <v>285</v>
          </cell>
          <cell r="K373">
            <v>0.23734572527856895</v>
          </cell>
        </row>
        <row r="374">
          <cell r="A374" t="str">
            <v>812</v>
          </cell>
          <cell r="B374">
            <v>308</v>
          </cell>
          <cell r="C374">
            <v>0.594709403359722</v>
          </cell>
          <cell r="D374">
            <v>547</v>
          </cell>
          <cell r="E374">
            <v>0.96815872847307038</v>
          </cell>
          <cell r="F374">
            <v>102</v>
          </cell>
          <cell r="G374">
            <v>0.86941697920218208</v>
          </cell>
          <cell r="H374">
            <v>2</v>
          </cell>
          <cell r="I374">
            <v>3.5087719298245612</v>
          </cell>
          <cell r="J374">
            <v>959</v>
          </cell>
          <cell r="K374">
            <v>0.79864754576192154</v>
          </cell>
        </row>
        <row r="375">
          <cell r="A375" t="str">
            <v>813</v>
          </cell>
          <cell r="B375">
            <v>160</v>
          </cell>
          <cell r="C375">
            <v>0.30893994979725814</v>
          </cell>
          <cell r="D375">
            <v>250</v>
          </cell>
          <cell r="E375">
            <v>0.44248570771164097</v>
          </cell>
          <cell r="F375">
            <v>38</v>
          </cell>
          <cell r="G375">
            <v>0.32390044323218548</v>
          </cell>
          <cell r="H375">
            <v>0</v>
          </cell>
          <cell r="I375">
            <v>0</v>
          </cell>
          <cell r="J375">
            <v>448</v>
          </cell>
          <cell r="K375">
            <v>0.37309082429753992</v>
          </cell>
        </row>
        <row r="376">
          <cell r="A376" t="str">
            <v>814</v>
          </cell>
          <cell r="B376">
            <v>180</v>
          </cell>
          <cell r="C376">
            <v>0.34755744352191542</v>
          </cell>
          <cell r="D376">
            <v>314</v>
          </cell>
          <cell r="E376">
            <v>0.55576204888582104</v>
          </cell>
          <cell r="F376">
            <v>51</v>
          </cell>
          <cell r="G376">
            <v>0.43470848960109104</v>
          </cell>
          <cell r="H376">
            <v>0</v>
          </cell>
          <cell r="I376">
            <v>0</v>
          </cell>
          <cell r="J376">
            <v>545</v>
          </cell>
          <cell r="K376">
            <v>0.45387165009410552</v>
          </cell>
        </row>
        <row r="377">
          <cell r="A377" t="str">
            <v>815</v>
          </cell>
          <cell r="B377">
            <v>187</v>
          </cell>
          <cell r="C377">
            <v>0.36107356632554549</v>
          </cell>
          <cell r="D377">
            <v>296</v>
          </cell>
          <cell r="E377">
            <v>0.52390307793058288</v>
          </cell>
          <cell r="F377">
            <v>79</v>
          </cell>
          <cell r="G377">
            <v>0.67337197408796456</v>
          </cell>
          <cell r="H377">
            <v>0</v>
          </cell>
          <cell r="I377">
            <v>0</v>
          </cell>
          <cell r="J377">
            <v>562</v>
          </cell>
          <cell r="K377">
            <v>0.46802911440896749</v>
          </cell>
        </row>
        <row r="378">
          <cell r="A378" t="str">
            <v>816</v>
          </cell>
          <cell r="B378">
            <v>424</v>
          </cell>
          <cell r="C378">
            <v>0.81869086696273419</v>
          </cell>
          <cell r="D378">
            <v>801</v>
          </cell>
          <cell r="E378">
            <v>1.4177242075080974</v>
          </cell>
          <cell r="F378">
            <v>121</v>
          </cell>
          <cell r="G378">
            <v>1.0313672008182748</v>
          </cell>
          <cell r="H378">
            <v>0</v>
          </cell>
          <cell r="I378">
            <v>0</v>
          </cell>
          <cell r="J378">
            <v>1346</v>
          </cell>
          <cell r="K378">
            <v>1.1209380569296623</v>
          </cell>
        </row>
        <row r="379">
          <cell r="A379" t="str">
            <v>817</v>
          </cell>
          <cell r="B379">
            <v>93</v>
          </cell>
          <cell r="C379">
            <v>0.17957134581965628</v>
          </cell>
          <cell r="D379">
            <v>157</v>
          </cell>
          <cell r="E379">
            <v>0.27788102444291052</v>
          </cell>
          <cell r="F379">
            <v>18</v>
          </cell>
          <cell r="G379">
            <v>0.15342652574156154</v>
          </cell>
          <cell r="H379">
            <v>0</v>
          </cell>
          <cell r="I379">
            <v>0</v>
          </cell>
          <cell r="J379">
            <v>268</v>
          </cell>
          <cell r="K379">
            <v>0.22318826096370692</v>
          </cell>
        </row>
        <row r="380">
          <cell r="A380" t="str">
            <v>818</v>
          </cell>
          <cell r="B380">
            <v>373</v>
          </cell>
          <cell r="C380">
            <v>0.72021625796485811</v>
          </cell>
          <cell r="D380">
            <v>573</v>
          </cell>
          <cell r="E380">
            <v>1.014177242075081</v>
          </cell>
          <cell r="F380">
            <v>111</v>
          </cell>
          <cell r="G380">
            <v>0.94613024207296281</v>
          </cell>
          <cell r="H380">
            <v>0</v>
          </cell>
          <cell r="I380">
            <v>0</v>
          </cell>
          <cell r="J380">
            <v>1057</v>
          </cell>
          <cell r="K380">
            <v>0.88026116357700834</v>
          </cell>
        </row>
        <row r="381">
          <cell r="A381" t="str">
            <v>821</v>
          </cell>
          <cell r="B381">
            <v>516</v>
          </cell>
          <cell r="C381">
            <v>0.99633133809615759</v>
          </cell>
          <cell r="D381">
            <v>643</v>
          </cell>
          <cell r="E381">
            <v>1.1380732402343405</v>
          </cell>
          <cell r="F381">
            <v>135</v>
          </cell>
          <cell r="G381">
            <v>1.1506989430617116</v>
          </cell>
          <cell r="H381">
            <v>1</v>
          </cell>
          <cell r="I381">
            <v>1.7543859649122806</v>
          </cell>
          <cell r="J381">
            <v>1295</v>
          </cell>
          <cell r="K381">
            <v>1.0784656639850765</v>
          </cell>
        </row>
        <row r="382">
          <cell r="A382" t="str">
            <v>831</v>
          </cell>
          <cell r="B382">
            <v>11</v>
          </cell>
          <cell r="C382">
            <v>2.1239621548561499E-2</v>
          </cell>
          <cell r="D382">
            <v>22</v>
          </cell>
          <cell r="E382">
            <v>3.89387422786244E-2</v>
          </cell>
          <cell r="F382">
            <v>5</v>
          </cell>
          <cell r="G382">
            <v>4.2618479372655976E-2</v>
          </cell>
          <cell r="H382">
            <v>0</v>
          </cell>
          <cell r="I382">
            <v>0</v>
          </cell>
          <cell r="J382">
            <v>38</v>
          </cell>
          <cell r="K382">
            <v>3.164609670380919E-2</v>
          </cell>
        </row>
        <row r="383">
          <cell r="A383" t="str">
            <v>832</v>
          </cell>
          <cell r="B383">
            <v>248</v>
          </cell>
          <cell r="C383">
            <v>0.47885692218575016</v>
          </cell>
          <cell r="D383">
            <v>400</v>
          </cell>
          <cell r="E383">
            <v>0.70797713233862547</v>
          </cell>
          <cell r="F383">
            <v>133</v>
          </cell>
          <cell r="G383">
            <v>1.1336515513126491</v>
          </cell>
          <cell r="H383">
            <v>2</v>
          </cell>
          <cell r="I383">
            <v>3.5087719298245612</v>
          </cell>
          <cell r="J383">
            <v>783</v>
          </cell>
          <cell r="K383">
            <v>0.6520761505021736</v>
          </cell>
        </row>
        <row r="384">
          <cell r="A384" t="str">
            <v>833</v>
          </cell>
          <cell r="B384">
            <v>1418</v>
          </cell>
          <cell r="C384">
            <v>2.7379803050782003</v>
          </cell>
          <cell r="D384">
            <v>2594</v>
          </cell>
          <cell r="E384">
            <v>4.5912317032159855</v>
          </cell>
          <cell r="F384">
            <v>890</v>
          </cell>
          <cell r="G384">
            <v>7.5860893283327648</v>
          </cell>
          <cell r="H384">
            <v>11</v>
          </cell>
          <cell r="I384">
            <v>19.298245614035086</v>
          </cell>
          <cell r="J384">
            <v>4913</v>
          </cell>
          <cell r="K384">
            <v>4.0915071869951198</v>
          </cell>
        </row>
        <row r="385">
          <cell r="A385" t="str">
            <v>834</v>
          </cell>
          <cell r="B385">
            <v>440</v>
          </cell>
          <cell r="C385">
            <v>0.84958486194245997</v>
          </cell>
          <cell r="D385">
            <v>833</v>
          </cell>
          <cell r="E385">
            <v>1.4743623780951876</v>
          </cell>
          <cell r="F385">
            <v>204</v>
          </cell>
          <cell r="G385">
            <v>1.7388339584043642</v>
          </cell>
          <cell r="H385">
            <v>3</v>
          </cell>
          <cell r="I385">
            <v>5.2631578947368416</v>
          </cell>
          <cell r="J385">
            <v>1480</v>
          </cell>
          <cell r="K385">
            <v>1.2325321874115158</v>
          </cell>
        </row>
        <row r="386">
          <cell r="A386" t="str">
            <v>835</v>
          </cell>
          <cell r="B386">
            <v>22</v>
          </cell>
          <cell r="C386">
            <v>4.2479243097122997E-2</v>
          </cell>
          <cell r="D386">
            <v>48</v>
          </cell>
          <cell r="E386">
            <v>8.4957255880635033E-2</v>
          </cell>
          <cell r="F386">
            <v>9</v>
          </cell>
          <cell r="G386">
            <v>7.6713262870780771E-2</v>
          </cell>
          <cell r="H386">
            <v>1</v>
          </cell>
          <cell r="I386">
            <v>1.7543859649122806</v>
          </cell>
          <cell r="J386">
            <v>80</v>
          </cell>
          <cell r="K386">
            <v>6.6623361481703558E-2</v>
          </cell>
        </row>
        <row r="387">
          <cell r="A387" t="str">
            <v>911</v>
          </cell>
          <cell r="B387">
            <v>2267</v>
          </cell>
          <cell r="C387">
            <v>4.3772929136899013</v>
          </cell>
          <cell r="D387">
            <v>4159</v>
          </cell>
          <cell r="E387">
            <v>7.3611922334908577</v>
          </cell>
          <cell r="F387">
            <v>746</v>
          </cell>
          <cell r="G387">
            <v>6.3586771224002732</v>
          </cell>
          <cell r="H387">
            <v>0</v>
          </cell>
          <cell r="I387">
            <v>0</v>
          </cell>
          <cell r="J387">
            <v>7172</v>
          </cell>
          <cell r="K387">
            <v>5.9727843568347252</v>
          </cell>
        </row>
        <row r="388">
          <cell r="A388" t="str">
            <v>912</v>
          </cell>
          <cell r="B388">
            <v>91</v>
          </cell>
          <cell r="C388">
            <v>0.17570959644719056</v>
          </cell>
          <cell r="D388">
            <v>183</v>
          </cell>
          <cell r="E388">
            <v>0.32389953804492111</v>
          </cell>
          <cell r="F388">
            <v>49</v>
          </cell>
          <cell r="G388">
            <v>0.41766109785202865</v>
          </cell>
          <cell r="H388">
            <v>2</v>
          </cell>
          <cell r="I388">
            <v>3.5087719298245612</v>
          </cell>
          <cell r="J388">
            <v>325</v>
          </cell>
          <cell r="K388">
            <v>0.27065740601942068</v>
          </cell>
        </row>
        <row r="389">
          <cell r="A389" t="str">
            <v>921</v>
          </cell>
          <cell r="B389">
            <v>431</v>
          </cell>
          <cell r="C389">
            <v>0.83220698976636409</v>
          </cell>
          <cell r="D389">
            <v>641</v>
          </cell>
          <cell r="E389">
            <v>1.1345333545726473</v>
          </cell>
          <cell r="F389">
            <v>124</v>
          </cell>
          <cell r="G389">
            <v>1.0569382884418685</v>
          </cell>
          <cell r="H389">
            <v>1</v>
          </cell>
          <cell r="I389">
            <v>1.7543859649122806</v>
          </cell>
          <cell r="J389">
            <v>1197</v>
          </cell>
          <cell r="K389">
            <v>0.99685204616998946</v>
          </cell>
        </row>
        <row r="390">
          <cell r="A390" t="str">
            <v>931</v>
          </cell>
          <cell r="B390">
            <v>183</v>
          </cell>
          <cell r="C390">
            <v>0.35335006758061405</v>
          </cell>
          <cell r="D390">
            <v>316</v>
          </cell>
          <cell r="E390">
            <v>0.55930193454751409</v>
          </cell>
          <cell r="F390">
            <v>90</v>
          </cell>
          <cell r="G390">
            <v>0.76713262870780763</v>
          </cell>
          <cell r="H390">
            <v>0</v>
          </cell>
          <cell r="I390">
            <v>0</v>
          </cell>
          <cell r="J390">
            <v>589</v>
          </cell>
          <cell r="K390">
            <v>0.49051449890904242</v>
          </cell>
        </row>
        <row r="391">
          <cell r="A391" t="str">
            <v>932</v>
          </cell>
          <cell r="B391">
            <v>1425</v>
          </cell>
          <cell r="C391">
            <v>2.7514964278818304</v>
          </cell>
          <cell r="D391">
            <v>2735</v>
          </cell>
          <cell r="E391">
            <v>4.8407936423653517</v>
          </cell>
          <cell r="F391">
            <v>393</v>
          </cell>
          <cell r="G391">
            <v>3.3498124786907599</v>
          </cell>
          <cell r="H391">
            <v>1</v>
          </cell>
          <cell r="I391">
            <v>1.7543859649122806</v>
          </cell>
          <cell r="J391">
            <v>4554</v>
          </cell>
          <cell r="K391">
            <v>3.792534852345975</v>
          </cell>
        </row>
        <row r="392">
          <cell r="A392" t="str">
            <v>933</v>
          </cell>
          <cell r="B392">
            <v>1513</v>
          </cell>
          <cell r="C392">
            <v>2.9214134002703225</v>
          </cell>
          <cell r="D392">
            <v>2876</v>
          </cell>
          <cell r="E392">
            <v>5.090355581514717</v>
          </cell>
          <cell r="F392">
            <v>538</v>
          </cell>
          <cell r="G392">
            <v>4.5857483804977841</v>
          </cell>
          <cell r="H392">
            <v>1</v>
          </cell>
          <cell r="I392">
            <v>1.7543859649122806</v>
          </cell>
          <cell r="J392">
            <v>4928</v>
          </cell>
          <cell r="K392">
            <v>4.1039990672729392</v>
          </cell>
        </row>
        <row r="393">
          <cell r="A393" t="str">
            <v>941</v>
          </cell>
          <cell r="B393">
            <v>673</v>
          </cell>
          <cell r="C393">
            <v>1.2994786638347171</v>
          </cell>
          <cell r="D393">
            <v>594</v>
          </cell>
          <cell r="E393">
            <v>1.0513460415228588</v>
          </cell>
          <cell r="F393">
            <v>86</v>
          </cell>
          <cell r="G393">
            <v>0.73303784520968274</v>
          </cell>
          <cell r="H393">
            <v>1</v>
          </cell>
          <cell r="I393">
            <v>1.7543859649122806</v>
          </cell>
          <cell r="J393">
            <v>1354</v>
          </cell>
          <cell r="K393">
            <v>1.1276003930778327</v>
          </cell>
        </row>
        <row r="394">
          <cell r="A394" t="str">
            <v>951</v>
          </cell>
          <cell r="B394">
            <v>5</v>
          </cell>
          <cell r="C394">
            <v>9.6543734311643169E-3</v>
          </cell>
          <cell r="D394">
            <v>5</v>
          </cell>
          <cell r="E394">
            <v>8.8497141542328173E-3</v>
          </cell>
          <cell r="F394">
            <v>1</v>
          </cell>
          <cell r="G394">
            <v>8.523695874531197E-3</v>
          </cell>
          <cell r="H394">
            <v>0</v>
          </cell>
          <cell r="I394">
            <v>0</v>
          </cell>
          <cell r="J394">
            <v>11</v>
          </cell>
          <cell r="K394">
            <v>9.1607122037342392E-3</v>
          </cell>
        </row>
        <row r="395">
          <cell r="A395" t="str">
            <v>952</v>
          </cell>
          <cell r="B395">
            <v>2</v>
          </cell>
          <cell r="C395">
            <v>3.8617493724657269E-3</v>
          </cell>
          <cell r="D395">
            <v>0</v>
          </cell>
          <cell r="E395">
            <v>0</v>
          </cell>
          <cell r="F395">
            <v>1</v>
          </cell>
          <cell r="G395">
            <v>8.523695874531197E-3</v>
          </cell>
          <cell r="H395">
            <v>0</v>
          </cell>
          <cell r="I395">
            <v>0</v>
          </cell>
          <cell r="J395">
            <v>3</v>
          </cell>
          <cell r="K395">
            <v>2.4983760555638834E-3</v>
          </cell>
        </row>
        <row r="396">
          <cell r="A396" t="str">
            <v>961</v>
          </cell>
          <cell r="B396">
            <v>194</v>
          </cell>
          <cell r="C396">
            <v>0.37458968912917551</v>
          </cell>
          <cell r="D396">
            <v>351</v>
          </cell>
          <cell r="E396">
            <v>0.62124993362714387</v>
          </cell>
          <cell r="F396">
            <v>42</v>
          </cell>
          <cell r="G396">
            <v>0.35799522673031026</v>
          </cell>
          <cell r="H396">
            <v>0</v>
          </cell>
          <cell r="I396">
            <v>0</v>
          </cell>
          <cell r="J396">
            <v>587</v>
          </cell>
          <cell r="K396">
            <v>0.48884891487199977</v>
          </cell>
        </row>
        <row r="397">
          <cell r="A397" t="str">
            <v>962</v>
          </cell>
          <cell r="B397">
            <v>2429</v>
          </cell>
          <cell r="C397">
            <v>4.6900946128596255</v>
          </cell>
          <cell r="D397">
            <v>3196</v>
          </cell>
          <cell r="E397">
            <v>5.6567372873856172</v>
          </cell>
          <cell r="F397">
            <v>668</v>
          </cell>
          <cell r="G397">
            <v>5.6938288441868394</v>
          </cell>
          <cell r="H397">
            <v>2</v>
          </cell>
          <cell r="I397">
            <v>3.5087719298245612</v>
          </cell>
          <cell r="J397">
            <v>6295</v>
          </cell>
          <cell r="K397">
            <v>5.2424257565915493</v>
          </cell>
        </row>
        <row r="398">
          <cell r="A398" t="str">
            <v>Total</v>
          </cell>
          <cell r="B398">
            <v>51790</v>
          </cell>
          <cell r="C398">
            <v>100</v>
          </cell>
          <cell r="D398">
            <v>56499</v>
          </cell>
          <cell r="E398">
            <v>100</v>
          </cell>
          <cell r="F398">
            <v>11732</v>
          </cell>
          <cell r="G398">
            <v>100</v>
          </cell>
          <cell r="H398">
            <v>57</v>
          </cell>
          <cell r="I398">
            <v>100</v>
          </cell>
          <cell r="J398">
            <v>120078</v>
          </cell>
          <cell r="K398">
            <v>100</v>
          </cell>
        </row>
        <row r="400">
          <cell r="C400" t="str">
            <v>percentages moeten herberkend worden, op basis van het subtotaal zonder de onbekenden (eerste rij in tabel)</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tabSelected="1" zoomScaleNormal="100" workbookViewId="0">
      <selection activeCell="B3" sqref="B3"/>
    </sheetView>
  </sheetViews>
  <sheetFormatPr defaultColWidth="11.44140625" defaultRowHeight="14.4" x14ac:dyDescent="0.3"/>
  <cols>
    <col min="1" max="1" width="9.109375" customWidth="1"/>
    <col min="2" max="2" width="165.6640625" bestFit="1" customWidth="1"/>
  </cols>
  <sheetData>
    <row r="1" spans="1:2" ht="15" thickBot="1" x14ac:dyDescent="0.35">
      <c r="A1" s="338" t="s">
        <v>525</v>
      </c>
      <c r="B1" s="338"/>
    </row>
    <row r="2" spans="1:2" x14ac:dyDescent="0.3">
      <c r="A2" s="1" t="s">
        <v>1</v>
      </c>
      <c r="B2" s="2" t="s">
        <v>2</v>
      </c>
    </row>
    <row r="3" spans="1:2" x14ac:dyDescent="0.3">
      <c r="A3" s="3" t="s">
        <v>3</v>
      </c>
      <c r="B3" s="304" t="s">
        <v>486</v>
      </c>
    </row>
    <row r="4" spans="1:2" x14ac:dyDescent="0.3">
      <c r="A4" s="3" t="s">
        <v>4</v>
      </c>
      <c r="B4" s="304" t="s">
        <v>487</v>
      </c>
    </row>
    <row r="5" spans="1:2" x14ac:dyDescent="0.3">
      <c r="A5" s="3" t="s">
        <v>5</v>
      </c>
      <c r="B5" s="304" t="s">
        <v>488</v>
      </c>
    </row>
    <row r="6" spans="1:2" x14ac:dyDescent="0.3">
      <c r="A6" s="3" t="s">
        <v>6</v>
      </c>
      <c r="B6" s="304" t="s">
        <v>489</v>
      </c>
    </row>
    <row r="7" spans="1:2" x14ac:dyDescent="0.3">
      <c r="A7" s="3" t="s">
        <v>7</v>
      </c>
      <c r="B7" s="304" t="s">
        <v>490</v>
      </c>
    </row>
    <row r="8" spans="1:2" x14ac:dyDescent="0.3">
      <c r="A8" s="3" t="s">
        <v>8</v>
      </c>
      <c r="B8" s="304" t="s">
        <v>491</v>
      </c>
    </row>
    <row r="9" spans="1:2" x14ac:dyDescent="0.3">
      <c r="A9" s="3" t="s">
        <v>9</v>
      </c>
      <c r="B9" s="304" t="s">
        <v>492</v>
      </c>
    </row>
    <row r="10" spans="1:2" x14ac:dyDescent="0.3">
      <c r="A10" s="3" t="s">
        <v>10</v>
      </c>
      <c r="B10" s="304" t="s">
        <v>493</v>
      </c>
    </row>
    <row r="11" spans="1:2" x14ac:dyDescent="0.3">
      <c r="A11" s="3" t="s">
        <v>11</v>
      </c>
      <c r="B11" s="304" t="s">
        <v>494</v>
      </c>
    </row>
    <row r="12" spans="1:2" ht="15" x14ac:dyDescent="0.25">
      <c r="A12" s="1" t="s">
        <v>12</v>
      </c>
      <c r="B12" s="2" t="s">
        <v>13</v>
      </c>
    </row>
    <row r="13" spans="1:2" x14ac:dyDescent="0.3">
      <c r="A13" s="3" t="s">
        <v>14</v>
      </c>
      <c r="B13" s="304" t="s">
        <v>495</v>
      </c>
    </row>
    <row r="14" spans="1:2" x14ac:dyDescent="0.3">
      <c r="A14" s="3" t="s">
        <v>15</v>
      </c>
      <c r="B14" s="304" t="s">
        <v>496</v>
      </c>
    </row>
    <row r="15" spans="1:2" x14ac:dyDescent="0.3">
      <c r="A15" s="3" t="s">
        <v>16</v>
      </c>
      <c r="B15" s="304" t="s">
        <v>497</v>
      </c>
    </row>
    <row r="16" spans="1:2" x14ac:dyDescent="0.3">
      <c r="A16" s="3" t="s">
        <v>17</v>
      </c>
      <c r="B16" s="304" t="s">
        <v>498</v>
      </c>
    </row>
    <row r="17" spans="1:2" x14ac:dyDescent="0.3">
      <c r="A17" s="3" t="s">
        <v>18</v>
      </c>
      <c r="B17" s="304" t="s">
        <v>499</v>
      </c>
    </row>
    <row r="18" spans="1:2" x14ac:dyDescent="0.3">
      <c r="A18" s="3" t="s">
        <v>19</v>
      </c>
      <c r="B18" s="304" t="s">
        <v>500</v>
      </c>
    </row>
    <row r="19" spans="1:2" x14ac:dyDescent="0.3">
      <c r="A19" s="1" t="s">
        <v>20</v>
      </c>
      <c r="B19" s="2" t="s">
        <v>21</v>
      </c>
    </row>
    <row r="20" spans="1:2" x14ac:dyDescent="0.3">
      <c r="A20" s="3" t="s">
        <v>22</v>
      </c>
      <c r="B20" s="304" t="s">
        <v>501</v>
      </c>
    </row>
    <row r="21" spans="1:2" x14ac:dyDescent="0.3">
      <c r="A21" s="3" t="s">
        <v>23</v>
      </c>
      <c r="B21" s="304" t="s">
        <v>502</v>
      </c>
    </row>
    <row r="22" spans="1:2" x14ac:dyDescent="0.3">
      <c r="A22" s="3" t="s">
        <v>24</v>
      </c>
      <c r="B22" s="304" t="s">
        <v>503</v>
      </c>
    </row>
    <row r="23" spans="1:2" x14ac:dyDescent="0.3">
      <c r="A23" s="1" t="s">
        <v>25</v>
      </c>
      <c r="B23" s="4" t="s">
        <v>26</v>
      </c>
    </row>
    <row r="24" spans="1:2" x14ac:dyDescent="0.3">
      <c r="A24" s="5" t="s">
        <v>27</v>
      </c>
      <c r="B24" s="304" t="s">
        <v>504</v>
      </c>
    </row>
    <row r="25" spans="1:2" x14ac:dyDescent="0.3">
      <c r="A25" s="5" t="s">
        <v>28</v>
      </c>
      <c r="B25" s="304" t="s">
        <v>505</v>
      </c>
    </row>
    <row r="26" spans="1:2" x14ac:dyDescent="0.3">
      <c r="A26" s="5" t="s">
        <v>29</v>
      </c>
      <c r="B26" s="304" t="s">
        <v>506</v>
      </c>
    </row>
    <row r="27" spans="1:2" x14ac:dyDescent="0.3">
      <c r="A27" s="5" t="s">
        <v>30</v>
      </c>
      <c r="B27" s="304" t="s">
        <v>507</v>
      </c>
    </row>
    <row r="28" spans="1:2" x14ac:dyDescent="0.3">
      <c r="A28" s="5" t="s">
        <v>31</v>
      </c>
      <c r="B28" s="304" t="s">
        <v>508</v>
      </c>
    </row>
    <row r="29" spans="1:2" x14ac:dyDescent="0.3">
      <c r="A29" s="5" t="s">
        <v>0</v>
      </c>
      <c r="B29" s="304" t="s">
        <v>509</v>
      </c>
    </row>
    <row r="30" spans="1:2" x14ac:dyDescent="0.3">
      <c r="A30" s="1" t="s">
        <v>32</v>
      </c>
      <c r="B30" s="2" t="s">
        <v>33</v>
      </c>
    </row>
    <row r="31" spans="1:2" x14ac:dyDescent="0.3">
      <c r="A31" s="5" t="s">
        <v>34</v>
      </c>
      <c r="B31" s="304" t="s">
        <v>510</v>
      </c>
    </row>
    <row r="32" spans="1:2" x14ac:dyDescent="0.3">
      <c r="A32" s="5" t="s">
        <v>35</v>
      </c>
      <c r="B32" s="304" t="s">
        <v>511</v>
      </c>
    </row>
    <row r="33" spans="1:2" x14ac:dyDescent="0.3">
      <c r="A33" s="5" t="s">
        <v>36</v>
      </c>
      <c r="B33" s="304" t="s">
        <v>512</v>
      </c>
    </row>
    <row r="34" spans="1:2" x14ac:dyDescent="0.3">
      <c r="A34" s="5" t="s">
        <v>37</v>
      </c>
      <c r="B34" s="304" t="s">
        <v>513</v>
      </c>
    </row>
    <row r="35" spans="1:2" x14ac:dyDescent="0.3">
      <c r="A35" s="5" t="s">
        <v>38</v>
      </c>
      <c r="B35" s="304" t="s">
        <v>514</v>
      </c>
    </row>
    <row r="36" spans="1:2" x14ac:dyDescent="0.3">
      <c r="A36" s="1" t="s">
        <v>39</v>
      </c>
      <c r="B36" s="2" t="s">
        <v>40</v>
      </c>
    </row>
    <row r="37" spans="1:2" x14ac:dyDescent="0.3">
      <c r="A37" s="5" t="s">
        <v>41</v>
      </c>
      <c r="B37" s="304" t="s">
        <v>515</v>
      </c>
    </row>
    <row r="38" spans="1:2" x14ac:dyDescent="0.3">
      <c r="A38" s="5" t="s">
        <v>42</v>
      </c>
      <c r="B38" s="304" t="s">
        <v>516</v>
      </c>
    </row>
    <row r="39" spans="1:2" x14ac:dyDescent="0.3">
      <c r="A39" s="5" t="s">
        <v>43</v>
      </c>
      <c r="B39" s="304" t="s">
        <v>517</v>
      </c>
    </row>
    <row r="40" spans="1:2" x14ac:dyDescent="0.3">
      <c r="A40" s="5" t="s">
        <v>44</v>
      </c>
      <c r="B40" s="304" t="s">
        <v>518</v>
      </c>
    </row>
    <row r="41" spans="1:2" x14ac:dyDescent="0.3">
      <c r="A41" s="5" t="s">
        <v>45</v>
      </c>
      <c r="B41" s="304" t="s">
        <v>519</v>
      </c>
    </row>
    <row r="42" spans="1:2" x14ac:dyDescent="0.3">
      <c r="A42" s="1" t="s">
        <v>46</v>
      </c>
      <c r="B42" s="2" t="s">
        <v>47</v>
      </c>
    </row>
    <row r="43" spans="1:2" x14ac:dyDescent="0.3">
      <c r="A43" s="5" t="s">
        <v>48</v>
      </c>
      <c r="B43" s="304" t="s">
        <v>520</v>
      </c>
    </row>
    <row r="44" spans="1:2" x14ac:dyDescent="0.3">
      <c r="A44" s="5" t="s">
        <v>49</v>
      </c>
      <c r="B44" s="304" t="s">
        <v>521</v>
      </c>
    </row>
    <row r="45" spans="1:2" x14ac:dyDescent="0.3">
      <c r="A45" s="5" t="s">
        <v>50</v>
      </c>
      <c r="B45" s="304" t="s">
        <v>522</v>
      </c>
    </row>
    <row r="46" spans="1:2" x14ac:dyDescent="0.3">
      <c r="A46" s="5" t="s">
        <v>51</v>
      </c>
      <c r="B46" s="304" t="s">
        <v>523</v>
      </c>
    </row>
    <row r="47" spans="1:2" x14ac:dyDescent="0.3">
      <c r="A47" s="5" t="s">
        <v>52</v>
      </c>
      <c r="B47" s="304" t="s">
        <v>524</v>
      </c>
    </row>
    <row r="48" spans="1:2" ht="15" thickBot="1" x14ac:dyDescent="0.35">
      <c r="A48" s="6"/>
      <c r="B48" s="6"/>
    </row>
  </sheetData>
  <mergeCells count="1">
    <mergeCell ref="A1:B1"/>
  </mergeCells>
  <hyperlinks>
    <hyperlink ref="B3" location="'4.1.1'!A1" display="Accidents sur le lieu de travail selon la catégorie professionnelle : évolution 2012 - 2017"/>
    <hyperlink ref="B4" location="'4.1.2'!A1" display="Accidents sur le lieu de travail selon la catégorie professionnelle : distribution selon les conséquences - 2017"/>
    <hyperlink ref="B5" location="'4.1.3'!A1" display="Accidents sur le lieu de travail selon la catégorie professionnelle : distribution selon les conséquences et le genre - 2017"/>
    <hyperlink ref="B6" location="'4.1.4'!A1" display="Accidents sur le lieu de travail selon la catégorie professionnelle : distribution selon la catégorie d'âge - 2017"/>
    <hyperlink ref="B7" location="'4.1.5'!A1" display="Accidents sur le lieu de travail selon la catégorie professionnelle : distribution selon la durée de l’incapacité temporaire - 2017"/>
    <hyperlink ref="B8" location="'4.1.6'!A1" display="Accidents sur le lieu de travail selon la catégorie professionnelle : distribution selon la durée de l’incapacité temporaire et le genre - 2017"/>
    <hyperlink ref="B9" location="'4.1.7'!A1" display="Accidents sur le lieu de travail selon la catégorie professionnelle : distribution selon le taux prévu d'incapacité permanente - 2017"/>
    <hyperlink ref="B10" location="'4.1.8'!A1" display="Accidents sur le lieu de travail selon la catégorie professionnelle : distribution selon le taux prévu d'incapacité permanente et le genre - 2017"/>
    <hyperlink ref="B11" location="'4.1.9'!A1" display="Accidents sur le lieu de travail selon la catégorie professionnelle : distribution selon la génération et le genre - 2017"/>
    <hyperlink ref="B13" location="'4.2.1'!A1" display="Accidents sur le lieu de travail selon la profession :  évolution 2012 - 2017"/>
    <hyperlink ref="B14" location="'4.2.2'!A1" display="Accidents sur le lieu de travail selon la profession : distribution selon les conséquences - 2017"/>
    <hyperlink ref="B15" location="'4.2.3'!A1" display="Accidents sur le lieu de travail selon la profession : distribution selon les conséquences - femmes - 2017"/>
    <hyperlink ref="B16" location="'4.2.4'!A1" display="Accidents sur le lieu de travail selon la profession : distribution selon les conséquences - hommes - 2017"/>
    <hyperlink ref="B17" location="'4.2.5'!A1" display="Accidents sur le lieu de travail selon la profession : distribution selon la durée de l’incapacité temporaire - 2017"/>
    <hyperlink ref="B18" location="'4.2.6'!A1" display="Accidents sur le lieu de travail selon la profession : distribution selon le taux prévu d'incapacité permanente - 2017"/>
    <hyperlink ref="B20" location="'4.3.1'!A1" display="Accidents sur le lieu de travail selon l'expérience professionnelle au sein de l'entreprise: évolution 2012 - 2017"/>
    <hyperlink ref="B21" location="'4.3.2'!A1" display="Accidents sur le lieu de travail selon l'expérience professionnelle au sein de l'entreprise : distribution selon les conséquences - 2017"/>
    <hyperlink ref="B22" location="'4.3.3'!A1" display="Accidents sur le lieu de travail selon l'expérience professionnelle au sein de l'entreprise : distribution selon les conséquences et le genre - 2017"/>
    <hyperlink ref="B24" location="'4.4.1'!A1" display="Accidents sur le lieu de travail selon l'ancienneté dans l'entreprise : évolution 2012 - 2017"/>
    <hyperlink ref="B25" location="'4.4.2'!A1" display="Accidents sur le lieu de travail selon l'ancienneté dans l'entreprise : distribution selon les conséquences - 2017"/>
    <hyperlink ref="B26" location="'4.4.3'!A1" display="Accidents sur le lieu de travail selon l'ancienneté dans l'entreprise : distribution selon le genre et les conséquences - 2017"/>
    <hyperlink ref="B27" location="'4.4.4'!A1" display="Accidents sur le lieu de travail selon l'ancienneté dans l'entreprise : distribution selon l'âge de la victime - 2017"/>
    <hyperlink ref="B28" location="'4.4.5'!A1" display="Accidents sur le lieu de travail selon l'ancienneté dans l'entreprise : distribution selon la durée d'incapacité temporaire - 2017"/>
    <hyperlink ref="B29" location="'4.4.6'!A1" display="Accidents sur le lieu de travail selon l'ancienneté dans l'entreprise : distribution selon le taux prévu d'incapacité permanente - 2017"/>
    <hyperlink ref="B31" location="'4.5.1'!A1" display="Accidents sur le lieu de travail selon la durée du contrat de travail :  distribution selon les conséquences - 2017"/>
    <hyperlink ref="B32" location="'4.5.2'!A1" display="Accidents sur le lieu de travail selon la durée du contrat de travail : distribution selon les conséquences et le genre - 2017"/>
    <hyperlink ref="B33" location="'4.5.3'!A1" display="Accidents sur le lieu de travail selon la durée du contrat de travail : distribution selon la catégorie d'âge - 2017"/>
    <hyperlink ref="B34" location="'4.5.4'!A1" display="Accidents sur le lieu de travail selon la durée du contrat de travail : distribution selon la durée de l’incapacité temporaire - 2017"/>
    <hyperlink ref="B35" location="'4.5.5'!A1" display="Accidents sur le lieu de travail selon la durée du contrat de travail : distribution selon le taux prévu d'incapacité permanente - 2017"/>
    <hyperlink ref="B37" location="'4.6.1'!A1" display="Accidents sur le lieu de travail selon le type de poste  de travail : distribution selon les conséquences - 2017"/>
    <hyperlink ref="B38" location="'4.6.2'!A1" display="Accidents sur le lieu de travail selon le type de poste de travail : distribution selon les conséquences et le genre - 2017"/>
    <hyperlink ref="B39" location="'4.6.3'!A1" display="Accidents sur le lieu de travail selon le type de poste de travail : distribution selon l'âge - 2017"/>
    <hyperlink ref="B40" location="'4.6.4'!A1" display="Accidents sur le lieu de travail selon le type de poste de travail : distribution selon la durée de l’incapacité temporaire - 2017"/>
    <hyperlink ref="B41" location="'4.6.5'!A1" display="Accidents sur le lieu de travail selon le type de poste de travail : distribution selon le taux prévu d'incapacité permanente - 2017"/>
    <hyperlink ref="B43" location="'4.7.1'!A1" display="Accidents sur le lieu de travail selon la nature du contrat de travail : distribution selon les conséquences - 2017"/>
    <hyperlink ref="B44" location="'4.7.2'!A1" display="Accidents sur le lieu de travail selon la nature du contrat de travail : distribution selon les  conséquences et le genre - 2017"/>
    <hyperlink ref="B45" location="'4.7.3'!A1" display="Accidents sur le lieu de travail selon la nature du contrat de travail : distribution selon l'âge - 2017"/>
    <hyperlink ref="B46" location="'4.7.4'!A1" display="Accidents sur le lieu de travail selon la nature du contrat de travail : distribution selon la durée de l’incapacité temporaire - 2017"/>
    <hyperlink ref="B47" location="'4.7.5'!A1" display="Accidents sur le lieu de travail selon la nature du contrat de travail : distribution selon le taux prévu d'incapacité permanente - 2017"/>
  </hyperlinks>
  <printOptions horizontalCentered="1"/>
  <pageMargins left="0.70866141732283472" right="0.70866141732283472" top="0.74803149606299213" bottom="0.74803149606299213"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2"/>
  <sheetViews>
    <sheetView workbookViewId="0">
      <selection sqref="A1:W1"/>
    </sheetView>
  </sheetViews>
  <sheetFormatPr defaultColWidth="11.44140625" defaultRowHeight="14.4" x14ac:dyDescent="0.3"/>
  <cols>
    <col min="1" max="1" width="15.6640625" style="272" customWidth="1"/>
    <col min="2" max="23" width="10.44140625" style="272" customWidth="1"/>
    <col min="24" max="16384" width="11.44140625" style="272"/>
  </cols>
  <sheetData>
    <row r="1" spans="1:23" ht="25.2" customHeight="1" thickTop="1" thickBot="1" x14ac:dyDescent="0.35">
      <c r="A1" s="355" t="s">
        <v>535</v>
      </c>
      <c r="B1" s="356"/>
      <c r="C1" s="356"/>
      <c r="D1" s="356"/>
      <c r="E1" s="356"/>
      <c r="F1" s="356"/>
      <c r="G1" s="356"/>
      <c r="H1" s="356"/>
      <c r="I1" s="356"/>
      <c r="J1" s="356"/>
      <c r="K1" s="356"/>
      <c r="L1" s="356"/>
      <c r="M1" s="356"/>
      <c r="N1" s="356"/>
      <c r="O1" s="356"/>
      <c r="P1" s="356"/>
      <c r="Q1" s="356"/>
      <c r="R1" s="356"/>
      <c r="S1" s="356"/>
      <c r="T1" s="356"/>
      <c r="U1" s="356"/>
      <c r="V1" s="356"/>
      <c r="W1" s="357"/>
    </row>
    <row r="2" spans="1:23" ht="25.2" customHeight="1" thickTop="1" thickBot="1" x14ac:dyDescent="0.35">
      <c r="A2" s="342" t="s">
        <v>113</v>
      </c>
      <c r="B2" s="358" t="s">
        <v>79</v>
      </c>
      <c r="C2" s="359"/>
      <c r="D2" s="359"/>
      <c r="E2" s="359"/>
      <c r="F2" s="359"/>
      <c r="G2" s="359"/>
      <c r="H2" s="359"/>
      <c r="I2" s="359"/>
      <c r="J2" s="359"/>
      <c r="K2" s="359"/>
      <c r="L2" s="359"/>
      <c r="M2" s="359"/>
      <c r="N2" s="359"/>
      <c r="O2" s="359"/>
      <c r="P2" s="359"/>
      <c r="Q2" s="359"/>
      <c r="R2" s="359"/>
      <c r="S2" s="359"/>
      <c r="T2" s="359"/>
      <c r="U2" s="359"/>
      <c r="V2" s="420" t="s">
        <v>70</v>
      </c>
      <c r="W2" s="421"/>
    </row>
    <row r="3" spans="1:23" ht="25.2" customHeight="1" thickBot="1" x14ac:dyDescent="0.35">
      <c r="A3" s="342"/>
      <c r="B3" s="396" t="s">
        <v>80</v>
      </c>
      <c r="C3" s="397"/>
      <c r="D3" s="397"/>
      <c r="E3" s="397"/>
      <c r="F3" s="397"/>
      <c r="G3" s="397"/>
      <c r="H3" s="397"/>
      <c r="I3" s="397"/>
      <c r="J3" s="397"/>
      <c r="K3" s="397"/>
      <c r="L3" s="398" t="s">
        <v>81</v>
      </c>
      <c r="M3" s="399"/>
      <c r="N3" s="399"/>
      <c r="O3" s="399"/>
      <c r="P3" s="399"/>
      <c r="Q3" s="399"/>
      <c r="R3" s="399"/>
      <c r="S3" s="399"/>
      <c r="T3" s="399"/>
      <c r="U3" s="400"/>
      <c r="V3" s="422"/>
      <c r="W3" s="421"/>
    </row>
    <row r="4" spans="1:23" ht="25.2" customHeight="1" x14ac:dyDescent="0.3">
      <c r="A4" s="342"/>
      <c r="B4" s="401" t="s">
        <v>2</v>
      </c>
      <c r="C4" s="402"/>
      <c r="D4" s="402"/>
      <c r="E4" s="402"/>
      <c r="F4" s="402"/>
      <c r="G4" s="402"/>
      <c r="H4" s="402"/>
      <c r="I4" s="403"/>
      <c r="J4" s="404" t="s">
        <v>70</v>
      </c>
      <c r="K4" s="405"/>
      <c r="L4" s="401" t="s">
        <v>2</v>
      </c>
      <c r="M4" s="402"/>
      <c r="N4" s="402"/>
      <c r="O4" s="402"/>
      <c r="P4" s="402"/>
      <c r="Q4" s="402"/>
      <c r="R4" s="402"/>
      <c r="S4" s="402"/>
      <c r="T4" s="408" t="s">
        <v>70</v>
      </c>
      <c r="U4" s="409"/>
      <c r="V4" s="422"/>
      <c r="W4" s="421"/>
    </row>
    <row r="5" spans="1:23" ht="25.2" customHeight="1" x14ac:dyDescent="0.3">
      <c r="A5" s="393"/>
      <c r="B5" s="365" t="s">
        <v>57</v>
      </c>
      <c r="C5" s="387"/>
      <c r="D5" s="386" t="s">
        <v>84</v>
      </c>
      <c r="E5" s="387"/>
      <c r="F5" s="386" t="s">
        <v>85</v>
      </c>
      <c r="G5" s="387"/>
      <c r="H5" s="386" t="s">
        <v>103</v>
      </c>
      <c r="I5" s="366"/>
      <c r="J5" s="406"/>
      <c r="K5" s="407"/>
      <c r="L5" s="386" t="s">
        <v>57</v>
      </c>
      <c r="M5" s="387"/>
      <c r="N5" s="386" t="s">
        <v>84</v>
      </c>
      <c r="O5" s="387"/>
      <c r="P5" s="386" t="s">
        <v>85</v>
      </c>
      <c r="Q5" s="387"/>
      <c r="R5" s="386" t="s">
        <v>103</v>
      </c>
      <c r="S5" s="387"/>
      <c r="T5" s="410"/>
      <c r="U5" s="407"/>
      <c r="V5" s="422"/>
      <c r="W5" s="421"/>
    </row>
    <row r="6" spans="1:23" ht="25.2" customHeight="1" thickBot="1" x14ac:dyDescent="0.35">
      <c r="A6" s="394"/>
      <c r="B6" s="123" t="s">
        <v>55</v>
      </c>
      <c r="C6" s="124" t="s">
        <v>56</v>
      </c>
      <c r="D6" s="123" t="s">
        <v>55</v>
      </c>
      <c r="E6" s="124" t="s">
        <v>56</v>
      </c>
      <c r="F6" s="123" t="s">
        <v>55</v>
      </c>
      <c r="G6" s="125" t="s">
        <v>56</v>
      </c>
      <c r="H6" s="126" t="s">
        <v>55</v>
      </c>
      <c r="I6" s="124" t="s">
        <v>56</v>
      </c>
      <c r="J6" s="123" t="s">
        <v>55</v>
      </c>
      <c r="K6" s="124" t="s">
        <v>56</v>
      </c>
      <c r="L6" s="123" t="s">
        <v>55</v>
      </c>
      <c r="M6" s="124" t="s">
        <v>56</v>
      </c>
      <c r="N6" s="123" t="s">
        <v>55</v>
      </c>
      <c r="O6" s="124" t="s">
        <v>56</v>
      </c>
      <c r="P6" s="123" t="s">
        <v>55</v>
      </c>
      <c r="Q6" s="124" t="s">
        <v>56</v>
      </c>
      <c r="R6" s="123" t="s">
        <v>55</v>
      </c>
      <c r="S6" s="124" t="s">
        <v>56</v>
      </c>
      <c r="T6" s="123" t="s">
        <v>55</v>
      </c>
      <c r="U6" s="124" t="s">
        <v>56</v>
      </c>
      <c r="V6" s="123" t="s">
        <v>55</v>
      </c>
      <c r="W6" s="124" t="s">
        <v>56</v>
      </c>
    </row>
    <row r="7" spans="1:23" ht="15" x14ac:dyDescent="0.25">
      <c r="A7" s="148" t="s">
        <v>114</v>
      </c>
      <c r="B7" s="70">
        <v>1795</v>
      </c>
      <c r="C7" s="129">
        <v>0.11625647668393781</v>
      </c>
      <c r="D7" s="70">
        <v>2508</v>
      </c>
      <c r="E7" s="49">
        <v>0.12577733199598795</v>
      </c>
      <c r="F7" s="73">
        <v>1122</v>
      </c>
      <c r="G7" s="129">
        <v>0.37676292813969103</v>
      </c>
      <c r="H7" s="70">
        <v>1215</v>
      </c>
      <c r="I7" s="49">
        <v>0.81270903010033446</v>
      </c>
      <c r="J7" s="130">
        <v>6640</v>
      </c>
      <c r="K7" s="49">
        <v>0.16661230020324694</v>
      </c>
      <c r="L7" s="70">
        <v>6844</v>
      </c>
      <c r="M7" s="49">
        <v>0.120616122096507</v>
      </c>
      <c r="N7" s="70">
        <v>1316</v>
      </c>
      <c r="O7" s="49">
        <v>0.10470204471318321</v>
      </c>
      <c r="P7" s="70">
        <v>3143</v>
      </c>
      <c r="Q7" s="49">
        <v>0.32166615494831646</v>
      </c>
      <c r="R7" s="70">
        <v>822</v>
      </c>
      <c r="S7" s="49">
        <v>0.71916010498687666</v>
      </c>
      <c r="T7" s="130">
        <v>12125</v>
      </c>
      <c r="U7" s="49">
        <v>0.1511374259894048</v>
      </c>
      <c r="V7" s="130">
        <v>18765</v>
      </c>
      <c r="W7" s="49">
        <v>0.15627342227552091</v>
      </c>
    </row>
    <row r="8" spans="1:23" ht="15" x14ac:dyDescent="0.25">
      <c r="A8" s="149" t="s">
        <v>115</v>
      </c>
      <c r="B8" s="56">
        <v>9356</v>
      </c>
      <c r="C8" s="119">
        <v>0.60595854922279802</v>
      </c>
      <c r="D8" s="56">
        <v>12805</v>
      </c>
      <c r="E8" s="53">
        <v>0.64217652958876625</v>
      </c>
      <c r="F8" s="85">
        <v>1501</v>
      </c>
      <c r="G8" s="119">
        <v>0.50402955003357963</v>
      </c>
      <c r="H8" s="56">
        <v>248</v>
      </c>
      <c r="I8" s="53">
        <v>0.16588628762541804</v>
      </c>
      <c r="J8" s="89">
        <v>23910</v>
      </c>
      <c r="K8" s="53">
        <v>0.59995483401500516</v>
      </c>
      <c r="L8" s="56">
        <v>36903</v>
      </c>
      <c r="M8" s="53">
        <v>0.65036480913608974</v>
      </c>
      <c r="N8" s="56">
        <v>8319</v>
      </c>
      <c r="O8" s="53">
        <v>0.66186649693690824</v>
      </c>
      <c r="P8" s="56">
        <v>5705</v>
      </c>
      <c r="Q8" s="53">
        <v>0.58387063760106439</v>
      </c>
      <c r="R8" s="56">
        <v>250</v>
      </c>
      <c r="S8" s="53">
        <v>0.21872265966754156</v>
      </c>
      <c r="T8" s="89">
        <v>51177</v>
      </c>
      <c r="U8" s="53">
        <v>0.63791835462760982</v>
      </c>
      <c r="V8" s="89">
        <v>75087</v>
      </c>
      <c r="W8" s="53">
        <v>0.62531854294708444</v>
      </c>
    </row>
    <row r="9" spans="1:23" ht="15" thickBot="1" x14ac:dyDescent="0.35">
      <c r="A9" s="149" t="s">
        <v>340</v>
      </c>
      <c r="B9" s="56">
        <v>4289</v>
      </c>
      <c r="C9" s="119">
        <v>0.27778497409326425</v>
      </c>
      <c r="D9" s="56">
        <v>4627</v>
      </c>
      <c r="E9" s="53">
        <v>0.23204613841524574</v>
      </c>
      <c r="F9" s="85">
        <v>355</v>
      </c>
      <c r="G9" s="119">
        <v>0.11920752182672935</v>
      </c>
      <c r="H9" s="56">
        <v>32</v>
      </c>
      <c r="I9" s="53">
        <v>2.1404682274247491E-2</v>
      </c>
      <c r="J9" s="89">
        <v>9303</v>
      </c>
      <c r="K9" s="53">
        <v>0.23343286578174793</v>
      </c>
      <c r="L9" s="56">
        <v>12995</v>
      </c>
      <c r="M9" s="53">
        <v>0.22901906876740338</v>
      </c>
      <c r="N9" s="56">
        <v>2934</v>
      </c>
      <c r="O9" s="53">
        <v>0.2334314583499085</v>
      </c>
      <c r="P9" s="56">
        <v>923</v>
      </c>
      <c r="Q9" s="53">
        <v>9.4463207450619174E-2</v>
      </c>
      <c r="R9" s="56">
        <v>71</v>
      </c>
      <c r="S9" s="53">
        <v>6.2117235345581799E-2</v>
      </c>
      <c r="T9" s="89">
        <v>16923</v>
      </c>
      <c r="U9" s="53">
        <v>0.21094421938298535</v>
      </c>
      <c r="V9" s="89">
        <v>26226</v>
      </c>
      <c r="W9" s="53">
        <v>0.21840803477739471</v>
      </c>
    </row>
    <row r="10" spans="1:23" ht="15" thickBot="1" x14ac:dyDescent="0.35">
      <c r="A10" s="133" t="s">
        <v>70</v>
      </c>
      <c r="B10" s="93">
        <v>15440</v>
      </c>
      <c r="C10" s="95">
        <v>1</v>
      </c>
      <c r="D10" s="93">
        <v>19940</v>
      </c>
      <c r="E10" s="58">
        <v>1</v>
      </c>
      <c r="F10" s="94">
        <v>2978</v>
      </c>
      <c r="G10" s="95">
        <v>1</v>
      </c>
      <c r="H10" s="93">
        <v>1495</v>
      </c>
      <c r="I10" s="58">
        <v>1</v>
      </c>
      <c r="J10" s="93">
        <v>39853</v>
      </c>
      <c r="K10" s="58">
        <v>1</v>
      </c>
      <c r="L10" s="93">
        <v>56742</v>
      </c>
      <c r="M10" s="58">
        <v>1</v>
      </c>
      <c r="N10" s="94">
        <v>12569</v>
      </c>
      <c r="O10" s="95">
        <v>1</v>
      </c>
      <c r="P10" s="93">
        <v>9771</v>
      </c>
      <c r="Q10" s="58">
        <v>1</v>
      </c>
      <c r="R10" s="94">
        <v>1143</v>
      </c>
      <c r="S10" s="95">
        <v>1</v>
      </c>
      <c r="T10" s="93">
        <v>80225</v>
      </c>
      <c r="U10" s="58">
        <v>1</v>
      </c>
      <c r="V10" s="93">
        <v>120078</v>
      </c>
      <c r="W10" s="58">
        <v>1</v>
      </c>
    </row>
    <row r="12" spans="1:23" x14ac:dyDescent="0.3">
      <c r="V12" s="319"/>
    </row>
  </sheetData>
  <mergeCells count="18">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s>
  <printOptions horizontalCentered="1"/>
  <pageMargins left="0.7" right="0.7" top="0.75" bottom="0.75" header="0.3" footer="0.3"/>
  <pageSetup paperSize="9"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42"/>
  <sheetViews>
    <sheetView workbookViewId="0">
      <selection activeCell="A3" sqref="A3:A5"/>
    </sheetView>
  </sheetViews>
  <sheetFormatPr defaultColWidth="11.44140625" defaultRowHeight="14.4" x14ac:dyDescent="0.3"/>
  <cols>
    <col min="1" max="1" width="7.6640625" style="272" customWidth="1"/>
    <col min="2" max="2" width="76.109375" style="272" bestFit="1" customWidth="1"/>
    <col min="3" max="3" width="15.5546875" style="272" customWidth="1"/>
    <col min="4" max="5" width="14.6640625" style="272" customWidth="1"/>
    <col min="6" max="6" width="12.88671875" style="272" customWidth="1"/>
    <col min="7" max="7" width="14.6640625" style="272" customWidth="1"/>
    <col min="8" max="10" width="12.88671875" style="272" customWidth="1"/>
    <col min="11" max="11" width="14.6640625" style="272" customWidth="1"/>
    <col min="12" max="12" width="12.88671875" style="272" customWidth="1"/>
    <col min="13" max="13" width="14.6640625" style="272" customWidth="1"/>
    <col min="14" max="14" width="12.88671875" style="272" customWidth="1"/>
    <col min="15" max="15" width="14.6640625" style="272" customWidth="1"/>
    <col min="16" max="16" width="12.88671875" style="272" customWidth="1"/>
    <col min="17" max="17" width="14.6640625" style="272" customWidth="1"/>
    <col min="18" max="18" width="12.88671875" style="272" customWidth="1"/>
    <col min="19" max="16384" width="11.44140625" style="272"/>
  </cols>
  <sheetData>
    <row r="1" spans="1:18" ht="25.2" customHeight="1" thickBot="1" x14ac:dyDescent="0.3">
      <c r="A1" s="433" t="s">
        <v>304</v>
      </c>
      <c r="B1" s="434"/>
      <c r="C1" s="434"/>
      <c r="D1" s="434"/>
      <c r="E1" s="434"/>
      <c r="F1" s="434"/>
      <c r="G1" s="434"/>
      <c r="H1" s="434"/>
      <c r="I1" s="434"/>
      <c r="J1" s="434"/>
      <c r="K1" s="434"/>
      <c r="L1" s="434"/>
      <c r="M1" s="434"/>
      <c r="N1" s="434"/>
      <c r="O1" s="434"/>
      <c r="P1" s="434"/>
      <c r="Q1" s="434"/>
      <c r="R1" s="435"/>
    </row>
    <row r="2" spans="1:18" ht="25.2" customHeight="1" thickTop="1" thickBot="1" x14ac:dyDescent="0.35">
      <c r="A2" s="355" t="s">
        <v>536</v>
      </c>
      <c r="B2" s="356"/>
      <c r="C2" s="356"/>
      <c r="D2" s="356"/>
      <c r="E2" s="356"/>
      <c r="F2" s="356"/>
      <c r="G2" s="356"/>
      <c r="H2" s="356"/>
      <c r="I2" s="356"/>
      <c r="J2" s="356"/>
      <c r="K2" s="356"/>
      <c r="L2" s="356"/>
      <c r="M2" s="356"/>
      <c r="N2" s="356"/>
      <c r="O2" s="356"/>
      <c r="P2" s="356"/>
      <c r="Q2" s="356"/>
      <c r="R2" s="357"/>
    </row>
    <row r="3" spans="1:18" ht="25.2" customHeight="1" thickTop="1" thickBot="1" x14ac:dyDescent="0.35">
      <c r="A3" s="380" t="s">
        <v>116</v>
      </c>
      <c r="B3" s="425" t="s">
        <v>117</v>
      </c>
      <c r="C3" s="351" t="s">
        <v>54</v>
      </c>
      <c r="D3" s="352"/>
      <c r="E3" s="352"/>
      <c r="F3" s="352"/>
      <c r="G3" s="352"/>
      <c r="H3" s="352"/>
      <c r="I3" s="352"/>
      <c r="J3" s="352"/>
      <c r="K3" s="352"/>
      <c r="L3" s="352"/>
      <c r="M3" s="352"/>
      <c r="N3" s="352"/>
      <c r="O3" s="352"/>
      <c r="P3" s="352"/>
      <c r="Q3" s="352"/>
      <c r="R3" s="353"/>
    </row>
    <row r="4" spans="1:18" ht="25.2" customHeight="1" x14ac:dyDescent="0.3">
      <c r="A4" s="428"/>
      <c r="B4" s="430"/>
      <c r="C4" s="384">
        <v>2012</v>
      </c>
      <c r="D4" s="385"/>
      <c r="E4" s="380">
        <v>2013</v>
      </c>
      <c r="F4" s="425"/>
      <c r="G4" s="380">
        <v>2014</v>
      </c>
      <c r="H4" s="425"/>
      <c r="I4" s="380">
        <v>2015</v>
      </c>
      <c r="J4" s="425"/>
      <c r="K4" s="380">
        <v>2016</v>
      </c>
      <c r="L4" s="425"/>
      <c r="M4" s="380">
        <v>2017</v>
      </c>
      <c r="N4" s="425"/>
      <c r="O4" s="380">
        <v>2018</v>
      </c>
      <c r="P4" s="425"/>
      <c r="Q4" s="380">
        <v>2019</v>
      </c>
      <c r="R4" s="425"/>
    </row>
    <row r="5" spans="1:18" ht="25.2" customHeight="1" thickBot="1" x14ac:dyDescent="0.35">
      <c r="A5" s="429"/>
      <c r="B5" s="431"/>
      <c r="C5" s="42" t="s">
        <v>55</v>
      </c>
      <c r="D5" s="66" t="s">
        <v>56</v>
      </c>
      <c r="E5" s="42" t="s">
        <v>55</v>
      </c>
      <c r="F5" s="66" t="s">
        <v>56</v>
      </c>
      <c r="G5" s="42" t="s">
        <v>55</v>
      </c>
      <c r="H5" s="66" t="s">
        <v>56</v>
      </c>
      <c r="I5" s="42" t="s">
        <v>55</v>
      </c>
      <c r="J5" s="66" t="s">
        <v>56</v>
      </c>
      <c r="K5" s="42" t="s">
        <v>55</v>
      </c>
      <c r="L5" s="66" t="s">
        <v>56</v>
      </c>
      <c r="M5" s="42" t="s">
        <v>55</v>
      </c>
      <c r="N5" s="66" t="s">
        <v>56</v>
      </c>
      <c r="O5" s="42" t="s">
        <v>55</v>
      </c>
      <c r="P5" s="66" t="s">
        <v>56</v>
      </c>
      <c r="Q5" s="42" t="s">
        <v>55</v>
      </c>
      <c r="R5" s="66" t="s">
        <v>56</v>
      </c>
    </row>
    <row r="6" spans="1:18" x14ac:dyDescent="0.3">
      <c r="A6" s="158" t="s">
        <v>118</v>
      </c>
      <c r="B6" s="159" t="s">
        <v>119</v>
      </c>
      <c r="C6" s="70">
        <v>59</v>
      </c>
      <c r="D6" s="129">
        <v>4.8912322589202812E-4</v>
      </c>
      <c r="E6" s="70">
        <v>32</v>
      </c>
      <c r="F6" s="49">
        <v>2.8248088840239401E-4</v>
      </c>
      <c r="G6" s="70">
        <v>21</v>
      </c>
      <c r="H6" s="49">
        <v>1.9294554341734121E-4</v>
      </c>
      <c r="I6" s="70">
        <v>20</v>
      </c>
      <c r="J6" s="49">
        <v>1.9041271956966724E-4</v>
      </c>
      <c r="K6" s="70">
        <v>25</v>
      </c>
      <c r="L6" s="49">
        <v>2.3035105500783193E-4</v>
      </c>
      <c r="M6" s="70">
        <v>20</v>
      </c>
      <c r="N6" s="49">
        <v>0</v>
      </c>
      <c r="O6" s="70">
        <v>27</v>
      </c>
      <c r="P6" s="49">
        <v>2.3851168707266656E-4</v>
      </c>
      <c r="Q6" s="70">
        <v>21</v>
      </c>
      <c r="R6" s="49">
        <v>1.8936490617419769E-4</v>
      </c>
    </row>
    <row r="7" spans="1:18" x14ac:dyDescent="0.3">
      <c r="A7" s="160" t="s">
        <v>120</v>
      </c>
      <c r="B7" s="161" t="s">
        <v>121</v>
      </c>
      <c r="C7" s="56">
        <v>6</v>
      </c>
      <c r="D7" s="119">
        <v>4.9741345005968961E-5</v>
      </c>
      <c r="E7" s="56">
        <v>3</v>
      </c>
      <c r="F7" s="53">
        <v>2.6482583287724441E-5</v>
      </c>
      <c r="G7" s="56">
        <v>1</v>
      </c>
      <c r="H7" s="53">
        <v>9.187883019873391E-6</v>
      </c>
      <c r="I7" s="56">
        <v>2</v>
      </c>
      <c r="J7" s="53">
        <v>1.9041271956966725E-5</v>
      </c>
      <c r="K7" s="56">
        <v>1</v>
      </c>
      <c r="L7" s="53">
        <v>9.2140422003132768E-6</v>
      </c>
      <c r="M7" s="56">
        <v>1</v>
      </c>
      <c r="N7" s="53">
        <v>0</v>
      </c>
      <c r="O7" s="56">
        <v>0</v>
      </c>
      <c r="P7" s="53">
        <v>0</v>
      </c>
      <c r="Q7" s="56">
        <v>16</v>
      </c>
      <c r="R7" s="53">
        <v>1.4427802375176967E-4</v>
      </c>
    </row>
    <row r="8" spans="1:18" x14ac:dyDescent="0.3">
      <c r="A8" s="160" t="s">
        <v>122</v>
      </c>
      <c r="B8" s="161" t="s">
        <v>123</v>
      </c>
      <c r="C8" s="56">
        <v>368</v>
      </c>
      <c r="D8" s="119">
        <v>3.0508024936994295E-3</v>
      </c>
      <c r="E8" s="56">
        <v>440</v>
      </c>
      <c r="F8" s="53">
        <v>3.8841122155329178E-3</v>
      </c>
      <c r="G8" s="56">
        <v>380</v>
      </c>
      <c r="H8" s="53">
        <v>3.4913955475518884E-3</v>
      </c>
      <c r="I8" s="56">
        <v>451</v>
      </c>
      <c r="J8" s="53">
        <v>4.2938068262959967E-3</v>
      </c>
      <c r="K8" s="56">
        <v>507</v>
      </c>
      <c r="L8" s="53">
        <v>4.6715193955588321E-3</v>
      </c>
      <c r="M8" s="56">
        <v>532</v>
      </c>
      <c r="N8" s="53">
        <v>5.0000000000000001E-3</v>
      </c>
      <c r="O8" s="56">
        <v>560</v>
      </c>
      <c r="P8" s="53">
        <v>4.9469090652108621E-3</v>
      </c>
      <c r="Q8" s="56">
        <v>640</v>
      </c>
      <c r="R8" s="53">
        <v>5.7711209500707862E-3</v>
      </c>
    </row>
    <row r="9" spans="1:18" ht="27.6" x14ac:dyDescent="0.3">
      <c r="A9" s="160" t="s">
        <v>341</v>
      </c>
      <c r="B9" s="161" t="s">
        <v>124</v>
      </c>
      <c r="C9" s="56">
        <v>480</v>
      </c>
      <c r="D9" s="119">
        <v>3.9793076004775172E-3</v>
      </c>
      <c r="E9" s="56">
        <v>493</v>
      </c>
      <c r="F9" s="53">
        <v>4.3519711869493827E-3</v>
      </c>
      <c r="G9" s="56">
        <v>390</v>
      </c>
      <c r="H9" s="53">
        <v>3.5832743777506225E-3</v>
      </c>
      <c r="I9" s="56">
        <v>82</v>
      </c>
      <c r="J9" s="53">
        <v>7.8069215023563571E-4</v>
      </c>
      <c r="K9" s="56">
        <v>43</v>
      </c>
      <c r="L9" s="53">
        <v>3.9620381461347095E-4</v>
      </c>
      <c r="M9" s="56">
        <v>65</v>
      </c>
      <c r="N9" s="53">
        <v>1E-3</v>
      </c>
      <c r="O9" s="56">
        <v>99</v>
      </c>
      <c r="P9" s="53">
        <v>8.7454285259977742E-4</v>
      </c>
      <c r="Q9" s="56">
        <v>29</v>
      </c>
      <c r="R9" s="53">
        <v>2.6150391805008252E-4</v>
      </c>
    </row>
    <row r="10" spans="1:18" x14ac:dyDescent="0.3">
      <c r="A10" s="160" t="s">
        <v>408</v>
      </c>
      <c r="B10" s="161" t="s">
        <v>125</v>
      </c>
      <c r="C10" s="56">
        <v>75</v>
      </c>
      <c r="D10" s="119">
        <v>6.2176681257461203E-4</v>
      </c>
      <c r="E10" s="56">
        <v>49</v>
      </c>
      <c r="F10" s="53">
        <v>4.3254886036616584E-4</v>
      </c>
      <c r="G10" s="56">
        <v>69</v>
      </c>
      <c r="H10" s="53">
        <v>6.3396392837126395E-4</v>
      </c>
      <c r="I10" s="56">
        <v>62</v>
      </c>
      <c r="J10" s="53">
        <v>5.9027943066596847E-4</v>
      </c>
      <c r="K10" s="56">
        <v>61</v>
      </c>
      <c r="L10" s="53">
        <v>5.6205657421910988E-4</v>
      </c>
      <c r="M10" s="56">
        <v>63</v>
      </c>
      <c r="N10" s="53">
        <v>1E-3</v>
      </c>
      <c r="O10" s="56">
        <v>62</v>
      </c>
      <c r="P10" s="53">
        <v>5.4769350364834539E-4</v>
      </c>
      <c r="Q10" s="56">
        <v>54</v>
      </c>
      <c r="R10" s="53">
        <v>4.8693833016222261E-4</v>
      </c>
    </row>
    <row r="11" spans="1:18" ht="15" x14ac:dyDescent="0.25">
      <c r="A11" s="160" t="s">
        <v>409</v>
      </c>
      <c r="B11" s="161" t="s">
        <v>126</v>
      </c>
      <c r="C11" s="56">
        <v>186</v>
      </c>
      <c r="D11" s="119">
        <v>1.5419816951850378E-3</v>
      </c>
      <c r="E11" s="56">
        <v>179</v>
      </c>
      <c r="F11" s="53">
        <v>1.5801274695008917E-3</v>
      </c>
      <c r="G11" s="56">
        <v>163</v>
      </c>
      <c r="H11" s="53">
        <v>1.4976249322393627E-3</v>
      </c>
      <c r="I11" s="56">
        <v>170</v>
      </c>
      <c r="J11" s="53">
        <v>1.6185081163421716E-3</v>
      </c>
      <c r="K11" s="56">
        <v>204</v>
      </c>
      <c r="L11" s="53">
        <v>1.8796646088639086E-3</v>
      </c>
      <c r="M11" s="56">
        <v>214</v>
      </c>
      <c r="N11" s="53">
        <v>2E-3</v>
      </c>
      <c r="O11" s="56">
        <v>247</v>
      </c>
      <c r="P11" s="53">
        <v>2.1819402484055052E-3</v>
      </c>
      <c r="Q11" s="56">
        <v>211</v>
      </c>
      <c r="R11" s="53">
        <v>1.9026664382264624E-3</v>
      </c>
    </row>
    <row r="12" spans="1:18" ht="27.6" x14ac:dyDescent="0.3">
      <c r="A12" s="160" t="s">
        <v>410</v>
      </c>
      <c r="B12" s="161" t="s">
        <v>127</v>
      </c>
      <c r="C12" s="56">
        <v>241</v>
      </c>
      <c r="D12" s="119">
        <v>1.9979440244064198E-3</v>
      </c>
      <c r="E12" s="56">
        <v>212</v>
      </c>
      <c r="F12" s="53">
        <v>1.8714358856658604E-3</v>
      </c>
      <c r="G12" s="56">
        <v>201</v>
      </c>
      <c r="H12" s="53">
        <v>1.8467644869945515E-3</v>
      </c>
      <c r="I12" s="56">
        <v>233</v>
      </c>
      <c r="J12" s="53">
        <v>2.2183081829866237E-3</v>
      </c>
      <c r="K12" s="56">
        <v>280</v>
      </c>
      <c r="L12" s="53">
        <v>2.5799318160877175E-3</v>
      </c>
      <c r="M12" s="56">
        <v>270</v>
      </c>
      <c r="N12" s="53">
        <v>2E-3</v>
      </c>
      <c r="O12" s="56">
        <v>236</v>
      </c>
      <c r="P12" s="53">
        <v>2.0847688203388631E-3</v>
      </c>
      <c r="Q12" s="56">
        <v>217</v>
      </c>
      <c r="R12" s="53">
        <v>1.9567706971333758E-3</v>
      </c>
    </row>
    <row r="13" spans="1:18" x14ac:dyDescent="0.3">
      <c r="A13" s="160" t="s">
        <v>411</v>
      </c>
      <c r="B13" s="161" t="s">
        <v>128</v>
      </c>
      <c r="C13" s="56">
        <v>58</v>
      </c>
      <c r="D13" s="119">
        <v>4.8083300172436664E-4</v>
      </c>
      <c r="E13" s="56">
        <v>5</v>
      </c>
      <c r="F13" s="53">
        <v>4.4137638812874066E-5</v>
      </c>
      <c r="G13" s="56">
        <v>5</v>
      </c>
      <c r="H13" s="53">
        <v>4.5939415099366957E-5</v>
      </c>
      <c r="I13" s="56">
        <v>4</v>
      </c>
      <c r="J13" s="53">
        <v>3.808254391393345E-5</v>
      </c>
      <c r="K13" s="56">
        <v>8</v>
      </c>
      <c r="L13" s="53">
        <v>7.3712337602506214E-5</v>
      </c>
      <c r="M13" s="56">
        <v>14</v>
      </c>
      <c r="N13" s="53">
        <v>0</v>
      </c>
      <c r="O13" s="56">
        <v>7</v>
      </c>
      <c r="P13" s="53">
        <v>6.1836363315135771E-5</v>
      </c>
      <c r="Q13" s="56">
        <v>4</v>
      </c>
      <c r="R13" s="53">
        <v>3.6069505937942416E-5</v>
      </c>
    </row>
    <row r="14" spans="1:18" ht="27.6" x14ac:dyDescent="0.3">
      <c r="A14" s="160" t="s">
        <v>412</v>
      </c>
      <c r="B14" s="161" t="s">
        <v>129</v>
      </c>
      <c r="C14" s="56">
        <v>191</v>
      </c>
      <c r="D14" s="119">
        <v>1.5834328160233453E-3</v>
      </c>
      <c r="E14" s="56">
        <v>185</v>
      </c>
      <c r="F14" s="53">
        <v>1.6330926360763405E-3</v>
      </c>
      <c r="G14" s="56">
        <v>169</v>
      </c>
      <c r="H14" s="53">
        <v>1.552752230358603E-3</v>
      </c>
      <c r="I14" s="56">
        <v>159</v>
      </c>
      <c r="J14" s="53">
        <v>1.5137811205788547E-3</v>
      </c>
      <c r="K14" s="56">
        <v>191</v>
      </c>
      <c r="L14" s="53">
        <v>1.7598820602598359E-3</v>
      </c>
      <c r="M14" s="56">
        <v>193</v>
      </c>
      <c r="N14" s="53">
        <v>2E-3</v>
      </c>
      <c r="O14" s="56">
        <v>197</v>
      </c>
      <c r="P14" s="53">
        <v>1.7402519390116783E-3</v>
      </c>
      <c r="Q14" s="56">
        <v>222</v>
      </c>
      <c r="R14" s="53">
        <v>2.0018575795558041E-3</v>
      </c>
    </row>
    <row r="15" spans="1:18" ht="15" x14ac:dyDescent="0.25">
      <c r="A15" s="160" t="s">
        <v>413</v>
      </c>
      <c r="B15" s="161" t="s">
        <v>130</v>
      </c>
      <c r="C15" s="56">
        <v>27</v>
      </c>
      <c r="D15" s="119">
        <v>2.2383605252686032E-4</v>
      </c>
      <c r="E15" s="56">
        <v>18</v>
      </c>
      <c r="F15" s="53">
        <v>1.5889549972634664E-4</v>
      </c>
      <c r="G15" s="56">
        <v>22</v>
      </c>
      <c r="H15" s="53">
        <v>2.021334264372146E-4</v>
      </c>
      <c r="I15" s="56">
        <v>20</v>
      </c>
      <c r="J15" s="53">
        <v>1.9041271956966724E-4</v>
      </c>
      <c r="K15" s="56">
        <v>31</v>
      </c>
      <c r="L15" s="53">
        <v>2.8563530820971162E-4</v>
      </c>
      <c r="M15" s="56">
        <v>37</v>
      </c>
      <c r="N15" s="53">
        <v>0</v>
      </c>
      <c r="O15" s="56">
        <v>31</v>
      </c>
      <c r="P15" s="53">
        <v>2.7384675182417269E-4</v>
      </c>
      <c r="Q15" s="56">
        <v>36</v>
      </c>
      <c r="R15" s="53">
        <v>3.2462555344148176E-4</v>
      </c>
    </row>
    <row r="16" spans="1:18" x14ac:dyDescent="0.3">
      <c r="A16" s="160" t="s">
        <v>414</v>
      </c>
      <c r="B16" s="161" t="s">
        <v>131</v>
      </c>
      <c r="C16" s="56">
        <v>182</v>
      </c>
      <c r="D16" s="119">
        <v>1.5088207985143919E-3</v>
      </c>
      <c r="E16" s="56">
        <v>154</v>
      </c>
      <c r="F16" s="53">
        <v>1.3594392754365213E-3</v>
      </c>
      <c r="G16" s="56">
        <v>163</v>
      </c>
      <c r="H16" s="53">
        <v>1.4976249322393627E-3</v>
      </c>
      <c r="I16" s="56">
        <v>147</v>
      </c>
      <c r="J16" s="53">
        <v>1.3995334888370543E-3</v>
      </c>
      <c r="K16" s="56">
        <v>190</v>
      </c>
      <c r="L16" s="53">
        <v>1.7506680180595228E-3</v>
      </c>
      <c r="M16" s="56">
        <v>204</v>
      </c>
      <c r="N16" s="53">
        <v>2E-3</v>
      </c>
      <c r="O16" s="56">
        <v>204</v>
      </c>
      <c r="P16" s="53">
        <v>1.8020883023268141E-3</v>
      </c>
      <c r="Q16" s="56">
        <v>206</v>
      </c>
      <c r="R16" s="53">
        <v>1.8575795558040344E-3</v>
      </c>
    </row>
    <row r="17" spans="1:18" x14ac:dyDescent="0.3">
      <c r="A17" s="160" t="s">
        <v>415</v>
      </c>
      <c r="B17" s="161" t="s">
        <v>132</v>
      </c>
      <c r="C17" s="56">
        <v>75</v>
      </c>
      <c r="D17" s="119">
        <v>6.2176681257461203E-4</v>
      </c>
      <c r="E17" s="56">
        <v>53</v>
      </c>
      <c r="F17" s="53">
        <v>4.678589714164651E-4</v>
      </c>
      <c r="G17" s="56">
        <v>62</v>
      </c>
      <c r="H17" s="53">
        <v>5.6964874723215025E-4</v>
      </c>
      <c r="I17" s="56">
        <v>54</v>
      </c>
      <c r="J17" s="53">
        <v>5.1411434283810164E-4</v>
      </c>
      <c r="K17" s="56">
        <v>76</v>
      </c>
      <c r="L17" s="53">
        <v>7.0026720722380904E-4</v>
      </c>
      <c r="M17" s="56">
        <v>73</v>
      </c>
      <c r="N17" s="53">
        <v>1E-3</v>
      </c>
      <c r="O17" s="56">
        <v>91</v>
      </c>
      <c r="P17" s="53">
        <v>8.0387272309676505E-4</v>
      </c>
      <c r="Q17" s="56">
        <v>84</v>
      </c>
      <c r="R17" s="53">
        <v>7.5745962469679076E-4</v>
      </c>
    </row>
    <row r="18" spans="1:18" x14ac:dyDescent="0.3">
      <c r="A18" s="160" t="s">
        <v>416</v>
      </c>
      <c r="B18" s="161" t="s">
        <v>133</v>
      </c>
      <c r="C18" s="56">
        <v>75</v>
      </c>
      <c r="D18" s="119">
        <v>6.2176681257461203E-4</v>
      </c>
      <c r="E18" s="56">
        <v>70</v>
      </c>
      <c r="F18" s="53">
        <v>6.1792694338023697E-4</v>
      </c>
      <c r="G18" s="56">
        <v>87</v>
      </c>
      <c r="H18" s="53">
        <v>7.9934582272898501E-4</v>
      </c>
      <c r="I18" s="56">
        <v>47</v>
      </c>
      <c r="J18" s="53">
        <v>4.4746989098871806E-4</v>
      </c>
      <c r="K18" s="56">
        <v>50</v>
      </c>
      <c r="L18" s="53">
        <v>4.6070211001566385E-4</v>
      </c>
      <c r="M18" s="56">
        <v>65</v>
      </c>
      <c r="N18" s="53">
        <v>1E-3</v>
      </c>
      <c r="O18" s="56">
        <v>62</v>
      </c>
      <c r="P18" s="53">
        <v>5.4769350364834539E-4</v>
      </c>
      <c r="Q18" s="56">
        <v>70</v>
      </c>
      <c r="R18" s="53">
        <v>6.3121635391399228E-4</v>
      </c>
    </row>
    <row r="19" spans="1:18" ht="15" x14ac:dyDescent="0.25">
      <c r="A19" s="160" t="s">
        <v>417</v>
      </c>
      <c r="B19" s="161" t="s">
        <v>134</v>
      </c>
      <c r="C19" s="56">
        <v>73</v>
      </c>
      <c r="D19" s="119">
        <v>6.0518636423928908E-4</v>
      </c>
      <c r="E19" s="56">
        <v>66</v>
      </c>
      <c r="F19" s="53">
        <v>5.8261683232993771E-4</v>
      </c>
      <c r="G19" s="56">
        <v>96</v>
      </c>
      <c r="H19" s="53">
        <v>8.8203676990784548E-4</v>
      </c>
      <c r="I19" s="56">
        <v>66</v>
      </c>
      <c r="J19" s="53">
        <v>6.2836197457990194E-4</v>
      </c>
      <c r="K19" s="56">
        <v>67</v>
      </c>
      <c r="L19" s="53">
        <v>6.1734082742098955E-4</v>
      </c>
      <c r="M19" s="56">
        <v>69</v>
      </c>
      <c r="N19" s="53">
        <v>1E-3</v>
      </c>
      <c r="O19" s="56">
        <v>101</v>
      </c>
      <c r="P19" s="53">
        <v>8.9221038497553046E-4</v>
      </c>
      <c r="Q19" s="56">
        <v>102</v>
      </c>
      <c r="R19" s="53">
        <v>9.1977240141753161E-4</v>
      </c>
    </row>
    <row r="20" spans="1:18" x14ac:dyDescent="0.3">
      <c r="A20" s="160" t="s">
        <v>418</v>
      </c>
      <c r="B20" s="161" t="s">
        <v>135</v>
      </c>
      <c r="C20" s="56">
        <v>178</v>
      </c>
      <c r="D20" s="119">
        <v>1.4756599018437458E-3</v>
      </c>
      <c r="E20" s="56">
        <v>141</v>
      </c>
      <c r="F20" s="53">
        <v>1.2446814145230486E-3</v>
      </c>
      <c r="G20" s="56">
        <v>114</v>
      </c>
      <c r="H20" s="53">
        <v>1.0474186642655666E-3</v>
      </c>
      <c r="I20" s="56">
        <v>125</v>
      </c>
      <c r="J20" s="53">
        <v>1.1900794973104204E-3</v>
      </c>
      <c r="K20" s="56">
        <v>109</v>
      </c>
      <c r="L20" s="53">
        <v>1.0043305998341473E-3</v>
      </c>
      <c r="M20" s="56">
        <v>118</v>
      </c>
      <c r="N20" s="53">
        <v>1E-3</v>
      </c>
      <c r="O20" s="56">
        <v>104</v>
      </c>
      <c r="P20" s="53">
        <v>9.1871168353916007E-4</v>
      </c>
      <c r="Q20" s="56">
        <v>114</v>
      </c>
      <c r="R20" s="53">
        <v>1.0279809192313587E-3</v>
      </c>
    </row>
    <row r="21" spans="1:18" x14ac:dyDescent="0.3">
      <c r="A21" s="160" t="s">
        <v>419</v>
      </c>
      <c r="B21" s="161" t="s">
        <v>136</v>
      </c>
      <c r="C21" s="56">
        <v>0</v>
      </c>
      <c r="D21" s="119">
        <v>0</v>
      </c>
      <c r="E21" s="56">
        <v>2</v>
      </c>
      <c r="F21" s="53">
        <v>1.7655055525149626E-5</v>
      </c>
      <c r="G21" s="56">
        <v>2</v>
      </c>
      <c r="H21" s="53">
        <v>1.8375766039746782E-5</v>
      </c>
      <c r="I21" s="56">
        <v>3</v>
      </c>
      <c r="J21" s="53">
        <v>2.8561907935450089E-5</v>
      </c>
      <c r="K21" s="56">
        <v>6</v>
      </c>
      <c r="L21" s="53">
        <v>5.5284253201879664E-5</v>
      </c>
      <c r="M21" s="56">
        <v>2</v>
      </c>
      <c r="N21" s="53">
        <v>0</v>
      </c>
      <c r="O21" s="56">
        <v>6</v>
      </c>
      <c r="P21" s="53">
        <v>5.3002597127259238E-5</v>
      </c>
      <c r="Q21" s="56">
        <v>3</v>
      </c>
      <c r="R21" s="53">
        <v>2.7052129453456812E-5</v>
      </c>
    </row>
    <row r="22" spans="1:18" x14ac:dyDescent="0.3">
      <c r="A22" s="160" t="s">
        <v>420</v>
      </c>
      <c r="B22" s="161" t="s">
        <v>137</v>
      </c>
      <c r="C22" s="56">
        <v>139</v>
      </c>
      <c r="D22" s="119">
        <v>1.1523411593049476E-3</v>
      </c>
      <c r="E22" s="56">
        <v>94</v>
      </c>
      <c r="F22" s="53">
        <v>8.2978760968203241E-4</v>
      </c>
      <c r="G22" s="56">
        <v>65</v>
      </c>
      <c r="H22" s="53">
        <v>5.9721239629177041E-4</v>
      </c>
      <c r="I22" s="56">
        <v>46</v>
      </c>
      <c r="J22" s="53">
        <v>4.3794925501023469E-4</v>
      </c>
      <c r="K22" s="56">
        <v>52</v>
      </c>
      <c r="L22" s="53">
        <v>4.7913019441629044E-4</v>
      </c>
      <c r="M22" s="56">
        <v>72</v>
      </c>
      <c r="N22" s="53">
        <v>1E-3</v>
      </c>
      <c r="O22" s="56">
        <v>63</v>
      </c>
      <c r="P22" s="53">
        <v>5.5652726983622196E-4</v>
      </c>
      <c r="Q22" s="56">
        <v>60</v>
      </c>
      <c r="R22" s="53">
        <v>5.4104258906913618E-4</v>
      </c>
    </row>
    <row r="23" spans="1:18" x14ac:dyDescent="0.3">
      <c r="A23" s="160" t="s">
        <v>421</v>
      </c>
      <c r="B23" s="161" t="s">
        <v>138</v>
      </c>
      <c r="C23" s="56">
        <v>230</v>
      </c>
      <c r="D23" s="119">
        <v>1.9067515585621435E-3</v>
      </c>
      <c r="E23" s="56">
        <v>194</v>
      </c>
      <c r="F23" s="53">
        <v>1.7125403859395139E-3</v>
      </c>
      <c r="G23" s="56">
        <v>189</v>
      </c>
      <c r="H23" s="53">
        <v>1.7365098907560709E-3</v>
      </c>
      <c r="I23" s="56">
        <v>204</v>
      </c>
      <c r="J23" s="53">
        <v>1.9422097396106059E-3</v>
      </c>
      <c r="K23" s="56">
        <v>257</v>
      </c>
      <c r="L23" s="53">
        <v>2.3680088454805124E-3</v>
      </c>
      <c r="M23" s="56">
        <v>241</v>
      </c>
      <c r="N23" s="53">
        <v>2E-3</v>
      </c>
      <c r="O23" s="56">
        <v>269</v>
      </c>
      <c r="P23" s="53">
        <v>2.376283104538789E-3</v>
      </c>
      <c r="Q23" s="56">
        <v>368</v>
      </c>
      <c r="R23" s="53">
        <v>3.318394546290702E-3</v>
      </c>
    </row>
    <row r="24" spans="1:18" x14ac:dyDescent="0.3">
      <c r="A24" s="160" t="s">
        <v>422</v>
      </c>
      <c r="B24" s="161" t="s">
        <v>139</v>
      </c>
      <c r="C24" s="56">
        <v>54</v>
      </c>
      <c r="D24" s="119">
        <v>4.4767210505372064E-4</v>
      </c>
      <c r="E24" s="56">
        <v>39</v>
      </c>
      <c r="F24" s="53">
        <v>3.4427358274041774E-4</v>
      </c>
      <c r="G24" s="56">
        <v>45</v>
      </c>
      <c r="H24" s="53">
        <v>4.1345473589430258E-4</v>
      </c>
      <c r="I24" s="56">
        <v>54</v>
      </c>
      <c r="J24" s="53">
        <v>5.1411434283810164E-4</v>
      </c>
      <c r="K24" s="56">
        <v>62</v>
      </c>
      <c r="L24" s="53">
        <v>5.7127061641942323E-4</v>
      </c>
      <c r="M24" s="56">
        <v>69</v>
      </c>
      <c r="N24" s="53">
        <v>1E-3</v>
      </c>
      <c r="O24" s="56">
        <v>51</v>
      </c>
      <c r="P24" s="53">
        <v>4.5052207558170351E-4</v>
      </c>
      <c r="Q24" s="56">
        <v>42</v>
      </c>
      <c r="R24" s="53">
        <v>3.7872981234839538E-4</v>
      </c>
    </row>
    <row r="25" spans="1:18" x14ac:dyDescent="0.3">
      <c r="A25" s="160" t="s">
        <v>423</v>
      </c>
      <c r="B25" s="161" t="s">
        <v>140</v>
      </c>
      <c r="C25" s="56">
        <v>83</v>
      </c>
      <c r="D25" s="119">
        <v>6.8808860591590393E-4</v>
      </c>
      <c r="E25" s="56">
        <v>61</v>
      </c>
      <c r="F25" s="53">
        <v>5.3847919351706361E-4</v>
      </c>
      <c r="G25" s="56">
        <v>52</v>
      </c>
      <c r="H25" s="53">
        <v>4.7776991703341634E-4</v>
      </c>
      <c r="I25" s="56">
        <v>81</v>
      </c>
      <c r="J25" s="53">
        <v>7.7117151425715234E-4</v>
      </c>
      <c r="K25" s="56">
        <v>65</v>
      </c>
      <c r="L25" s="53">
        <v>5.9891274302036307E-4</v>
      </c>
      <c r="M25" s="56">
        <v>82</v>
      </c>
      <c r="N25" s="53">
        <v>1E-3</v>
      </c>
      <c r="O25" s="56">
        <v>79</v>
      </c>
      <c r="P25" s="53">
        <v>6.978675288422466E-4</v>
      </c>
      <c r="Q25" s="56">
        <v>66</v>
      </c>
      <c r="R25" s="53">
        <v>5.9514684797604979E-4</v>
      </c>
    </row>
    <row r="26" spans="1:18" x14ac:dyDescent="0.3">
      <c r="A26" s="160" t="s">
        <v>424</v>
      </c>
      <c r="B26" s="161" t="s">
        <v>141</v>
      </c>
      <c r="C26" s="56">
        <v>455</v>
      </c>
      <c r="D26" s="119">
        <v>3.7720519962859797E-3</v>
      </c>
      <c r="E26" s="56">
        <v>297</v>
      </c>
      <c r="F26" s="53">
        <v>2.6217757454847198E-3</v>
      </c>
      <c r="G26" s="56">
        <v>324</v>
      </c>
      <c r="H26" s="53">
        <v>2.9768740984389788E-3</v>
      </c>
      <c r="I26" s="56">
        <v>327</v>
      </c>
      <c r="J26" s="53">
        <v>3.1132479649640596E-3</v>
      </c>
      <c r="K26" s="56">
        <v>311</v>
      </c>
      <c r="L26" s="53">
        <v>2.8655671242974294E-3</v>
      </c>
      <c r="M26" s="56">
        <v>291</v>
      </c>
      <c r="N26" s="53">
        <v>3.0000000000000001E-3</v>
      </c>
      <c r="O26" s="56">
        <v>326</v>
      </c>
      <c r="P26" s="53">
        <v>2.8798077772477517E-3</v>
      </c>
      <c r="Q26" s="56">
        <v>320</v>
      </c>
      <c r="R26" s="53">
        <v>2.8855604750353931E-3</v>
      </c>
    </row>
    <row r="27" spans="1:18" ht="15" x14ac:dyDescent="0.25">
      <c r="A27" s="160" t="s">
        <v>425</v>
      </c>
      <c r="B27" s="161" t="s">
        <v>142</v>
      </c>
      <c r="C27" s="56">
        <v>925</v>
      </c>
      <c r="D27" s="119">
        <v>7.6684573550868818E-3</v>
      </c>
      <c r="E27" s="56">
        <v>752</v>
      </c>
      <c r="F27" s="53">
        <v>6.6383008774562593E-3</v>
      </c>
      <c r="G27" s="56">
        <v>813</v>
      </c>
      <c r="H27" s="53">
        <v>7.4697488951570665E-3</v>
      </c>
      <c r="I27" s="56">
        <v>906</v>
      </c>
      <c r="J27" s="53">
        <v>8.6256961965059265E-3</v>
      </c>
      <c r="K27" s="56">
        <v>818</v>
      </c>
      <c r="L27" s="53">
        <v>7.5370865198562606E-3</v>
      </c>
      <c r="M27" s="56">
        <v>892</v>
      </c>
      <c r="N27" s="53">
        <v>8.0000000000000002E-3</v>
      </c>
      <c r="O27" s="56">
        <v>842</v>
      </c>
      <c r="P27" s="53">
        <v>7.4380311301920458E-3</v>
      </c>
      <c r="Q27" s="56">
        <v>872</v>
      </c>
      <c r="R27" s="53">
        <v>7.8631522944714472E-3</v>
      </c>
    </row>
    <row r="28" spans="1:18" ht="27.6" x14ac:dyDescent="0.3">
      <c r="A28" s="160" t="s">
        <v>426</v>
      </c>
      <c r="B28" s="161" t="s">
        <v>143</v>
      </c>
      <c r="C28" s="56">
        <v>95</v>
      </c>
      <c r="D28" s="119">
        <v>7.8757129592784184E-4</v>
      </c>
      <c r="E28" s="56">
        <v>131</v>
      </c>
      <c r="F28" s="53">
        <v>1.1564061368973006E-3</v>
      </c>
      <c r="G28" s="56">
        <v>115</v>
      </c>
      <c r="H28" s="53">
        <v>1.0566065472854399E-3</v>
      </c>
      <c r="I28" s="56">
        <v>76</v>
      </c>
      <c r="J28" s="53">
        <v>7.2356833436473561E-4</v>
      </c>
      <c r="K28" s="56">
        <v>75</v>
      </c>
      <c r="L28" s="53">
        <v>6.910531650234958E-4</v>
      </c>
      <c r="M28" s="56">
        <v>58</v>
      </c>
      <c r="N28" s="53">
        <v>1E-3</v>
      </c>
      <c r="O28" s="56">
        <v>62</v>
      </c>
      <c r="P28" s="53">
        <v>5.4769350364834539E-4</v>
      </c>
      <c r="Q28" s="56">
        <v>85</v>
      </c>
      <c r="R28" s="53">
        <v>7.6647700118127632E-4</v>
      </c>
    </row>
    <row r="29" spans="1:18" x14ac:dyDescent="0.3">
      <c r="A29" s="160" t="s">
        <v>427</v>
      </c>
      <c r="B29" s="161" t="s">
        <v>144</v>
      </c>
      <c r="C29" s="56">
        <v>13</v>
      </c>
      <c r="D29" s="119">
        <v>1.0777291417959942E-4</v>
      </c>
      <c r="E29" s="56">
        <v>11</v>
      </c>
      <c r="F29" s="53">
        <v>9.7102805388322948E-5</v>
      </c>
      <c r="G29" s="56">
        <v>8</v>
      </c>
      <c r="H29" s="53">
        <v>7.3503064158987128E-5</v>
      </c>
      <c r="I29" s="56">
        <v>19</v>
      </c>
      <c r="J29" s="53">
        <v>1.808920835911839E-4</v>
      </c>
      <c r="K29" s="56">
        <v>23</v>
      </c>
      <c r="L29" s="53">
        <v>2.1192297060720539E-4</v>
      </c>
      <c r="M29" s="56">
        <v>20</v>
      </c>
      <c r="N29" s="53">
        <v>0</v>
      </c>
      <c r="O29" s="56">
        <v>25</v>
      </c>
      <c r="P29" s="53">
        <v>2.2084415469691347E-4</v>
      </c>
      <c r="Q29" s="56">
        <v>33</v>
      </c>
      <c r="R29" s="53">
        <v>2.975734239880249E-4</v>
      </c>
    </row>
    <row r="30" spans="1:18" x14ac:dyDescent="0.3">
      <c r="A30" s="160" t="s">
        <v>428</v>
      </c>
      <c r="B30" s="161" t="s">
        <v>145</v>
      </c>
      <c r="C30" s="56">
        <v>544</v>
      </c>
      <c r="D30" s="119">
        <v>4.5098819472078524E-3</v>
      </c>
      <c r="E30" s="56">
        <v>477</v>
      </c>
      <c r="F30" s="53">
        <v>4.2107307427481861E-3</v>
      </c>
      <c r="G30" s="56">
        <v>446</v>
      </c>
      <c r="H30" s="53">
        <v>4.0977958268635321E-3</v>
      </c>
      <c r="I30" s="56">
        <v>499</v>
      </c>
      <c r="J30" s="53">
        <v>4.7507973532631984E-3</v>
      </c>
      <c r="K30" s="56">
        <v>470</v>
      </c>
      <c r="L30" s="53">
        <v>4.3305998341472401E-3</v>
      </c>
      <c r="M30" s="56">
        <v>510</v>
      </c>
      <c r="N30" s="53">
        <v>5.0000000000000001E-3</v>
      </c>
      <c r="O30" s="56">
        <v>563</v>
      </c>
      <c r="P30" s="53">
        <v>4.9734103637744916E-3</v>
      </c>
      <c r="Q30" s="56">
        <v>523</v>
      </c>
      <c r="R30" s="53">
        <v>4.716087901385971E-3</v>
      </c>
    </row>
    <row r="31" spans="1:18" x14ac:dyDescent="0.3">
      <c r="A31" s="160" t="s">
        <v>465</v>
      </c>
      <c r="B31" s="161" t="s">
        <v>146</v>
      </c>
      <c r="C31" s="56">
        <v>44</v>
      </c>
      <c r="D31" s="119">
        <v>3.6476986337710573E-4</v>
      </c>
      <c r="E31" s="56">
        <v>54</v>
      </c>
      <c r="F31" s="53">
        <v>4.7668649917903994E-4</v>
      </c>
      <c r="G31" s="56">
        <v>58</v>
      </c>
      <c r="H31" s="53">
        <v>5.3289721515265671E-4</v>
      </c>
      <c r="I31" s="56">
        <v>64</v>
      </c>
      <c r="J31" s="53">
        <v>6.093207026229352E-4</v>
      </c>
      <c r="K31" s="56">
        <v>61</v>
      </c>
      <c r="L31" s="53">
        <v>5.6205657421910988E-4</v>
      </c>
      <c r="M31" s="56">
        <v>74</v>
      </c>
      <c r="N31" s="53">
        <v>1E-3</v>
      </c>
      <c r="O31" s="56">
        <v>73</v>
      </c>
      <c r="P31" s="53">
        <v>6.4486493171498737E-4</v>
      </c>
      <c r="Q31" s="56">
        <v>44</v>
      </c>
      <c r="R31" s="53">
        <v>3.9676456531736657E-4</v>
      </c>
    </row>
    <row r="32" spans="1:18" ht="28.5" x14ac:dyDescent="0.25">
      <c r="A32" s="160" t="s">
        <v>464</v>
      </c>
      <c r="B32" s="161" t="s">
        <v>147</v>
      </c>
      <c r="C32" s="56">
        <v>24</v>
      </c>
      <c r="D32" s="119">
        <v>1.9896538002387584E-4</v>
      </c>
      <c r="E32" s="56">
        <v>20</v>
      </c>
      <c r="F32" s="53">
        <v>1.7655055525149627E-4</v>
      </c>
      <c r="G32" s="56">
        <v>15</v>
      </c>
      <c r="H32" s="53">
        <v>1.3781824529810087E-4</v>
      </c>
      <c r="I32" s="56">
        <v>12</v>
      </c>
      <c r="J32" s="53">
        <v>1.1424763174180036E-4</v>
      </c>
      <c r="K32" s="56">
        <v>17</v>
      </c>
      <c r="L32" s="53">
        <v>1.5663871740532572E-4</v>
      </c>
      <c r="M32" s="56">
        <v>11</v>
      </c>
      <c r="N32" s="53">
        <v>0</v>
      </c>
      <c r="O32" s="56">
        <v>8</v>
      </c>
      <c r="P32" s="53">
        <v>7.0670129503012317E-5</v>
      </c>
      <c r="Q32" s="56">
        <v>7</v>
      </c>
      <c r="R32" s="53">
        <v>6.3121635391399225E-5</v>
      </c>
    </row>
    <row r="33" spans="1:18" x14ac:dyDescent="0.3">
      <c r="A33" s="160" t="s">
        <v>463</v>
      </c>
      <c r="B33" s="161" t="s">
        <v>148</v>
      </c>
      <c r="C33" s="56">
        <v>21</v>
      </c>
      <c r="D33" s="119">
        <v>1.7409470752089137E-4</v>
      </c>
      <c r="E33" s="56">
        <v>23</v>
      </c>
      <c r="F33" s="53">
        <v>2.0303313853922071E-4</v>
      </c>
      <c r="G33" s="56">
        <v>10</v>
      </c>
      <c r="H33" s="53">
        <v>9.1878830198733913E-5</v>
      </c>
      <c r="I33" s="56">
        <v>8</v>
      </c>
      <c r="J33" s="53">
        <v>7.61650878278669E-5</v>
      </c>
      <c r="K33" s="56">
        <v>3</v>
      </c>
      <c r="L33" s="53">
        <v>2.7642126600939832E-5</v>
      </c>
      <c r="M33" s="56">
        <v>17</v>
      </c>
      <c r="N33" s="53">
        <v>0</v>
      </c>
      <c r="O33" s="56">
        <v>13</v>
      </c>
      <c r="P33" s="53">
        <v>1.1483896044239501E-4</v>
      </c>
      <c r="Q33" s="56">
        <v>13</v>
      </c>
      <c r="R33" s="53">
        <v>1.1722589429831284E-4</v>
      </c>
    </row>
    <row r="34" spans="1:18" x14ac:dyDescent="0.3">
      <c r="A34" s="160" t="s">
        <v>462</v>
      </c>
      <c r="B34" s="161" t="s">
        <v>149</v>
      </c>
      <c r="C34" s="56">
        <v>293</v>
      </c>
      <c r="D34" s="119">
        <v>2.4290356811248175E-3</v>
      </c>
      <c r="E34" s="56">
        <v>389</v>
      </c>
      <c r="F34" s="53">
        <v>3.4339082996416022E-3</v>
      </c>
      <c r="G34" s="56">
        <v>384</v>
      </c>
      <c r="H34" s="53">
        <v>3.5281470796313819E-3</v>
      </c>
      <c r="I34" s="56">
        <v>397</v>
      </c>
      <c r="J34" s="53">
        <v>3.7796924834578951E-3</v>
      </c>
      <c r="K34" s="56">
        <v>384</v>
      </c>
      <c r="L34" s="53">
        <v>3.5381922049202985E-3</v>
      </c>
      <c r="M34" s="56">
        <v>364</v>
      </c>
      <c r="N34" s="53">
        <v>3.0000000000000001E-3</v>
      </c>
      <c r="O34" s="56">
        <v>421</v>
      </c>
      <c r="P34" s="53">
        <v>3.7190155650960229E-3</v>
      </c>
      <c r="Q34" s="56">
        <v>389</v>
      </c>
      <c r="R34" s="53">
        <v>3.5077594524648998E-3</v>
      </c>
    </row>
    <row r="35" spans="1:18" x14ac:dyDescent="0.3">
      <c r="A35" s="160" t="s">
        <v>461</v>
      </c>
      <c r="B35" s="161" t="s">
        <v>150</v>
      </c>
      <c r="C35" s="56">
        <v>396</v>
      </c>
      <c r="D35" s="119">
        <v>3.2829287703939514E-3</v>
      </c>
      <c r="E35" s="56">
        <v>302</v>
      </c>
      <c r="F35" s="53">
        <v>2.6659133842975935E-3</v>
      </c>
      <c r="G35" s="56">
        <v>249</v>
      </c>
      <c r="H35" s="53">
        <v>2.2877828719484743E-3</v>
      </c>
      <c r="I35" s="56">
        <v>277</v>
      </c>
      <c r="J35" s="53">
        <v>2.6372161660398914E-3</v>
      </c>
      <c r="K35" s="56">
        <v>345</v>
      </c>
      <c r="L35" s="53">
        <v>3.1788445591080807E-3</v>
      </c>
      <c r="M35" s="56">
        <v>418</v>
      </c>
      <c r="N35" s="53">
        <v>4.0000000000000001E-3</v>
      </c>
      <c r="O35" s="56">
        <v>386</v>
      </c>
      <c r="P35" s="53">
        <v>3.4098337485203444E-3</v>
      </c>
      <c r="Q35" s="56">
        <v>283</v>
      </c>
      <c r="R35" s="53">
        <v>2.5519175451094258E-3</v>
      </c>
    </row>
    <row r="36" spans="1:18" x14ac:dyDescent="0.3">
      <c r="A36" s="160" t="s">
        <v>460</v>
      </c>
      <c r="B36" s="161" t="s">
        <v>151</v>
      </c>
      <c r="C36" s="56">
        <v>40</v>
      </c>
      <c r="D36" s="119">
        <v>3.3160896670645973E-4</v>
      </c>
      <c r="E36" s="56">
        <v>32</v>
      </c>
      <c r="F36" s="53">
        <v>2.8248088840239401E-4</v>
      </c>
      <c r="G36" s="56">
        <v>32</v>
      </c>
      <c r="H36" s="53">
        <v>2.9401225663594851E-4</v>
      </c>
      <c r="I36" s="56">
        <v>31</v>
      </c>
      <c r="J36" s="53">
        <v>2.9513971533298423E-4</v>
      </c>
      <c r="K36" s="56">
        <v>47</v>
      </c>
      <c r="L36" s="53">
        <v>4.3305998341472402E-4</v>
      </c>
      <c r="M36" s="56">
        <v>57</v>
      </c>
      <c r="N36" s="53">
        <v>1E-3</v>
      </c>
      <c r="O36" s="56">
        <v>61</v>
      </c>
      <c r="P36" s="53">
        <v>5.3885973746046892E-4</v>
      </c>
      <c r="Q36" s="56">
        <v>54</v>
      </c>
      <c r="R36" s="53">
        <v>4.8693833016222261E-4</v>
      </c>
    </row>
    <row r="37" spans="1:18" x14ac:dyDescent="0.3">
      <c r="A37" s="160" t="s">
        <v>459</v>
      </c>
      <c r="B37" s="161" t="s">
        <v>152</v>
      </c>
      <c r="C37" s="56">
        <v>58</v>
      </c>
      <c r="D37" s="119">
        <v>4.8083300172436664E-4</v>
      </c>
      <c r="E37" s="56">
        <v>45</v>
      </c>
      <c r="F37" s="53">
        <v>3.9723874931586658E-4</v>
      </c>
      <c r="G37" s="56">
        <v>38</v>
      </c>
      <c r="H37" s="53">
        <v>3.4913955475518888E-4</v>
      </c>
      <c r="I37" s="56">
        <v>47</v>
      </c>
      <c r="J37" s="53">
        <v>4.4746989098871806E-4</v>
      </c>
      <c r="K37" s="56">
        <v>61</v>
      </c>
      <c r="L37" s="53">
        <v>5.6205657421910988E-4</v>
      </c>
      <c r="M37" s="56">
        <v>58</v>
      </c>
      <c r="N37" s="53">
        <v>1E-3</v>
      </c>
      <c r="O37" s="56">
        <v>65</v>
      </c>
      <c r="P37" s="53">
        <v>5.74194802211975E-4</v>
      </c>
      <c r="Q37" s="56">
        <v>53</v>
      </c>
      <c r="R37" s="53">
        <v>4.7792095367773699E-4</v>
      </c>
    </row>
    <row r="38" spans="1:18" ht="27.6" x14ac:dyDescent="0.3">
      <c r="A38" s="160" t="s">
        <v>458</v>
      </c>
      <c r="B38" s="161" t="s">
        <v>153</v>
      </c>
      <c r="C38" s="56">
        <v>80</v>
      </c>
      <c r="D38" s="119">
        <v>6.6321793341291946E-4</v>
      </c>
      <c r="E38" s="56">
        <v>88</v>
      </c>
      <c r="F38" s="53">
        <v>7.7682244310658358E-4</v>
      </c>
      <c r="G38" s="56">
        <v>64</v>
      </c>
      <c r="H38" s="53">
        <v>5.8802451327189702E-4</v>
      </c>
      <c r="I38" s="56">
        <v>60</v>
      </c>
      <c r="J38" s="53">
        <v>5.7123815870900173E-4</v>
      </c>
      <c r="K38" s="56">
        <v>76</v>
      </c>
      <c r="L38" s="53">
        <v>7.0026720722380904E-4</v>
      </c>
      <c r="M38" s="56">
        <v>94</v>
      </c>
      <c r="N38" s="53">
        <v>1E-3</v>
      </c>
      <c r="O38" s="56">
        <v>74</v>
      </c>
      <c r="P38" s="53">
        <v>6.5369869790286395E-4</v>
      </c>
      <c r="Q38" s="56">
        <v>88</v>
      </c>
      <c r="R38" s="53">
        <v>7.9352913063473313E-4</v>
      </c>
    </row>
    <row r="39" spans="1:18" ht="15" x14ac:dyDescent="0.25">
      <c r="A39" s="160" t="s">
        <v>457</v>
      </c>
      <c r="B39" s="161" t="s">
        <v>154</v>
      </c>
      <c r="C39" s="56">
        <v>70</v>
      </c>
      <c r="D39" s="119">
        <v>5.803156917363045E-4</v>
      </c>
      <c r="E39" s="56">
        <v>84</v>
      </c>
      <c r="F39" s="53">
        <v>7.4151233205628432E-4</v>
      </c>
      <c r="G39" s="56">
        <v>90</v>
      </c>
      <c r="H39" s="53">
        <v>8.2690947178860517E-4</v>
      </c>
      <c r="I39" s="56">
        <v>84</v>
      </c>
      <c r="J39" s="53">
        <v>7.9973342219260245E-4</v>
      </c>
      <c r="K39" s="56">
        <v>106</v>
      </c>
      <c r="L39" s="53">
        <v>9.7668847323320747E-4</v>
      </c>
      <c r="M39" s="56">
        <v>98</v>
      </c>
      <c r="N39" s="53">
        <v>1E-3</v>
      </c>
      <c r="O39" s="56">
        <v>108</v>
      </c>
      <c r="P39" s="53">
        <v>9.5404674829066625E-4</v>
      </c>
      <c r="Q39" s="56">
        <v>91</v>
      </c>
      <c r="R39" s="53">
        <v>8.2058126008818994E-4</v>
      </c>
    </row>
    <row r="40" spans="1:18" x14ac:dyDescent="0.3">
      <c r="A40" s="160" t="s">
        <v>456</v>
      </c>
      <c r="B40" s="161" t="s">
        <v>155</v>
      </c>
      <c r="C40" s="56">
        <v>92</v>
      </c>
      <c r="D40" s="119">
        <v>7.6270062342485736E-4</v>
      </c>
      <c r="E40" s="56">
        <v>53</v>
      </c>
      <c r="F40" s="53">
        <v>4.678589714164651E-4</v>
      </c>
      <c r="G40" s="56">
        <v>46</v>
      </c>
      <c r="H40" s="53">
        <v>4.2264261891417597E-4</v>
      </c>
      <c r="I40" s="56">
        <v>47</v>
      </c>
      <c r="J40" s="53">
        <v>4.4746989098871806E-4</v>
      </c>
      <c r="K40" s="56">
        <v>62</v>
      </c>
      <c r="L40" s="53">
        <v>5.7127061641942323E-4</v>
      </c>
      <c r="M40" s="56">
        <v>69</v>
      </c>
      <c r="N40" s="53">
        <v>1E-3</v>
      </c>
      <c r="O40" s="56">
        <v>71</v>
      </c>
      <c r="P40" s="53">
        <v>6.2719739933923433E-4</v>
      </c>
      <c r="Q40" s="56">
        <v>65</v>
      </c>
      <c r="R40" s="53">
        <v>5.8612947149156423E-4</v>
      </c>
    </row>
    <row r="41" spans="1:18" ht="15" x14ac:dyDescent="0.25">
      <c r="A41" s="160" t="s">
        <v>455</v>
      </c>
      <c r="B41" s="161" t="s">
        <v>156</v>
      </c>
      <c r="C41" s="56">
        <v>17</v>
      </c>
      <c r="D41" s="119">
        <v>1.4093381085024539E-4</v>
      </c>
      <c r="E41" s="56">
        <v>18</v>
      </c>
      <c r="F41" s="53">
        <v>1.5889549972634664E-4</v>
      </c>
      <c r="G41" s="56">
        <v>14</v>
      </c>
      <c r="H41" s="53">
        <v>1.2863036227822748E-4</v>
      </c>
      <c r="I41" s="56">
        <v>13</v>
      </c>
      <c r="J41" s="53">
        <v>1.2376826772028372E-4</v>
      </c>
      <c r="K41" s="56">
        <v>17</v>
      </c>
      <c r="L41" s="53">
        <v>1.5663871740532572E-4</v>
      </c>
      <c r="M41" s="56">
        <v>27</v>
      </c>
      <c r="N41" s="53">
        <v>0</v>
      </c>
      <c r="O41" s="56">
        <v>15</v>
      </c>
      <c r="P41" s="53">
        <v>1.3250649281814809E-4</v>
      </c>
      <c r="Q41" s="56">
        <v>27</v>
      </c>
      <c r="R41" s="53">
        <v>2.4346916508111131E-4</v>
      </c>
    </row>
    <row r="42" spans="1:18" x14ac:dyDescent="0.3">
      <c r="A42" s="160" t="s">
        <v>454</v>
      </c>
      <c r="B42" s="161" t="s">
        <v>157</v>
      </c>
      <c r="C42" s="56">
        <v>4</v>
      </c>
      <c r="D42" s="119">
        <v>3.3160896670645971E-5</v>
      </c>
      <c r="E42" s="56">
        <v>6</v>
      </c>
      <c r="F42" s="53">
        <v>5.2965166575448881E-5</v>
      </c>
      <c r="G42" s="56">
        <v>2</v>
      </c>
      <c r="H42" s="53">
        <v>1.8375766039746782E-5</v>
      </c>
      <c r="I42" s="56">
        <v>9</v>
      </c>
      <c r="J42" s="53">
        <v>8.5685723806350268E-5</v>
      </c>
      <c r="K42" s="56">
        <v>6</v>
      </c>
      <c r="L42" s="53">
        <v>5.5284253201879664E-5</v>
      </c>
      <c r="M42" s="56">
        <v>4</v>
      </c>
      <c r="N42" s="53">
        <v>0</v>
      </c>
      <c r="O42" s="56">
        <v>3</v>
      </c>
      <c r="P42" s="53">
        <v>2.6501298563629619E-5</v>
      </c>
      <c r="Q42" s="56">
        <v>2</v>
      </c>
      <c r="R42" s="53">
        <v>1.8034752968971208E-5</v>
      </c>
    </row>
    <row r="43" spans="1:18" x14ac:dyDescent="0.3">
      <c r="A43" s="160" t="s">
        <v>453</v>
      </c>
      <c r="B43" s="161" t="s">
        <v>158</v>
      </c>
      <c r="C43" s="56">
        <v>184</v>
      </c>
      <c r="D43" s="119">
        <v>1.5254012468497147E-3</v>
      </c>
      <c r="E43" s="56">
        <v>176</v>
      </c>
      <c r="F43" s="53">
        <v>1.5536448862131672E-3</v>
      </c>
      <c r="G43" s="56">
        <v>157</v>
      </c>
      <c r="H43" s="53">
        <v>1.4424976341201223E-3</v>
      </c>
      <c r="I43" s="56">
        <v>157</v>
      </c>
      <c r="J43" s="53">
        <v>1.494739848621888E-3</v>
      </c>
      <c r="K43" s="56">
        <v>193</v>
      </c>
      <c r="L43" s="53">
        <v>1.7783101446604626E-3</v>
      </c>
      <c r="M43" s="56">
        <v>224</v>
      </c>
      <c r="N43" s="53">
        <v>2E-3</v>
      </c>
      <c r="O43" s="56">
        <v>220</v>
      </c>
      <c r="P43" s="53">
        <v>1.9434285613328386E-3</v>
      </c>
      <c r="Q43" s="56">
        <v>204</v>
      </c>
      <c r="R43" s="53">
        <v>1.8395448028350632E-3</v>
      </c>
    </row>
    <row r="44" spans="1:18" ht="15" x14ac:dyDescent="0.25">
      <c r="A44" s="160" t="s">
        <v>452</v>
      </c>
      <c r="B44" s="161" t="s">
        <v>159</v>
      </c>
      <c r="C44" s="56">
        <v>19</v>
      </c>
      <c r="D44" s="119">
        <v>1.5751425918556839E-4</v>
      </c>
      <c r="E44" s="56">
        <v>20</v>
      </c>
      <c r="F44" s="53">
        <v>1.7655055525149627E-4</v>
      </c>
      <c r="G44" s="56">
        <v>19</v>
      </c>
      <c r="H44" s="53">
        <v>1.7456977737759444E-4</v>
      </c>
      <c r="I44" s="56">
        <v>19</v>
      </c>
      <c r="J44" s="53">
        <v>1.808920835911839E-4</v>
      </c>
      <c r="K44" s="56">
        <v>26</v>
      </c>
      <c r="L44" s="53">
        <v>2.3956509720814522E-4</v>
      </c>
      <c r="M44" s="56">
        <v>37</v>
      </c>
      <c r="N44" s="53">
        <v>0</v>
      </c>
      <c r="O44" s="56">
        <v>26</v>
      </c>
      <c r="P44" s="53">
        <v>2.2967792088479002E-4</v>
      </c>
      <c r="Q44" s="56">
        <v>34</v>
      </c>
      <c r="R44" s="53">
        <v>3.0659080047251052E-4</v>
      </c>
    </row>
    <row r="45" spans="1:18" x14ac:dyDescent="0.3">
      <c r="A45" s="160" t="s">
        <v>451</v>
      </c>
      <c r="B45" s="161" t="s">
        <v>160</v>
      </c>
      <c r="C45" s="56">
        <v>241</v>
      </c>
      <c r="D45" s="119">
        <v>1.9979440244064198E-3</v>
      </c>
      <c r="E45" s="56">
        <v>217</v>
      </c>
      <c r="F45" s="53">
        <v>1.9155735244787346E-3</v>
      </c>
      <c r="G45" s="56">
        <v>210</v>
      </c>
      <c r="H45" s="53">
        <v>1.9294554341734121E-3</v>
      </c>
      <c r="I45" s="56">
        <v>183</v>
      </c>
      <c r="J45" s="53">
        <v>1.7422763840624553E-3</v>
      </c>
      <c r="K45" s="56">
        <v>154</v>
      </c>
      <c r="L45" s="53">
        <v>1.4189624988482448E-3</v>
      </c>
      <c r="M45" s="56">
        <v>155</v>
      </c>
      <c r="N45" s="53">
        <v>1E-3</v>
      </c>
      <c r="O45" s="56">
        <v>166</v>
      </c>
      <c r="P45" s="53">
        <v>1.4664051871875056E-3</v>
      </c>
      <c r="Q45" s="56">
        <v>134</v>
      </c>
      <c r="R45" s="53">
        <v>1.2083284489210709E-3</v>
      </c>
    </row>
    <row r="46" spans="1:18" ht="15" x14ac:dyDescent="0.25">
      <c r="A46" s="160" t="s">
        <v>450</v>
      </c>
      <c r="B46" s="161" t="s">
        <v>161</v>
      </c>
      <c r="C46" s="56">
        <v>1757</v>
      </c>
      <c r="D46" s="119">
        <v>1.4565923862581244E-2</v>
      </c>
      <c r="E46" s="56">
        <v>1591</v>
      </c>
      <c r="F46" s="53">
        <v>1.4044596670256529E-2</v>
      </c>
      <c r="G46" s="56">
        <v>1835</v>
      </c>
      <c r="H46" s="53">
        <v>1.6859765341467672E-2</v>
      </c>
      <c r="I46" s="56">
        <v>2006</v>
      </c>
      <c r="J46" s="53">
        <v>1.9098395772837624E-2</v>
      </c>
      <c r="K46" s="56">
        <v>2149</v>
      </c>
      <c r="L46" s="53">
        <v>1.9800976688473235E-2</v>
      </c>
      <c r="M46" s="56">
        <v>2282</v>
      </c>
      <c r="N46" s="53">
        <v>2.1000000000000001E-2</v>
      </c>
      <c r="O46" s="56">
        <v>2215</v>
      </c>
      <c r="P46" s="53">
        <v>1.9566792106146536E-2</v>
      </c>
      <c r="Q46" s="56">
        <v>2287</v>
      </c>
      <c r="R46" s="53">
        <v>2.0622740020018574E-2</v>
      </c>
    </row>
    <row r="47" spans="1:18" x14ac:dyDescent="0.3">
      <c r="A47" s="160" t="s">
        <v>449</v>
      </c>
      <c r="B47" s="161" t="s">
        <v>162</v>
      </c>
      <c r="C47" s="56">
        <v>280</v>
      </c>
      <c r="D47" s="119">
        <v>2.321262766945218E-3</v>
      </c>
      <c r="E47" s="56">
        <v>309</v>
      </c>
      <c r="F47" s="53">
        <v>2.7277060786356174E-3</v>
      </c>
      <c r="G47" s="56">
        <v>237</v>
      </c>
      <c r="H47" s="53">
        <v>2.1775282757099937E-3</v>
      </c>
      <c r="I47" s="56">
        <v>278</v>
      </c>
      <c r="J47" s="53">
        <v>2.6467368020183747E-3</v>
      </c>
      <c r="K47" s="56">
        <v>291</v>
      </c>
      <c r="L47" s="53">
        <v>2.6812862802911637E-3</v>
      </c>
      <c r="M47" s="56">
        <v>336</v>
      </c>
      <c r="N47" s="53">
        <v>3.0000000000000001E-3</v>
      </c>
      <c r="O47" s="56">
        <v>315</v>
      </c>
      <c r="P47" s="53">
        <v>2.78263634918111E-3</v>
      </c>
      <c r="Q47" s="56">
        <v>325</v>
      </c>
      <c r="R47" s="53">
        <v>2.9306473574578214E-3</v>
      </c>
    </row>
    <row r="48" spans="1:18" x14ac:dyDescent="0.3">
      <c r="A48" s="160" t="s">
        <v>448</v>
      </c>
      <c r="B48" s="161" t="s">
        <v>163</v>
      </c>
      <c r="C48" s="56">
        <v>678</v>
      </c>
      <c r="D48" s="119">
        <v>5.6207719856744926E-3</v>
      </c>
      <c r="E48" s="56">
        <v>656</v>
      </c>
      <c r="F48" s="53">
        <v>5.7908582122490771E-3</v>
      </c>
      <c r="G48" s="56">
        <v>629</v>
      </c>
      <c r="H48" s="53">
        <v>5.7791784195003627E-3</v>
      </c>
      <c r="I48" s="56">
        <v>675</v>
      </c>
      <c r="J48" s="53">
        <v>6.4264292854762702E-3</v>
      </c>
      <c r="K48" s="56">
        <v>659</v>
      </c>
      <c r="L48" s="53">
        <v>6.0720538100064499E-3</v>
      </c>
      <c r="M48" s="56">
        <v>761</v>
      </c>
      <c r="N48" s="53">
        <v>7.0000000000000001E-3</v>
      </c>
      <c r="O48" s="56">
        <v>765</v>
      </c>
      <c r="P48" s="53">
        <v>6.7578311337255529E-3</v>
      </c>
      <c r="Q48" s="56">
        <v>702</v>
      </c>
      <c r="R48" s="53">
        <v>6.3301982921088939E-3</v>
      </c>
    </row>
    <row r="49" spans="1:18" x14ac:dyDescent="0.3">
      <c r="A49" s="160" t="s">
        <v>447</v>
      </c>
      <c r="B49" s="161" t="s">
        <v>164</v>
      </c>
      <c r="C49" s="56">
        <v>239</v>
      </c>
      <c r="D49" s="119">
        <v>1.9813635760710969E-3</v>
      </c>
      <c r="E49" s="56">
        <v>217</v>
      </c>
      <c r="F49" s="53">
        <v>1.9155735244787346E-3</v>
      </c>
      <c r="G49" s="56">
        <v>184</v>
      </c>
      <c r="H49" s="53">
        <v>1.6905704756567039E-3</v>
      </c>
      <c r="I49" s="56">
        <v>167</v>
      </c>
      <c r="J49" s="53">
        <v>1.5899462084067216E-3</v>
      </c>
      <c r="K49" s="56">
        <v>213</v>
      </c>
      <c r="L49" s="53">
        <v>1.9625909886667281E-3</v>
      </c>
      <c r="M49" s="56">
        <v>155</v>
      </c>
      <c r="N49" s="53">
        <v>1E-3</v>
      </c>
      <c r="O49" s="56">
        <v>172</v>
      </c>
      <c r="P49" s="53">
        <v>1.5194077843147648E-3</v>
      </c>
      <c r="Q49" s="56">
        <v>158</v>
      </c>
      <c r="R49" s="53">
        <v>1.4247454845487254E-3</v>
      </c>
    </row>
    <row r="50" spans="1:18" ht="27.6" x14ac:dyDescent="0.3">
      <c r="A50" s="160" t="s">
        <v>446</v>
      </c>
      <c r="B50" s="161" t="s">
        <v>165</v>
      </c>
      <c r="C50" s="56">
        <v>60</v>
      </c>
      <c r="D50" s="119">
        <v>4.9741345005968965E-4</v>
      </c>
      <c r="E50" s="56">
        <v>69</v>
      </c>
      <c r="F50" s="53">
        <v>6.0909941561766213E-4</v>
      </c>
      <c r="G50" s="56">
        <v>61</v>
      </c>
      <c r="H50" s="53">
        <v>5.6046086421227687E-4</v>
      </c>
      <c r="I50" s="56">
        <v>56</v>
      </c>
      <c r="J50" s="53">
        <v>5.3315561479506826E-4</v>
      </c>
      <c r="K50" s="56">
        <v>63</v>
      </c>
      <c r="L50" s="53">
        <v>5.8048465861973647E-4</v>
      </c>
      <c r="M50" s="56">
        <v>47</v>
      </c>
      <c r="N50" s="53">
        <v>0</v>
      </c>
      <c r="O50" s="56">
        <v>59</v>
      </c>
      <c r="P50" s="53">
        <v>5.2119220508471578E-4</v>
      </c>
      <c r="Q50" s="56">
        <v>53</v>
      </c>
      <c r="R50" s="53">
        <v>4.7792095367773699E-4</v>
      </c>
    </row>
    <row r="51" spans="1:18" x14ac:dyDescent="0.3">
      <c r="A51" s="160" t="s">
        <v>445</v>
      </c>
      <c r="B51" s="161" t="s">
        <v>166</v>
      </c>
      <c r="C51" s="56">
        <v>371</v>
      </c>
      <c r="D51" s="119">
        <v>3.0756731662024139E-3</v>
      </c>
      <c r="E51" s="56">
        <v>340</v>
      </c>
      <c r="F51" s="53">
        <v>3.0013594392754367E-3</v>
      </c>
      <c r="G51" s="56">
        <v>351</v>
      </c>
      <c r="H51" s="53">
        <v>3.2249469399755603E-3</v>
      </c>
      <c r="I51" s="56">
        <v>299</v>
      </c>
      <c r="J51" s="53">
        <v>2.8466701575665253E-3</v>
      </c>
      <c r="K51" s="56">
        <v>346</v>
      </c>
      <c r="L51" s="53">
        <v>3.1880586013083938E-3</v>
      </c>
      <c r="M51" s="56">
        <v>345</v>
      </c>
      <c r="N51" s="53">
        <v>3.0000000000000001E-3</v>
      </c>
      <c r="O51" s="56">
        <v>429</v>
      </c>
      <c r="P51" s="53">
        <v>3.7896856945990355E-3</v>
      </c>
      <c r="Q51" s="56">
        <v>374</v>
      </c>
      <c r="R51" s="53">
        <v>3.3724988051976159E-3</v>
      </c>
    </row>
    <row r="52" spans="1:18" x14ac:dyDescent="0.3">
      <c r="A52" s="160" t="s">
        <v>444</v>
      </c>
      <c r="B52" s="161" t="s">
        <v>167</v>
      </c>
      <c r="C52" s="56">
        <v>3749</v>
      </c>
      <c r="D52" s="119">
        <v>3.108005040456294E-2</v>
      </c>
      <c r="E52" s="56">
        <v>3895</v>
      </c>
      <c r="F52" s="53">
        <v>3.4383220635228896E-2</v>
      </c>
      <c r="G52" s="56">
        <v>3767</v>
      </c>
      <c r="H52" s="53">
        <v>3.4610755335863067E-2</v>
      </c>
      <c r="I52" s="56">
        <v>3550</v>
      </c>
      <c r="J52" s="53">
        <v>3.3798257723615936E-2</v>
      </c>
      <c r="K52" s="56">
        <v>3571</v>
      </c>
      <c r="L52" s="53">
        <v>3.2903344697318711E-2</v>
      </c>
      <c r="M52" s="56">
        <v>3983</v>
      </c>
      <c r="N52" s="53">
        <v>3.5999999999999997E-2</v>
      </c>
      <c r="O52" s="56">
        <v>4014</v>
      </c>
      <c r="P52" s="53">
        <v>3.545873747813643E-2</v>
      </c>
      <c r="Q52" s="56">
        <v>3932</v>
      </c>
      <c r="R52" s="53">
        <v>3.5456324336997393E-2</v>
      </c>
    </row>
    <row r="53" spans="1:18" ht="27.6" x14ac:dyDescent="0.3">
      <c r="A53" s="160" t="s">
        <v>443</v>
      </c>
      <c r="B53" s="161" t="s">
        <v>168</v>
      </c>
      <c r="C53" s="56">
        <v>48</v>
      </c>
      <c r="D53" s="119">
        <v>3.9793076004775168E-4</v>
      </c>
      <c r="E53" s="56">
        <v>33</v>
      </c>
      <c r="F53" s="53">
        <v>2.9130841616496886E-4</v>
      </c>
      <c r="G53" s="56">
        <v>22</v>
      </c>
      <c r="H53" s="53">
        <v>2.021334264372146E-4</v>
      </c>
      <c r="I53" s="56">
        <v>35</v>
      </c>
      <c r="J53" s="53">
        <v>3.332222592469177E-4</v>
      </c>
      <c r="K53" s="56">
        <v>7</v>
      </c>
      <c r="L53" s="53">
        <v>6.4498295402192946E-5</v>
      </c>
      <c r="M53" s="56">
        <v>7</v>
      </c>
      <c r="N53" s="53">
        <v>0</v>
      </c>
      <c r="O53" s="56">
        <v>8</v>
      </c>
      <c r="P53" s="53">
        <v>7.0670129503012317E-5</v>
      </c>
      <c r="Q53" s="56">
        <v>5</v>
      </c>
      <c r="R53" s="53">
        <v>4.5086882422428017E-5</v>
      </c>
    </row>
    <row r="54" spans="1:18" x14ac:dyDescent="0.3">
      <c r="A54" s="160" t="s">
        <v>442</v>
      </c>
      <c r="B54" s="161" t="s">
        <v>169</v>
      </c>
      <c r="C54" s="56">
        <v>9</v>
      </c>
      <c r="D54" s="119">
        <v>7.4612017508953444E-5</v>
      </c>
      <c r="E54" s="56">
        <v>10</v>
      </c>
      <c r="F54" s="53">
        <v>8.8275277625748133E-5</v>
      </c>
      <c r="G54" s="56">
        <v>11</v>
      </c>
      <c r="H54" s="53">
        <v>1.010667132186073E-4</v>
      </c>
      <c r="I54" s="56">
        <v>9</v>
      </c>
      <c r="J54" s="53">
        <v>8.5685723806350268E-5</v>
      </c>
      <c r="K54" s="56">
        <v>6</v>
      </c>
      <c r="L54" s="53">
        <v>5.5284253201879664E-5</v>
      </c>
      <c r="M54" s="56">
        <v>16</v>
      </c>
      <c r="N54" s="53">
        <v>0</v>
      </c>
      <c r="O54" s="56">
        <v>16</v>
      </c>
      <c r="P54" s="53">
        <v>1.4134025900602463E-4</v>
      </c>
      <c r="Q54" s="56">
        <v>15</v>
      </c>
      <c r="R54" s="53">
        <v>1.3526064726728404E-4</v>
      </c>
    </row>
    <row r="55" spans="1:18" x14ac:dyDescent="0.3">
      <c r="A55" s="160" t="s">
        <v>441</v>
      </c>
      <c r="B55" s="161" t="s">
        <v>170</v>
      </c>
      <c r="C55" s="56">
        <v>756</v>
      </c>
      <c r="D55" s="119">
        <v>6.267409470752089E-3</v>
      </c>
      <c r="E55" s="56">
        <v>697</v>
      </c>
      <c r="F55" s="53">
        <v>6.1527868505146452E-3</v>
      </c>
      <c r="G55" s="56">
        <v>713</v>
      </c>
      <c r="H55" s="53">
        <v>6.5509605931697275E-3</v>
      </c>
      <c r="I55" s="56">
        <v>729</v>
      </c>
      <c r="J55" s="53">
        <v>6.9405436283143714E-3</v>
      </c>
      <c r="K55" s="56">
        <v>763</v>
      </c>
      <c r="L55" s="53">
        <v>7.0303141988390305E-3</v>
      </c>
      <c r="M55" s="56">
        <v>847</v>
      </c>
      <c r="N55" s="53">
        <v>8.0000000000000002E-3</v>
      </c>
      <c r="O55" s="56">
        <v>942</v>
      </c>
      <c r="P55" s="53">
        <v>8.3214077489797006E-3</v>
      </c>
      <c r="Q55" s="56">
        <v>961</v>
      </c>
      <c r="R55" s="53">
        <v>8.6656988015906648E-3</v>
      </c>
    </row>
    <row r="56" spans="1:18" x14ac:dyDescent="0.3">
      <c r="A56" s="160" t="s">
        <v>466</v>
      </c>
      <c r="B56" s="161" t="s">
        <v>171</v>
      </c>
      <c r="C56" s="56">
        <v>48</v>
      </c>
      <c r="D56" s="119">
        <v>3.9793076004775168E-4</v>
      </c>
      <c r="E56" s="56">
        <v>44</v>
      </c>
      <c r="F56" s="53">
        <v>3.8841122155329179E-4</v>
      </c>
      <c r="G56" s="56">
        <v>31</v>
      </c>
      <c r="H56" s="53">
        <v>2.8482437361607513E-4</v>
      </c>
      <c r="I56" s="56">
        <v>33</v>
      </c>
      <c r="J56" s="53">
        <v>3.1418098728995097E-4</v>
      </c>
      <c r="K56" s="56">
        <v>53</v>
      </c>
      <c r="L56" s="53">
        <v>4.8834423661660374E-4</v>
      </c>
      <c r="M56" s="56">
        <v>48</v>
      </c>
      <c r="N56" s="53">
        <v>0</v>
      </c>
      <c r="O56" s="56">
        <v>43</v>
      </c>
      <c r="P56" s="53">
        <v>3.798519460786912E-4</v>
      </c>
      <c r="Q56" s="56">
        <v>44</v>
      </c>
      <c r="R56" s="53">
        <v>3.9676456531736657E-4</v>
      </c>
    </row>
    <row r="57" spans="1:18" ht="15" x14ac:dyDescent="0.25">
      <c r="A57" s="160" t="s">
        <v>440</v>
      </c>
      <c r="B57" s="161" t="s">
        <v>172</v>
      </c>
      <c r="C57" s="56">
        <v>413</v>
      </c>
      <c r="D57" s="119">
        <v>3.423862581244197E-3</v>
      </c>
      <c r="E57" s="56">
        <v>403</v>
      </c>
      <c r="F57" s="53">
        <v>3.55749368831765E-3</v>
      </c>
      <c r="G57" s="56">
        <v>215</v>
      </c>
      <c r="H57" s="53">
        <v>1.9753948492727789E-3</v>
      </c>
      <c r="I57" s="56">
        <v>255</v>
      </c>
      <c r="J57" s="53">
        <v>2.4277621745132576E-3</v>
      </c>
      <c r="K57" s="56">
        <v>208</v>
      </c>
      <c r="L57" s="53">
        <v>1.9165207776651618E-3</v>
      </c>
      <c r="M57" s="56">
        <v>217</v>
      </c>
      <c r="N57" s="53">
        <v>2E-3</v>
      </c>
      <c r="O57" s="56">
        <v>158</v>
      </c>
      <c r="P57" s="53">
        <v>1.3957350576844932E-3</v>
      </c>
      <c r="Q57" s="56">
        <v>149</v>
      </c>
      <c r="R57" s="53">
        <v>1.3435890961883549E-3</v>
      </c>
    </row>
    <row r="58" spans="1:18" ht="15" x14ac:dyDescent="0.25">
      <c r="A58" s="160" t="s">
        <v>439</v>
      </c>
      <c r="B58" s="161" t="s">
        <v>173</v>
      </c>
      <c r="C58" s="56">
        <v>136</v>
      </c>
      <c r="D58" s="119">
        <v>1.1274704868019631E-3</v>
      </c>
      <c r="E58" s="56">
        <v>103</v>
      </c>
      <c r="F58" s="53">
        <v>9.0923535954520577E-4</v>
      </c>
      <c r="G58" s="56">
        <v>73</v>
      </c>
      <c r="H58" s="53">
        <v>6.707154604507575E-4</v>
      </c>
      <c r="I58" s="56">
        <v>78</v>
      </c>
      <c r="J58" s="53">
        <v>7.4260960632170224E-4</v>
      </c>
      <c r="K58" s="56">
        <v>104</v>
      </c>
      <c r="L58" s="53">
        <v>9.5826038883258088E-4</v>
      </c>
      <c r="M58" s="56">
        <v>99</v>
      </c>
      <c r="N58" s="53">
        <v>1E-3</v>
      </c>
      <c r="O58" s="56">
        <v>109</v>
      </c>
      <c r="P58" s="53">
        <v>9.6288051447854283E-4</v>
      </c>
      <c r="Q58" s="56">
        <v>110</v>
      </c>
      <c r="R58" s="53">
        <v>9.9191141329341647E-4</v>
      </c>
    </row>
    <row r="59" spans="1:18" x14ac:dyDescent="0.3">
      <c r="A59" s="160" t="s">
        <v>438</v>
      </c>
      <c r="B59" s="161" t="s">
        <v>174</v>
      </c>
      <c r="C59" s="56">
        <v>143</v>
      </c>
      <c r="D59" s="119">
        <v>1.1855020559755937E-3</v>
      </c>
      <c r="E59" s="56">
        <v>112</v>
      </c>
      <c r="F59" s="53">
        <v>9.8868310940837902E-4</v>
      </c>
      <c r="G59" s="56">
        <v>108</v>
      </c>
      <c r="H59" s="53">
        <v>9.9229136614632633E-4</v>
      </c>
      <c r="I59" s="56">
        <v>100</v>
      </c>
      <c r="J59" s="53">
        <v>9.5206359784833622E-4</v>
      </c>
      <c r="K59" s="56">
        <v>91</v>
      </c>
      <c r="L59" s="53">
        <v>8.384778402285082E-4</v>
      </c>
      <c r="M59" s="56">
        <v>100</v>
      </c>
      <c r="N59" s="53">
        <v>1E-3</v>
      </c>
      <c r="O59" s="56">
        <v>99</v>
      </c>
      <c r="P59" s="53">
        <v>8.7454285259977742E-4</v>
      </c>
      <c r="Q59" s="56">
        <v>84</v>
      </c>
      <c r="R59" s="53">
        <v>7.5745962469679076E-4</v>
      </c>
    </row>
    <row r="60" spans="1:18" ht="27.6" x14ac:dyDescent="0.3">
      <c r="A60" s="160" t="s">
        <v>437</v>
      </c>
      <c r="B60" s="161" t="s">
        <v>175</v>
      </c>
      <c r="C60" s="56">
        <v>13</v>
      </c>
      <c r="D60" s="119">
        <v>1.0777291417959942E-4</v>
      </c>
      <c r="E60" s="56">
        <v>10</v>
      </c>
      <c r="F60" s="53">
        <v>8.8275277625748133E-5</v>
      </c>
      <c r="G60" s="56">
        <v>11</v>
      </c>
      <c r="H60" s="53">
        <v>1.010667132186073E-4</v>
      </c>
      <c r="I60" s="56">
        <v>5</v>
      </c>
      <c r="J60" s="53">
        <v>4.7603179892416811E-5</v>
      </c>
      <c r="K60" s="56">
        <v>6</v>
      </c>
      <c r="L60" s="53">
        <v>5.5284253201879664E-5</v>
      </c>
      <c r="M60" s="56">
        <v>11</v>
      </c>
      <c r="N60" s="53">
        <v>0</v>
      </c>
      <c r="O60" s="56">
        <v>10</v>
      </c>
      <c r="P60" s="53">
        <v>8.8337661878765396E-5</v>
      </c>
      <c r="Q60" s="56">
        <v>9</v>
      </c>
      <c r="R60" s="53">
        <v>8.115638836037044E-5</v>
      </c>
    </row>
    <row r="61" spans="1:18" ht="27.6" x14ac:dyDescent="0.3">
      <c r="A61" s="160" t="s">
        <v>436</v>
      </c>
      <c r="B61" s="161" t="s">
        <v>176</v>
      </c>
      <c r="C61" s="56">
        <v>298</v>
      </c>
      <c r="D61" s="119">
        <v>2.4704868019631253E-3</v>
      </c>
      <c r="E61" s="56">
        <v>308</v>
      </c>
      <c r="F61" s="53">
        <v>2.7188785508730426E-3</v>
      </c>
      <c r="G61" s="56">
        <v>289</v>
      </c>
      <c r="H61" s="53">
        <v>2.6552981927434102E-3</v>
      </c>
      <c r="I61" s="56">
        <v>323</v>
      </c>
      <c r="J61" s="53">
        <v>3.0751654210501261E-3</v>
      </c>
      <c r="K61" s="56">
        <v>348</v>
      </c>
      <c r="L61" s="53">
        <v>3.2064866857090205E-3</v>
      </c>
      <c r="M61" s="56">
        <v>361</v>
      </c>
      <c r="N61" s="53">
        <v>3.0000000000000001E-3</v>
      </c>
      <c r="O61" s="56">
        <v>444</v>
      </c>
      <c r="P61" s="53">
        <v>3.922192187417183E-3</v>
      </c>
      <c r="Q61" s="56">
        <v>403</v>
      </c>
      <c r="R61" s="53">
        <v>3.6340027232476982E-3</v>
      </c>
    </row>
    <row r="62" spans="1:18" x14ac:dyDescent="0.3">
      <c r="A62" s="160" t="s">
        <v>435</v>
      </c>
      <c r="B62" s="161" t="s">
        <v>177</v>
      </c>
      <c r="C62" s="56">
        <v>930</v>
      </c>
      <c r="D62" s="119">
        <v>7.7099084759251887E-3</v>
      </c>
      <c r="E62" s="56">
        <v>844</v>
      </c>
      <c r="F62" s="53">
        <v>7.4504334316131422E-3</v>
      </c>
      <c r="G62" s="56">
        <v>778</v>
      </c>
      <c r="H62" s="53">
        <v>7.1481729894614984E-3</v>
      </c>
      <c r="I62" s="56">
        <v>761</v>
      </c>
      <c r="J62" s="53">
        <v>7.2452039796258392E-3</v>
      </c>
      <c r="K62" s="56">
        <v>702</v>
      </c>
      <c r="L62" s="53">
        <v>6.4682576246199207E-3</v>
      </c>
      <c r="M62" s="56">
        <v>756</v>
      </c>
      <c r="N62" s="53">
        <v>7.0000000000000001E-3</v>
      </c>
      <c r="O62" s="56">
        <v>743</v>
      </c>
      <c r="P62" s="53">
        <v>6.5634882775922688E-3</v>
      </c>
      <c r="Q62" s="56">
        <v>736</v>
      </c>
      <c r="R62" s="53">
        <v>6.6367890925814041E-3</v>
      </c>
    </row>
    <row r="63" spans="1:18" ht="27.6" x14ac:dyDescent="0.3">
      <c r="A63" s="160" t="s">
        <v>434</v>
      </c>
      <c r="B63" s="161" t="s">
        <v>178</v>
      </c>
      <c r="C63" s="56">
        <v>229</v>
      </c>
      <c r="D63" s="119">
        <v>1.8984613343944821E-3</v>
      </c>
      <c r="E63" s="56">
        <v>216</v>
      </c>
      <c r="F63" s="53">
        <v>1.9067459967161597E-3</v>
      </c>
      <c r="G63" s="56">
        <v>233</v>
      </c>
      <c r="H63" s="53">
        <v>2.1407767436305001E-3</v>
      </c>
      <c r="I63" s="56">
        <v>223</v>
      </c>
      <c r="J63" s="53">
        <v>2.1231018232017898E-3</v>
      </c>
      <c r="K63" s="56">
        <v>301</v>
      </c>
      <c r="L63" s="53">
        <v>2.7734267022942963E-3</v>
      </c>
      <c r="M63" s="56">
        <v>277</v>
      </c>
      <c r="N63" s="53">
        <v>3.0000000000000001E-3</v>
      </c>
      <c r="O63" s="56">
        <v>255</v>
      </c>
      <c r="P63" s="53">
        <v>2.2526103779085174E-3</v>
      </c>
      <c r="Q63" s="56">
        <v>259</v>
      </c>
      <c r="R63" s="53">
        <v>2.3355005094817713E-3</v>
      </c>
    </row>
    <row r="64" spans="1:18" ht="27.6" x14ac:dyDescent="0.3">
      <c r="A64" s="160" t="s">
        <v>433</v>
      </c>
      <c r="B64" s="161" t="s">
        <v>179</v>
      </c>
      <c r="C64" s="56">
        <v>113</v>
      </c>
      <c r="D64" s="119">
        <v>9.3679533094574881E-4</v>
      </c>
      <c r="E64" s="56">
        <v>108</v>
      </c>
      <c r="F64" s="53">
        <v>9.5337299835807987E-4</v>
      </c>
      <c r="G64" s="56">
        <v>111</v>
      </c>
      <c r="H64" s="53">
        <v>1.0198550152059464E-3</v>
      </c>
      <c r="I64" s="56">
        <v>87</v>
      </c>
      <c r="J64" s="53">
        <v>8.2829533012805255E-4</v>
      </c>
      <c r="K64" s="56">
        <v>109</v>
      </c>
      <c r="L64" s="53">
        <v>1.0043305998341473E-3</v>
      </c>
      <c r="M64" s="56">
        <v>92</v>
      </c>
      <c r="N64" s="53">
        <v>1E-3</v>
      </c>
      <c r="O64" s="56">
        <v>105</v>
      </c>
      <c r="P64" s="53">
        <v>9.2754544972703664E-4</v>
      </c>
      <c r="Q64" s="56">
        <v>95</v>
      </c>
      <c r="R64" s="53">
        <v>8.5665076602613232E-4</v>
      </c>
    </row>
    <row r="65" spans="1:18" x14ac:dyDescent="0.3">
      <c r="A65" s="160" t="s">
        <v>432</v>
      </c>
      <c r="B65" s="161" t="s">
        <v>180</v>
      </c>
      <c r="C65" s="56">
        <v>51</v>
      </c>
      <c r="D65" s="119">
        <v>4.2280143255073616E-4</v>
      </c>
      <c r="E65" s="56">
        <v>36</v>
      </c>
      <c r="F65" s="53">
        <v>3.1779099945269327E-4</v>
      </c>
      <c r="G65" s="56">
        <v>49</v>
      </c>
      <c r="H65" s="53">
        <v>4.5020626797379618E-4</v>
      </c>
      <c r="I65" s="56">
        <v>62</v>
      </c>
      <c r="J65" s="53">
        <v>5.9027943066596847E-4</v>
      </c>
      <c r="K65" s="56">
        <v>47</v>
      </c>
      <c r="L65" s="53">
        <v>4.3305998341472402E-4</v>
      </c>
      <c r="M65" s="56">
        <v>51</v>
      </c>
      <c r="N65" s="53">
        <v>0</v>
      </c>
      <c r="O65" s="56">
        <v>68</v>
      </c>
      <c r="P65" s="53">
        <v>6.0069610077560472E-4</v>
      </c>
      <c r="Q65" s="56">
        <v>70</v>
      </c>
      <c r="R65" s="53">
        <v>6.3121635391399228E-4</v>
      </c>
    </row>
    <row r="66" spans="1:18" x14ac:dyDescent="0.3">
      <c r="A66" s="160" t="s">
        <v>431</v>
      </c>
      <c r="B66" s="161" t="s">
        <v>181</v>
      </c>
      <c r="C66" s="56">
        <v>2512</v>
      </c>
      <c r="D66" s="119">
        <v>2.0825043109165671E-2</v>
      </c>
      <c r="E66" s="56">
        <v>3105</v>
      </c>
      <c r="F66" s="53">
        <v>2.7409473702794795E-2</v>
      </c>
      <c r="G66" s="56">
        <v>2892</v>
      </c>
      <c r="H66" s="53">
        <v>2.6571357693473848E-2</v>
      </c>
      <c r="I66" s="56">
        <v>2714</v>
      </c>
      <c r="J66" s="53">
        <v>2.5839006045603845E-2</v>
      </c>
      <c r="K66" s="56">
        <v>2705</v>
      </c>
      <c r="L66" s="53">
        <v>2.4923984151847416E-2</v>
      </c>
      <c r="M66" s="56">
        <v>2676</v>
      </c>
      <c r="N66" s="53">
        <v>2.4E-2</v>
      </c>
      <c r="O66" s="56">
        <v>2638</v>
      </c>
      <c r="P66" s="53">
        <v>2.330347520361831E-2</v>
      </c>
      <c r="Q66" s="56">
        <v>2885</v>
      </c>
      <c r="R66" s="53">
        <v>2.6015131157740966E-2</v>
      </c>
    </row>
    <row r="67" spans="1:18" x14ac:dyDescent="0.3">
      <c r="A67" s="160" t="s">
        <v>430</v>
      </c>
      <c r="B67" s="161" t="s">
        <v>182</v>
      </c>
      <c r="C67" s="56">
        <v>190</v>
      </c>
      <c r="D67" s="119">
        <v>1.5751425918556837E-3</v>
      </c>
      <c r="E67" s="56">
        <v>190</v>
      </c>
      <c r="F67" s="53">
        <v>1.6772302748892145E-3</v>
      </c>
      <c r="G67" s="56">
        <v>159</v>
      </c>
      <c r="H67" s="53">
        <v>1.4608734001598691E-3</v>
      </c>
      <c r="I67" s="56">
        <v>180</v>
      </c>
      <c r="J67" s="53">
        <v>1.7137144761270053E-3</v>
      </c>
      <c r="K67" s="56">
        <v>164</v>
      </c>
      <c r="L67" s="53">
        <v>1.5111029208513774E-3</v>
      </c>
      <c r="M67" s="56">
        <v>163</v>
      </c>
      <c r="N67" s="53">
        <v>1E-3</v>
      </c>
      <c r="O67" s="56">
        <v>137</v>
      </c>
      <c r="P67" s="53">
        <v>1.2102259677390858E-3</v>
      </c>
      <c r="Q67" s="56">
        <v>148</v>
      </c>
      <c r="R67" s="53">
        <v>1.3345717197038693E-3</v>
      </c>
    </row>
    <row r="68" spans="1:18" x14ac:dyDescent="0.3">
      <c r="A68" s="160" t="s">
        <v>407</v>
      </c>
      <c r="B68" s="161" t="s">
        <v>183</v>
      </c>
      <c r="C68" s="56">
        <v>29</v>
      </c>
      <c r="D68" s="119">
        <v>2.4041650086218332E-4</v>
      </c>
      <c r="E68" s="56">
        <v>34</v>
      </c>
      <c r="F68" s="53">
        <v>3.0013594392754364E-4</v>
      </c>
      <c r="G68" s="56">
        <v>7</v>
      </c>
      <c r="H68" s="53">
        <v>6.4315181139113742E-5</v>
      </c>
      <c r="I68" s="56">
        <v>12</v>
      </c>
      <c r="J68" s="53">
        <v>1.1424763174180036E-4</v>
      </c>
      <c r="K68" s="56">
        <v>10</v>
      </c>
      <c r="L68" s="53">
        <v>9.2140422003132778E-5</v>
      </c>
      <c r="M68" s="56">
        <v>6</v>
      </c>
      <c r="N68" s="53">
        <v>0</v>
      </c>
      <c r="O68" s="56">
        <v>6</v>
      </c>
      <c r="P68" s="53">
        <v>5.3002597127259238E-5</v>
      </c>
      <c r="Q68" s="56">
        <v>16</v>
      </c>
      <c r="R68" s="53">
        <v>1.4427802375176967E-4</v>
      </c>
    </row>
    <row r="69" spans="1:18" x14ac:dyDescent="0.3">
      <c r="A69" s="160" t="s">
        <v>406</v>
      </c>
      <c r="B69" s="161" t="s">
        <v>184</v>
      </c>
      <c r="C69" s="56">
        <v>382</v>
      </c>
      <c r="D69" s="119">
        <v>3.1668656320466906E-3</v>
      </c>
      <c r="E69" s="56">
        <v>327</v>
      </c>
      <c r="F69" s="53">
        <v>2.8866015783619641E-3</v>
      </c>
      <c r="G69" s="56">
        <v>387</v>
      </c>
      <c r="H69" s="53">
        <v>3.5557107286910022E-3</v>
      </c>
      <c r="I69" s="56">
        <v>377</v>
      </c>
      <c r="J69" s="53">
        <v>3.5892797638882278E-3</v>
      </c>
      <c r="K69" s="56">
        <v>575</v>
      </c>
      <c r="L69" s="53">
        <v>5.2980742651801346E-3</v>
      </c>
      <c r="M69" s="56">
        <v>417</v>
      </c>
      <c r="N69" s="53">
        <v>4.0000000000000001E-3</v>
      </c>
      <c r="O69" s="56">
        <v>469</v>
      </c>
      <c r="P69" s="53">
        <v>4.1430363421140967E-3</v>
      </c>
      <c r="Q69" s="56">
        <v>524</v>
      </c>
      <c r="R69" s="53">
        <v>4.7251052778704561E-3</v>
      </c>
    </row>
    <row r="70" spans="1:18" x14ac:dyDescent="0.3">
      <c r="A70" s="160" t="s">
        <v>405</v>
      </c>
      <c r="B70" s="161" t="s">
        <v>185</v>
      </c>
      <c r="C70" s="56">
        <v>402</v>
      </c>
      <c r="D70" s="119">
        <v>3.3326701153999203E-3</v>
      </c>
      <c r="E70" s="56">
        <v>335</v>
      </c>
      <c r="F70" s="53">
        <v>2.9572218004625624E-3</v>
      </c>
      <c r="G70" s="56">
        <v>300</v>
      </c>
      <c r="H70" s="53">
        <v>2.7563649059620175E-3</v>
      </c>
      <c r="I70" s="56">
        <v>290</v>
      </c>
      <c r="J70" s="53">
        <v>2.7609844337601751E-3</v>
      </c>
      <c r="K70" s="56">
        <v>333</v>
      </c>
      <c r="L70" s="53">
        <v>3.0682760527043214E-3</v>
      </c>
      <c r="M70" s="56">
        <v>277</v>
      </c>
      <c r="N70" s="53">
        <v>3.0000000000000001E-3</v>
      </c>
      <c r="O70" s="56">
        <v>329</v>
      </c>
      <c r="P70" s="53">
        <v>2.9063090758113816E-3</v>
      </c>
      <c r="Q70" s="56">
        <v>314</v>
      </c>
      <c r="R70" s="53">
        <v>2.8314562161284797E-3</v>
      </c>
    </row>
    <row r="71" spans="1:18" x14ac:dyDescent="0.3">
      <c r="A71" s="160" t="s">
        <v>404</v>
      </c>
      <c r="B71" s="161" t="s">
        <v>186</v>
      </c>
      <c r="C71" s="56">
        <v>483</v>
      </c>
      <c r="D71" s="119">
        <v>4.0041782729805016E-3</v>
      </c>
      <c r="E71" s="56">
        <v>466</v>
      </c>
      <c r="F71" s="53">
        <v>4.1136279373598632E-3</v>
      </c>
      <c r="G71" s="56">
        <v>362</v>
      </c>
      <c r="H71" s="53">
        <v>3.3260136531941677E-3</v>
      </c>
      <c r="I71" s="56">
        <v>316</v>
      </c>
      <c r="J71" s="53">
        <v>3.0085209692007424E-3</v>
      </c>
      <c r="K71" s="56">
        <v>321</v>
      </c>
      <c r="L71" s="53">
        <v>2.957707546300562E-3</v>
      </c>
      <c r="M71" s="56">
        <v>360</v>
      </c>
      <c r="N71" s="53">
        <v>3.0000000000000001E-3</v>
      </c>
      <c r="O71" s="56">
        <v>370</v>
      </c>
      <c r="P71" s="53">
        <v>3.2684934895143196E-3</v>
      </c>
      <c r="Q71" s="56">
        <v>336</v>
      </c>
      <c r="R71" s="53">
        <v>3.029838498787163E-3</v>
      </c>
    </row>
    <row r="72" spans="1:18" x14ac:dyDescent="0.3">
      <c r="A72" s="160" t="s">
        <v>403</v>
      </c>
      <c r="B72" s="161" t="s">
        <v>187</v>
      </c>
      <c r="C72" s="56">
        <v>3929</v>
      </c>
      <c r="D72" s="119">
        <v>3.2572290754742009E-2</v>
      </c>
      <c r="E72" s="56">
        <v>3960</v>
      </c>
      <c r="F72" s="53">
        <v>3.4957009939796259E-2</v>
      </c>
      <c r="G72" s="56">
        <v>3730</v>
      </c>
      <c r="H72" s="53">
        <v>3.4270803664127748E-2</v>
      </c>
      <c r="I72" s="56">
        <v>3761</v>
      </c>
      <c r="J72" s="53">
        <v>3.5807111915075927E-2</v>
      </c>
      <c r="K72" s="56">
        <v>4555</v>
      </c>
      <c r="L72" s="53">
        <v>4.1969962222426979E-2</v>
      </c>
      <c r="M72" s="56">
        <v>4779</v>
      </c>
      <c r="N72" s="53">
        <v>4.2999999999999997E-2</v>
      </c>
      <c r="O72" s="56">
        <v>4983</v>
      </c>
      <c r="P72" s="53">
        <v>4.4018656914188797E-2</v>
      </c>
      <c r="Q72" s="56">
        <v>4893</v>
      </c>
      <c r="R72" s="53">
        <v>4.4122023138588061E-2</v>
      </c>
    </row>
    <row r="73" spans="1:18" x14ac:dyDescent="0.3">
      <c r="A73" s="160" t="s">
        <v>402</v>
      </c>
      <c r="B73" s="161" t="s">
        <v>188</v>
      </c>
      <c r="C73" s="56">
        <v>2262</v>
      </c>
      <c r="D73" s="119">
        <v>1.8752487067250297E-2</v>
      </c>
      <c r="E73" s="56">
        <v>1882</v>
      </c>
      <c r="F73" s="53">
        <v>1.6613407249165799E-2</v>
      </c>
      <c r="G73" s="56">
        <v>1937</v>
      </c>
      <c r="H73" s="53">
        <v>1.7796929409494757E-2</v>
      </c>
      <c r="I73" s="56">
        <v>1738</v>
      </c>
      <c r="J73" s="53">
        <v>1.6546865330604083E-2</v>
      </c>
      <c r="K73" s="56">
        <v>1806</v>
      </c>
      <c r="L73" s="53">
        <v>1.6640560213765778E-2</v>
      </c>
      <c r="M73" s="56">
        <v>1786</v>
      </c>
      <c r="N73" s="53">
        <v>1.6E-2</v>
      </c>
      <c r="O73" s="56">
        <v>1824</v>
      </c>
      <c r="P73" s="53">
        <v>1.6112789526686808E-2</v>
      </c>
      <c r="Q73" s="56">
        <v>2249</v>
      </c>
      <c r="R73" s="53">
        <v>2.0280079713608123E-2</v>
      </c>
    </row>
    <row r="74" spans="1:18" x14ac:dyDescent="0.3">
      <c r="A74" s="160" t="s">
        <v>401</v>
      </c>
      <c r="B74" s="161" t="s">
        <v>189</v>
      </c>
      <c r="C74" s="56">
        <v>196</v>
      </c>
      <c r="D74" s="119">
        <v>1.6248839368616526E-3</v>
      </c>
      <c r="E74" s="56">
        <v>167</v>
      </c>
      <c r="F74" s="53">
        <v>1.4741971363499938E-3</v>
      </c>
      <c r="G74" s="56">
        <v>141</v>
      </c>
      <c r="H74" s="53">
        <v>1.2954915058021482E-3</v>
      </c>
      <c r="I74" s="56">
        <v>126</v>
      </c>
      <c r="J74" s="53">
        <v>1.1996001332889037E-3</v>
      </c>
      <c r="K74" s="56">
        <v>176</v>
      </c>
      <c r="L74" s="53">
        <v>1.6216714272551367E-3</v>
      </c>
      <c r="M74" s="56">
        <v>167</v>
      </c>
      <c r="N74" s="53">
        <v>2E-3</v>
      </c>
      <c r="O74" s="56">
        <v>176</v>
      </c>
      <c r="P74" s="53">
        <v>1.5547428490662709E-3</v>
      </c>
      <c r="Q74" s="56">
        <v>206</v>
      </c>
      <c r="R74" s="53">
        <v>1.8575795558040344E-3</v>
      </c>
    </row>
    <row r="75" spans="1:18" ht="15" x14ac:dyDescent="0.25">
      <c r="A75" s="160" t="s">
        <v>400</v>
      </c>
      <c r="B75" s="161" t="s">
        <v>190</v>
      </c>
      <c r="C75" s="56">
        <v>1018</v>
      </c>
      <c r="D75" s="119">
        <v>8.4394482026793997E-3</v>
      </c>
      <c r="E75" s="56">
        <v>946</v>
      </c>
      <c r="F75" s="53">
        <v>8.3508412633957734E-3</v>
      </c>
      <c r="G75" s="56">
        <v>908</v>
      </c>
      <c r="H75" s="53">
        <v>8.3425977820450383E-3</v>
      </c>
      <c r="I75" s="56">
        <v>878</v>
      </c>
      <c r="J75" s="53">
        <v>8.3591183891083918E-3</v>
      </c>
      <c r="K75" s="56">
        <v>866</v>
      </c>
      <c r="L75" s="53">
        <v>7.9793605454712979E-3</v>
      </c>
      <c r="M75" s="56">
        <v>881</v>
      </c>
      <c r="N75" s="53">
        <v>8.0000000000000002E-3</v>
      </c>
      <c r="O75" s="56">
        <v>899</v>
      </c>
      <c r="P75" s="53">
        <v>7.941555802901009E-3</v>
      </c>
      <c r="Q75" s="56">
        <v>823</v>
      </c>
      <c r="R75" s="53">
        <v>7.4213008467316523E-3</v>
      </c>
    </row>
    <row r="76" spans="1:18" ht="15" x14ac:dyDescent="0.25">
      <c r="A76" s="160" t="s">
        <v>399</v>
      </c>
      <c r="B76" s="161" t="s">
        <v>191</v>
      </c>
      <c r="C76" s="56">
        <v>868</v>
      </c>
      <c r="D76" s="119">
        <v>7.1959145775301768E-3</v>
      </c>
      <c r="E76" s="56">
        <v>751</v>
      </c>
      <c r="F76" s="53">
        <v>6.6294733496936849E-3</v>
      </c>
      <c r="G76" s="56">
        <v>878</v>
      </c>
      <c r="H76" s="53">
        <v>8.0669612914488365E-3</v>
      </c>
      <c r="I76" s="56">
        <v>823</v>
      </c>
      <c r="J76" s="53">
        <v>7.8354834102918082E-3</v>
      </c>
      <c r="K76" s="56">
        <v>936</v>
      </c>
      <c r="L76" s="53">
        <v>8.6243434994932276E-3</v>
      </c>
      <c r="M76" s="56">
        <v>954</v>
      </c>
      <c r="N76" s="53">
        <v>8.9999999999999993E-3</v>
      </c>
      <c r="O76" s="56">
        <v>898</v>
      </c>
      <c r="P76" s="53">
        <v>7.9327220367131322E-3</v>
      </c>
      <c r="Q76" s="56">
        <v>902</v>
      </c>
      <c r="R76" s="53">
        <v>8.1336735890060151E-3</v>
      </c>
    </row>
    <row r="77" spans="1:18" x14ac:dyDescent="0.3">
      <c r="A77" s="160" t="s">
        <v>398</v>
      </c>
      <c r="B77" s="161" t="s">
        <v>192</v>
      </c>
      <c r="C77" s="56">
        <v>90</v>
      </c>
      <c r="D77" s="119">
        <v>7.4612017508953442E-4</v>
      </c>
      <c r="E77" s="56">
        <v>73</v>
      </c>
      <c r="F77" s="53">
        <v>6.4440952666796139E-4</v>
      </c>
      <c r="G77" s="56">
        <v>78</v>
      </c>
      <c r="H77" s="53">
        <v>7.1665487555012453E-4</v>
      </c>
      <c r="I77" s="56">
        <v>80</v>
      </c>
      <c r="J77" s="53">
        <v>7.6165087827866898E-4</v>
      </c>
      <c r="K77" s="56">
        <v>87</v>
      </c>
      <c r="L77" s="53">
        <v>8.0162167142725513E-4</v>
      </c>
      <c r="M77" s="56">
        <v>92</v>
      </c>
      <c r="N77" s="53">
        <v>1E-3</v>
      </c>
      <c r="O77" s="56">
        <v>60</v>
      </c>
      <c r="P77" s="53">
        <v>5.3002597127259235E-4</v>
      </c>
      <c r="Q77" s="56">
        <v>72</v>
      </c>
      <c r="R77" s="53">
        <v>6.4925110688296352E-4</v>
      </c>
    </row>
    <row r="78" spans="1:18" ht="15" x14ac:dyDescent="0.25">
      <c r="A78" s="160" t="s">
        <v>397</v>
      </c>
      <c r="B78" s="161" t="s">
        <v>193</v>
      </c>
      <c r="C78" s="56">
        <v>305</v>
      </c>
      <c r="D78" s="119">
        <v>2.5285183711367554E-3</v>
      </c>
      <c r="E78" s="56">
        <v>257</v>
      </c>
      <c r="F78" s="53">
        <v>2.268674634981727E-3</v>
      </c>
      <c r="G78" s="56">
        <v>266</v>
      </c>
      <c r="H78" s="53">
        <v>2.4439768832863222E-3</v>
      </c>
      <c r="I78" s="56">
        <v>298</v>
      </c>
      <c r="J78" s="53">
        <v>2.837149521588042E-3</v>
      </c>
      <c r="K78" s="56">
        <v>272</v>
      </c>
      <c r="L78" s="53">
        <v>2.5062194784852116E-3</v>
      </c>
      <c r="M78" s="56">
        <v>294</v>
      </c>
      <c r="N78" s="53">
        <v>3.0000000000000001E-3</v>
      </c>
      <c r="O78" s="56">
        <v>298</v>
      </c>
      <c r="P78" s="53">
        <v>2.6324623239872085E-3</v>
      </c>
      <c r="Q78" s="56">
        <v>292</v>
      </c>
      <c r="R78" s="53">
        <v>2.6330739334697963E-3</v>
      </c>
    </row>
    <row r="79" spans="1:18" ht="15" x14ac:dyDescent="0.25">
      <c r="A79" s="160" t="s">
        <v>396</v>
      </c>
      <c r="B79" s="161" t="s">
        <v>194</v>
      </c>
      <c r="C79" s="56">
        <v>1695</v>
      </c>
      <c r="D79" s="119">
        <v>1.4051929964186232E-2</v>
      </c>
      <c r="E79" s="56">
        <v>1685</v>
      </c>
      <c r="F79" s="53">
        <v>1.4874384279938561E-2</v>
      </c>
      <c r="G79" s="56">
        <v>1671</v>
      </c>
      <c r="H79" s="53">
        <v>1.5352952526208436E-2</v>
      </c>
      <c r="I79" s="56">
        <v>1862</v>
      </c>
      <c r="J79" s="53">
        <v>1.7727424191936021E-2</v>
      </c>
      <c r="K79" s="56">
        <v>1153</v>
      </c>
      <c r="L79" s="53">
        <v>1.0623790656961209E-2</v>
      </c>
      <c r="M79" s="56">
        <v>1509</v>
      </c>
      <c r="N79" s="53">
        <v>1.4E-2</v>
      </c>
      <c r="O79" s="56">
        <v>1191</v>
      </c>
      <c r="P79" s="53">
        <v>1.0521015529760959E-2</v>
      </c>
      <c r="Q79" s="56">
        <v>1171</v>
      </c>
      <c r="R79" s="53">
        <v>1.0559347863332642E-2</v>
      </c>
    </row>
    <row r="80" spans="1:18" x14ac:dyDescent="0.3">
      <c r="A80" s="160" t="s">
        <v>394</v>
      </c>
      <c r="B80" s="161" t="s">
        <v>195</v>
      </c>
      <c r="C80" s="56">
        <v>149</v>
      </c>
      <c r="D80" s="119">
        <v>1.2352434009815626E-3</v>
      </c>
      <c r="E80" s="56">
        <v>104</v>
      </c>
      <c r="F80" s="53">
        <v>9.1806288730778062E-4</v>
      </c>
      <c r="G80" s="56">
        <v>105</v>
      </c>
      <c r="H80" s="53">
        <v>9.6472771708670606E-4</v>
      </c>
      <c r="I80" s="56">
        <v>101</v>
      </c>
      <c r="J80" s="53">
        <v>9.6158423382681959E-4</v>
      </c>
      <c r="K80" s="56">
        <v>84</v>
      </c>
      <c r="L80" s="53">
        <v>7.739795448263153E-4</v>
      </c>
      <c r="M80" s="56">
        <v>77</v>
      </c>
      <c r="N80" s="53">
        <v>1E-3</v>
      </c>
      <c r="O80" s="56">
        <v>90</v>
      </c>
      <c r="P80" s="53">
        <v>7.9503895690888858E-4</v>
      </c>
      <c r="Q80" s="56">
        <v>78</v>
      </c>
      <c r="R80" s="53">
        <v>7.0335536578987714E-4</v>
      </c>
    </row>
    <row r="81" spans="1:18" x14ac:dyDescent="0.3">
      <c r="A81" s="160" t="s">
        <v>393</v>
      </c>
      <c r="B81" s="161" t="s">
        <v>196</v>
      </c>
      <c r="C81" s="56">
        <v>4592</v>
      </c>
      <c r="D81" s="119">
        <v>3.8068709377901577E-2</v>
      </c>
      <c r="E81" s="56">
        <v>4619</v>
      </c>
      <c r="F81" s="53">
        <v>4.0774350735333059E-2</v>
      </c>
      <c r="G81" s="56">
        <v>4674</v>
      </c>
      <c r="H81" s="53">
        <v>4.2944165234888226E-2</v>
      </c>
      <c r="I81" s="56">
        <v>4731</v>
      </c>
      <c r="J81" s="53">
        <v>4.5042128814204788E-2</v>
      </c>
      <c r="K81" s="56">
        <v>5006</v>
      </c>
      <c r="L81" s="53">
        <v>4.6125495254768265E-2</v>
      </c>
      <c r="M81" s="56">
        <v>5045</v>
      </c>
      <c r="N81" s="53">
        <v>4.5999999999999999E-2</v>
      </c>
      <c r="O81" s="56">
        <v>5200</v>
      </c>
      <c r="P81" s="53">
        <v>4.5935584176958005E-2</v>
      </c>
      <c r="Q81" s="56">
        <v>5037</v>
      </c>
      <c r="R81" s="53">
        <v>4.542052535235399E-2</v>
      </c>
    </row>
    <row r="82" spans="1:18" ht="15" x14ac:dyDescent="0.25">
      <c r="A82" s="160" t="s">
        <v>392</v>
      </c>
      <c r="B82" s="161" t="s">
        <v>197</v>
      </c>
      <c r="C82" s="56">
        <v>294</v>
      </c>
      <c r="D82" s="119">
        <v>2.4373259052924792E-3</v>
      </c>
      <c r="E82" s="56">
        <v>253</v>
      </c>
      <c r="F82" s="53">
        <v>2.2333645239314276E-3</v>
      </c>
      <c r="G82" s="56">
        <v>304</v>
      </c>
      <c r="H82" s="53">
        <v>2.7931164380415111E-3</v>
      </c>
      <c r="I82" s="56">
        <v>275</v>
      </c>
      <c r="J82" s="53">
        <v>2.6181748940829249E-3</v>
      </c>
      <c r="K82" s="56">
        <v>280</v>
      </c>
      <c r="L82" s="53">
        <v>2.5799318160877175E-3</v>
      </c>
      <c r="M82" s="56">
        <v>275</v>
      </c>
      <c r="N82" s="53">
        <v>2E-3</v>
      </c>
      <c r="O82" s="56">
        <v>271</v>
      </c>
      <c r="P82" s="53">
        <v>2.3939506369145421E-3</v>
      </c>
      <c r="Q82" s="56">
        <v>229</v>
      </c>
      <c r="R82" s="53">
        <v>2.0649792149472035E-3</v>
      </c>
    </row>
    <row r="83" spans="1:18" ht="15" x14ac:dyDescent="0.25">
      <c r="A83" s="160" t="s">
        <v>391</v>
      </c>
      <c r="B83" s="161" t="s">
        <v>198</v>
      </c>
      <c r="C83" s="56">
        <v>472</v>
      </c>
      <c r="D83" s="119">
        <v>3.9129858071362249E-3</v>
      </c>
      <c r="E83" s="56">
        <v>411</v>
      </c>
      <c r="F83" s="53">
        <v>3.6281139104182483E-3</v>
      </c>
      <c r="G83" s="56">
        <v>380</v>
      </c>
      <c r="H83" s="53">
        <v>3.4913955475518884E-3</v>
      </c>
      <c r="I83" s="56">
        <v>436</v>
      </c>
      <c r="J83" s="53">
        <v>4.1509972866187461E-3</v>
      </c>
      <c r="K83" s="56">
        <v>413</v>
      </c>
      <c r="L83" s="53">
        <v>3.8053994287293837E-3</v>
      </c>
      <c r="M83" s="56">
        <v>413</v>
      </c>
      <c r="N83" s="53">
        <v>4.0000000000000001E-3</v>
      </c>
      <c r="O83" s="56">
        <v>455</v>
      </c>
      <c r="P83" s="53">
        <v>4.0193636154838251E-3</v>
      </c>
      <c r="Q83" s="56">
        <v>543</v>
      </c>
      <c r="R83" s="53">
        <v>4.8964354310756832E-3</v>
      </c>
    </row>
    <row r="84" spans="1:18" ht="15" x14ac:dyDescent="0.25">
      <c r="A84" s="160" t="s">
        <v>395</v>
      </c>
      <c r="B84" s="161" t="s">
        <v>199</v>
      </c>
      <c r="C84" s="56">
        <v>406</v>
      </c>
      <c r="D84" s="119">
        <v>3.3658310120705665E-3</v>
      </c>
      <c r="E84" s="56">
        <v>419</v>
      </c>
      <c r="F84" s="53">
        <v>3.698734132518847E-3</v>
      </c>
      <c r="G84" s="56">
        <v>378</v>
      </c>
      <c r="H84" s="53">
        <v>3.4730197815121418E-3</v>
      </c>
      <c r="I84" s="56">
        <v>408</v>
      </c>
      <c r="J84" s="53">
        <v>3.8844194792212118E-3</v>
      </c>
      <c r="K84" s="56">
        <v>471</v>
      </c>
      <c r="L84" s="53">
        <v>4.3398138763475541E-3</v>
      </c>
      <c r="M84" s="56">
        <v>482</v>
      </c>
      <c r="N84" s="53">
        <v>4.0000000000000001E-3</v>
      </c>
      <c r="O84" s="56">
        <v>518</v>
      </c>
      <c r="P84" s="53">
        <v>4.5758908853200473E-3</v>
      </c>
      <c r="Q84" s="56">
        <v>503</v>
      </c>
      <c r="R84" s="53">
        <v>4.5357403716962588E-3</v>
      </c>
    </row>
    <row r="85" spans="1:18" ht="15" x14ac:dyDescent="0.25">
      <c r="A85" s="160" t="s">
        <v>390</v>
      </c>
      <c r="B85" s="161" t="s">
        <v>200</v>
      </c>
      <c r="C85" s="56">
        <v>4834</v>
      </c>
      <c r="D85" s="119">
        <v>4.0074943626475658E-2</v>
      </c>
      <c r="E85" s="56">
        <v>4716</v>
      </c>
      <c r="F85" s="53">
        <v>4.1630620928302817E-2</v>
      </c>
      <c r="G85" s="56">
        <v>4649</v>
      </c>
      <c r="H85" s="53">
        <v>4.2714468159391394E-2</v>
      </c>
      <c r="I85" s="56">
        <v>4385</v>
      </c>
      <c r="J85" s="53">
        <v>4.1747988765649544E-2</v>
      </c>
      <c r="K85" s="56">
        <v>4631</v>
      </c>
      <c r="L85" s="53">
        <v>4.2670229429650791E-2</v>
      </c>
      <c r="M85" s="56">
        <v>4719</v>
      </c>
      <c r="N85" s="53">
        <v>4.2999999999999997E-2</v>
      </c>
      <c r="O85" s="56">
        <v>4730</v>
      </c>
      <c r="P85" s="53">
        <v>4.1783714068656032E-2</v>
      </c>
      <c r="Q85" s="56">
        <v>4743</v>
      </c>
      <c r="R85" s="53">
        <v>4.2769416665915216E-2</v>
      </c>
    </row>
    <row r="86" spans="1:18" x14ac:dyDescent="0.3">
      <c r="A86" s="160" t="s">
        <v>389</v>
      </c>
      <c r="B86" s="161" t="s">
        <v>201</v>
      </c>
      <c r="C86" s="56">
        <v>994</v>
      </c>
      <c r="D86" s="119">
        <v>8.2404828226555239E-3</v>
      </c>
      <c r="E86" s="56">
        <v>920</v>
      </c>
      <c r="F86" s="53">
        <v>8.1213255415688284E-3</v>
      </c>
      <c r="G86" s="56">
        <v>783</v>
      </c>
      <c r="H86" s="53">
        <v>7.1941124045608647E-3</v>
      </c>
      <c r="I86" s="56">
        <v>748</v>
      </c>
      <c r="J86" s="53">
        <v>7.1214357119055551E-3</v>
      </c>
      <c r="K86" s="56">
        <v>839</v>
      </c>
      <c r="L86" s="53">
        <v>7.7305814060628399E-3</v>
      </c>
      <c r="M86" s="56">
        <v>880</v>
      </c>
      <c r="N86" s="53">
        <v>8.0000000000000002E-3</v>
      </c>
      <c r="O86" s="56">
        <v>841</v>
      </c>
      <c r="P86" s="53">
        <v>7.4291973640041699E-3</v>
      </c>
      <c r="Q86" s="56">
        <v>884</v>
      </c>
      <c r="R86" s="53">
        <v>7.971360812285274E-3</v>
      </c>
    </row>
    <row r="87" spans="1:18" x14ac:dyDescent="0.3">
      <c r="A87" s="160" t="s">
        <v>388</v>
      </c>
      <c r="B87" s="161" t="s">
        <v>202</v>
      </c>
      <c r="C87" s="56">
        <v>779</v>
      </c>
      <c r="D87" s="119">
        <v>6.4580846266083037E-3</v>
      </c>
      <c r="E87" s="56">
        <v>628</v>
      </c>
      <c r="F87" s="53">
        <v>5.5436874348969824E-3</v>
      </c>
      <c r="G87" s="56">
        <v>679</v>
      </c>
      <c r="H87" s="53">
        <v>6.2385725704940326E-3</v>
      </c>
      <c r="I87" s="56">
        <v>706</v>
      </c>
      <c r="J87" s="53">
        <v>6.7215690008092539E-3</v>
      </c>
      <c r="K87" s="56">
        <v>695</v>
      </c>
      <c r="L87" s="53">
        <v>6.4037593292177279E-3</v>
      </c>
      <c r="M87" s="56">
        <v>705</v>
      </c>
      <c r="N87" s="53">
        <v>6.0000000000000001E-3</v>
      </c>
      <c r="O87" s="56">
        <v>740</v>
      </c>
      <c r="P87" s="53">
        <v>6.5369869790286392E-3</v>
      </c>
      <c r="Q87" s="56">
        <v>691</v>
      </c>
      <c r="R87" s="53">
        <v>6.2310071507795523E-3</v>
      </c>
    </row>
    <row r="88" spans="1:18" x14ac:dyDescent="0.3">
      <c r="A88" s="160" t="s">
        <v>387</v>
      </c>
      <c r="B88" s="161" t="s">
        <v>203</v>
      </c>
      <c r="C88" s="56">
        <v>79</v>
      </c>
      <c r="D88" s="119">
        <v>6.5492770924525804E-4</v>
      </c>
      <c r="E88" s="56">
        <v>73</v>
      </c>
      <c r="F88" s="53">
        <v>6.4440952666796139E-4</v>
      </c>
      <c r="G88" s="56">
        <v>71</v>
      </c>
      <c r="H88" s="53">
        <v>6.5233969441101072E-4</v>
      </c>
      <c r="I88" s="56">
        <v>77</v>
      </c>
      <c r="J88" s="53">
        <v>7.3308897034321887E-4</v>
      </c>
      <c r="K88" s="56">
        <v>78</v>
      </c>
      <c r="L88" s="53">
        <v>7.1869529162443564E-4</v>
      </c>
      <c r="M88" s="56">
        <v>69</v>
      </c>
      <c r="N88" s="53">
        <v>1E-3</v>
      </c>
      <c r="O88" s="56">
        <v>86</v>
      </c>
      <c r="P88" s="53">
        <v>7.5970389215738239E-4</v>
      </c>
      <c r="Q88" s="56">
        <v>76</v>
      </c>
      <c r="R88" s="53">
        <v>6.853206128209059E-4</v>
      </c>
    </row>
    <row r="89" spans="1:18" ht="27.6" x14ac:dyDescent="0.3">
      <c r="A89" s="160" t="s">
        <v>386</v>
      </c>
      <c r="B89" s="161" t="s">
        <v>204</v>
      </c>
      <c r="C89" s="56">
        <v>42</v>
      </c>
      <c r="D89" s="119">
        <v>3.4818941504178273E-4</v>
      </c>
      <c r="E89" s="56">
        <v>17</v>
      </c>
      <c r="F89" s="53">
        <v>1.5006797196377182E-4</v>
      </c>
      <c r="G89" s="56">
        <v>21</v>
      </c>
      <c r="H89" s="53">
        <v>1.9294554341734121E-4</v>
      </c>
      <c r="I89" s="56">
        <v>20</v>
      </c>
      <c r="J89" s="53">
        <v>1.9041271956966724E-4</v>
      </c>
      <c r="K89" s="56">
        <v>31</v>
      </c>
      <c r="L89" s="53">
        <v>2.8563530820971162E-4</v>
      </c>
      <c r="M89" s="56">
        <v>25</v>
      </c>
      <c r="N89" s="53">
        <v>0</v>
      </c>
      <c r="O89" s="56">
        <v>26</v>
      </c>
      <c r="P89" s="53">
        <v>2.2967792088479002E-4</v>
      </c>
      <c r="Q89" s="56">
        <v>42</v>
      </c>
      <c r="R89" s="53">
        <v>3.7872981234839538E-4</v>
      </c>
    </row>
    <row r="90" spans="1:18" x14ac:dyDescent="0.3">
      <c r="A90" s="160" t="s">
        <v>385</v>
      </c>
      <c r="B90" s="161" t="s">
        <v>205</v>
      </c>
      <c r="C90" s="56">
        <v>224</v>
      </c>
      <c r="D90" s="119">
        <v>1.8570102135561746E-3</v>
      </c>
      <c r="E90" s="56">
        <v>185</v>
      </c>
      <c r="F90" s="53">
        <v>1.6330926360763405E-3</v>
      </c>
      <c r="G90" s="56">
        <v>176</v>
      </c>
      <c r="H90" s="53">
        <v>1.6170674114977168E-3</v>
      </c>
      <c r="I90" s="56">
        <v>118</v>
      </c>
      <c r="J90" s="53">
        <v>1.1234350454610367E-3</v>
      </c>
      <c r="K90" s="56">
        <v>117</v>
      </c>
      <c r="L90" s="53">
        <v>1.0780429374366535E-3</v>
      </c>
      <c r="M90" s="56">
        <v>120</v>
      </c>
      <c r="N90" s="53">
        <v>1E-3</v>
      </c>
      <c r="O90" s="56">
        <v>113</v>
      </c>
      <c r="P90" s="53">
        <v>9.982155792300489E-4</v>
      </c>
      <c r="Q90" s="56">
        <v>108</v>
      </c>
      <c r="R90" s="53">
        <v>9.7387666032444523E-4</v>
      </c>
    </row>
    <row r="91" spans="1:18" x14ac:dyDescent="0.3">
      <c r="A91" s="160" t="s">
        <v>384</v>
      </c>
      <c r="B91" s="161" t="s">
        <v>206</v>
      </c>
      <c r="C91" s="56">
        <v>45</v>
      </c>
      <c r="D91" s="119">
        <v>3.7306008754476721E-4</v>
      </c>
      <c r="E91" s="56">
        <v>37</v>
      </c>
      <c r="F91" s="53">
        <v>3.2661852721526812E-4</v>
      </c>
      <c r="G91" s="56">
        <v>37</v>
      </c>
      <c r="H91" s="53">
        <v>3.3995167173531544E-4</v>
      </c>
      <c r="I91" s="56">
        <v>32</v>
      </c>
      <c r="J91" s="53">
        <v>3.046603513114676E-4</v>
      </c>
      <c r="K91" s="56">
        <v>39</v>
      </c>
      <c r="L91" s="53">
        <v>3.5934764581221782E-4</v>
      </c>
      <c r="M91" s="56">
        <v>34</v>
      </c>
      <c r="N91" s="53">
        <v>0</v>
      </c>
      <c r="O91" s="56">
        <v>45</v>
      </c>
      <c r="P91" s="53">
        <v>3.9751947845444429E-4</v>
      </c>
      <c r="Q91" s="56">
        <v>29</v>
      </c>
      <c r="R91" s="53">
        <v>2.6150391805008252E-4</v>
      </c>
    </row>
    <row r="92" spans="1:18" ht="15" x14ac:dyDescent="0.25">
      <c r="A92" s="160" t="s">
        <v>383</v>
      </c>
      <c r="B92" s="161" t="s">
        <v>207</v>
      </c>
      <c r="C92" s="56">
        <v>31</v>
      </c>
      <c r="D92" s="119">
        <v>2.569969491975063E-4</v>
      </c>
      <c r="E92" s="56">
        <v>17</v>
      </c>
      <c r="F92" s="53">
        <v>1.5006797196377182E-4</v>
      </c>
      <c r="G92" s="56">
        <v>28</v>
      </c>
      <c r="H92" s="53">
        <v>2.5726072455645497E-4</v>
      </c>
      <c r="I92" s="56">
        <v>20</v>
      </c>
      <c r="J92" s="53">
        <v>1.9041271956966724E-4</v>
      </c>
      <c r="K92" s="56">
        <v>23</v>
      </c>
      <c r="L92" s="53">
        <v>2.1192297060720539E-4</v>
      </c>
      <c r="M92" s="56">
        <v>17</v>
      </c>
      <c r="N92" s="53">
        <v>0</v>
      </c>
      <c r="O92" s="56">
        <v>13</v>
      </c>
      <c r="P92" s="53">
        <v>1.1483896044239501E-4</v>
      </c>
      <c r="Q92" s="56">
        <v>19</v>
      </c>
      <c r="R92" s="53">
        <v>1.7133015320522647E-4</v>
      </c>
    </row>
    <row r="93" spans="1:18" x14ac:dyDescent="0.3">
      <c r="A93" s="160" t="s">
        <v>382</v>
      </c>
      <c r="B93" s="161" t="s">
        <v>208</v>
      </c>
      <c r="C93" s="56">
        <v>18</v>
      </c>
      <c r="D93" s="119">
        <v>1.4922403501790689E-4</v>
      </c>
      <c r="E93" s="56">
        <v>14</v>
      </c>
      <c r="F93" s="53">
        <v>1.2358538867604738E-4</v>
      </c>
      <c r="G93" s="56">
        <v>12</v>
      </c>
      <c r="H93" s="53">
        <v>1.1025459623848069E-4</v>
      </c>
      <c r="I93" s="56">
        <v>10</v>
      </c>
      <c r="J93" s="53">
        <v>9.5206359784833622E-5</v>
      </c>
      <c r="K93" s="56">
        <v>8</v>
      </c>
      <c r="L93" s="53">
        <v>7.3712337602506214E-5</v>
      </c>
      <c r="M93" s="56">
        <v>8</v>
      </c>
      <c r="N93" s="53">
        <v>0</v>
      </c>
      <c r="O93" s="56">
        <v>10</v>
      </c>
      <c r="P93" s="53">
        <v>8.8337661878765396E-5</v>
      </c>
      <c r="Q93" s="56">
        <v>6</v>
      </c>
      <c r="R93" s="53">
        <v>5.4104258906913624E-5</v>
      </c>
    </row>
    <row r="94" spans="1:18" x14ac:dyDescent="0.3">
      <c r="A94" s="160" t="s">
        <v>381</v>
      </c>
      <c r="B94" s="161" t="s">
        <v>209</v>
      </c>
      <c r="C94" s="56">
        <v>24</v>
      </c>
      <c r="D94" s="119">
        <v>1.9896538002387584E-4</v>
      </c>
      <c r="E94" s="56">
        <v>20</v>
      </c>
      <c r="F94" s="53">
        <v>1.7655055525149627E-4</v>
      </c>
      <c r="G94" s="56">
        <v>13</v>
      </c>
      <c r="H94" s="53">
        <v>1.1944247925835408E-4</v>
      </c>
      <c r="I94" s="56">
        <v>7</v>
      </c>
      <c r="J94" s="53">
        <v>6.6644451849383533E-5</v>
      </c>
      <c r="K94" s="56">
        <v>10</v>
      </c>
      <c r="L94" s="53">
        <v>9.2140422003132778E-5</v>
      </c>
      <c r="M94" s="56">
        <v>5</v>
      </c>
      <c r="N94" s="53">
        <v>0</v>
      </c>
      <c r="O94" s="56">
        <v>9</v>
      </c>
      <c r="P94" s="53">
        <v>7.950389569088885E-5</v>
      </c>
      <c r="Q94" s="56">
        <v>13</v>
      </c>
      <c r="R94" s="53">
        <v>1.1722589429831284E-4</v>
      </c>
    </row>
    <row r="95" spans="1:18" x14ac:dyDescent="0.3">
      <c r="A95" s="160" t="s">
        <v>380</v>
      </c>
      <c r="B95" s="161" t="s">
        <v>210</v>
      </c>
      <c r="C95" s="56">
        <v>29</v>
      </c>
      <c r="D95" s="119">
        <v>2.4041650086218332E-4</v>
      </c>
      <c r="E95" s="56">
        <v>4</v>
      </c>
      <c r="F95" s="53">
        <v>3.5310111050299252E-5</v>
      </c>
      <c r="G95" s="56">
        <v>3</v>
      </c>
      <c r="H95" s="53">
        <v>2.7563649059620171E-5</v>
      </c>
      <c r="I95" s="56">
        <v>7</v>
      </c>
      <c r="J95" s="53">
        <v>6.6644451849383533E-5</v>
      </c>
      <c r="K95" s="56">
        <v>3</v>
      </c>
      <c r="L95" s="53">
        <v>2.7642126600939832E-5</v>
      </c>
      <c r="M95" s="56">
        <v>4</v>
      </c>
      <c r="N95" s="53">
        <v>0</v>
      </c>
      <c r="O95" s="56">
        <v>46</v>
      </c>
      <c r="P95" s="53">
        <v>4.0635324464232081E-4</v>
      </c>
      <c r="Q95" s="56">
        <v>16</v>
      </c>
      <c r="R95" s="53">
        <v>1.4427802375176967E-4</v>
      </c>
    </row>
    <row r="96" spans="1:18" x14ac:dyDescent="0.3">
      <c r="A96" s="160" t="s">
        <v>379</v>
      </c>
      <c r="B96" s="161" t="s">
        <v>211</v>
      </c>
      <c r="C96" s="56">
        <v>10280</v>
      </c>
      <c r="D96" s="119">
        <v>8.5223504443560152E-2</v>
      </c>
      <c r="E96" s="56">
        <v>9158</v>
      </c>
      <c r="F96" s="53">
        <v>8.0842499249660138E-2</v>
      </c>
      <c r="G96" s="56">
        <v>9011</v>
      </c>
      <c r="H96" s="53">
        <v>8.279201389207913E-2</v>
      </c>
      <c r="I96" s="56">
        <v>8385</v>
      </c>
      <c r="J96" s="53">
        <v>7.9830532679582997E-2</v>
      </c>
      <c r="K96" s="56">
        <v>9173</v>
      </c>
      <c r="L96" s="53">
        <v>8.4520409103473693E-2</v>
      </c>
      <c r="M96" s="56">
        <v>8909</v>
      </c>
      <c r="N96" s="53">
        <v>8.1000000000000003E-2</v>
      </c>
      <c r="O96" s="56">
        <v>9278</v>
      </c>
      <c r="P96" s="53">
        <v>8.1959682691118529E-2</v>
      </c>
      <c r="Q96" s="56">
        <v>8817</v>
      </c>
      <c r="R96" s="53">
        <v>7.9506208463709566E-2</v>
      </c>
    </row>
    <row r="97" spans="1:18" x14ac:dyDescent="0.3">
      <c r="A97" s="160" t="s">
        <v>378</v>
      </c>
      <c r="B97" s="161" t="s">
        <v>212</v>
      </c>
      <c r="C97" s="56">
        <v>3221</v>
      </c>
      <c r="D97" s="119">
        <v>2.6702812044037672E-2</v>
      </c>
      <c r="E97" s="56">
        <v>2867</v>
      </c>
      <c r="F97" s="53">
        <v>2.5308522095301988E-2</v>
      </c>
      <c r="G97" s="56">
        <v>2642</v>
      </c>
      <c r="H97" s="53">
        <v>2.4274386938505498E-2</v>
      </c>
      <c r="I97" s="56">
        <v>2512</v>
      </c>
      <c r="J97" s="53">
        <v>2.3915837577950207E-2</v>
      </c>
      <c r="K97" s="56">
        <v>2592</v>
      </c>
      <c r="L97" s="53">
        <v>2.3882797383212015E-2</v>
      </c>
      <c r="M97" s="56">
        <v>2366</v>
      </c>
      <c r="N97" s="53">
        <v>2.1000000000000001E-2</v>
      </c>
      <c r="O97" s="56">
        <v>2371</v>
      </c>
      <c r="P97" s="53">
        <v>2.0944859631455273E-2</v>
      </c>
      <c r="Q97" s="56">
        <v>2244</v>
      </c>
      <c r="R97" s="53">
        <v>2.0234992831185693E-2</v>
      </c>
    </row>
    <row r="98" spans="1:18" x14ac:dyDescent="0.3">
      <c r="A98" s="160" t="s">
        <v>377</v>
      </c>
      <c r="B98" s="161" t="s">
        <v>213</v>
      </c>
      <c r="C98" s="56">
        <v>669</v>
      </c>
      <c r="D98" s="119">
        <v>5.5461599681655392E-3</v>
      </c>
      <c r="E98" s="56">
        <v>555</v>
      </c>
      <c r="F98" s="53">
        <v>4.8992779082290211E-3</v>
      </c>
      <c r="G98" s="56">
        <v>488</v>
      </c>
      <c r="H98" s="53">
        <v>4.4836869136982149E-3</v>
      </c>
      <c r="I98" s="56">
        <v>486</v>
      </c>
      <c r="J98" s="53">
        <v>4.6270290855429143E-3</v>
      </c>
      <c r="K98" s="56">
        <v>472</v>
      </c>
      <c r="L98" s="53">
        <v>4.3490279185478672E-3</v>
      </c>
      <c r="M98" s="56">
        <v>480</v>
      </c>
      <c r="N98" s="53">
        <v>4.0000000000000001E-3</v>
      </c>
      <c r="O98" s="56">
        <v>499</v>
      </c>
      <c r="P98" s="53">
        <v>4.4080493277503935E-3</v>
      </c>
      <c r="Q98" s="56">
        <v>446</v>
      </c>
      <c r="R98" s="53">
        <v>4.0217499120805793E-3</v>
      </c>
    </row>
    <row r="99" spans="1:18" ht="27.6" x14ac:dyDescent="0.3">
      <c r="A99" s="160" t="s">
        <v>376</v>
      </c>
      <c r="B99" s="161" t="s">
        <v>214</v>
      </c>
      <c r="C99" s="56">
        <v>4207</v>
      </c>
      <c r="D99" s="119">
        <v>3.4876973073351906E-2</v>
      </c>
      <c r="E99" s="56">
        <v>3456</v>
      </c>
      <c r="F99" s="53">
        <v>3.0507935947458556E-2</v>
      </c>
      <c r="G99" s="56">
        <v>3082</v>
      </c>
      <c r="H99" s="53">
        <v>2.8317055467249792E-2</v>
      </c>
      <c r="I99" s="56">
        <v>2964</v>
      </c>
      <c r="J99" s="53">
        <v>2.8219165040224686E-2</v>
      </c>
      <c r="K99" s="56">
        <v>3026</v>
      </c>
      <c r="L99" s="53">
        <v>2.7881691698147977E-2</v>
      </c>
      <c r="M99" s="56">
        <v>2912</v>
      </c>
      <c r="N99" s="53">
        <v>2.5999999999999999E-2</v>
      </c>
      <c r="O99" s="56">
        <v>2912</v>
      </c>
      <c r="P99" s="53">
        <v>2.5723927139096481E-2</v>
      </c>
      <c r="Q99" s="56">
        <v>2617</v>
      </c>
      <c r="R99" s="53">
        <v>2.3598474259898826E-2</v>
      </c>
    </row>
    <row r="100" spans="1:18" x14ac:dyDescent="0.3">
      <c r="A100" s="160" t="s">
        <v>375</v>
      </c>
      <c r="B100" s="161" t="s">
        <v>215</v>
      </c>
      <c r="C100" s="56">
        <v>1406</v>
      </c>
      <c r="D100" s="119">
        <v>1.1656055179732059E-2</v>
      </c>
      <c r="E100" s="56">
        <v>1006</v>
      </c>
      <c r="F100" s="53">
        <v>8.8804929291502622E-3</v>
      </c>
      <c r="G100" s="56">
        <v>987</v>
      </c>
      <c r="H100" s="53">
        <v>9.0684405406150376E-3</v>
      </c>
      <c r="I100" s="56">
        <v>995</v>
      </c>
      <c r="J100" s="53">
        <v>9.4730327985909461E-3</v>
      </c>
      <c r="K100" s="56">
        <v>927</v>
      </c>
      <c r="L100" s="53">
        <v>8.5414171196904077E-3</v>
      </c>
      <c r="M100" s="56">
        <v>978</v>
      </c>
      <c r="N100" s="53">
        <v>8.9999999999999993E-3</v>
      </c>
      <c r="O100" s="56">
        <v>1033</v>
      </c>
      <c r="P100" s="53">
        <v>9.1252804720764642E-3</v>
      </c>
      <c r="Q100" s="56">
        <v>870</v>
      </c>
      <c r="R100" s="53">
        <v>7.8451175415024752E-3</v>
      </c>
    </row>
    <row r="101" spans="1:18" ht="27.6" x14ac:dyDescent="0.3">
      <c r="A101" s="160" t="s">
        <v>374</v>
      </c>
      <c r="B101" s="161" t="s">
        <v>216</v>
      </c>
      <c r="C101" s="56">
        <v>3652</v>
      </c>
      <c r="D101" s="119">
        <v>3.0275898660299776E-2</v>
      </c>
      <c r="E101" s="56">
        <v>3565</v>
      </c>
      <c r="F101" s="53">
        <v>3.1470136473579206E-2</v>
      </c>
      <c r="G101" s="56">
        <v>2940</v>
      </c>
      <c r="H101" s="53">
        <v>2.7012376078427769E-2</v>
      </c>
      <c r="I101" s="56">
        <v>2951</v>
      </c>
      <c r="J101" s="53">
        <v>2.8095396772504402E-2</v>
      </c>
      <c r="K101" s="56">
        <v>3127</v>
      </c>
      <c r="L101" s="53">
        <v>2.8812309960379617E-2</v>
      </c>
      <c r="M101" s="56">
        <v>2905</v>
      </c>
      <c r="N101" s="53">
        <v>2.5999999999999999E-2</v>
      </c>
      <c r="O101" s="56">
        <v>2916</v>
      </c>
      <c r="P101" s="53">
        <v>2.5759262203847989E-2</v>
      </c>
      <c r="Q101" s="56">
        <v>2732</v>
      </c>
      <c r="R101" s="53">
        <v>2.4635472555614671E-2</v>
      </c>
    </row>
    <row r="102" spans="1:18" x14ac:dyDescent="0.3">
      <c r="A102" s="160" t="s">
        <v>373</v>
      </c>
      <c r="B102" s="161" t="s">
        <v>217</v>
      </c>
      <c r="C102" s="56">
        <v>1810</v>
      </c>
      <c r="D102" s="119">
        <v>1.5005305743467303E-2</v>
      </c>
      <c r="E102" s="56">
        <v>1514</v>
      </c>
      <c r="F102" s="53">
        <v>1.3364877032538268E-2</v>
      </c>
      <c r="G102" s="56">
        <v>1105</v>
      </c>
      <c r="H102" s="53">
        <v>1.0152610736960097E-2</v>
      </c>
      <c r="I102" s="56">
        <v>1090</v>
      </c>
      <c r="J102" s="53">
        <v>1.0377493216546865E-2</v>
      </c>
      <c r="K102" s="56">
        <v>1020</v>
      </c>
      <c r="L102" s="53">
        <v>9.3983230443195429E-3</v>
      </c>
      <c r="M102" s="56">
        <v>993</v>
      </c>
      <c r="N102" s="53">
        <v>8.9999999999999993E-3</v>
      </c>
      <c r="O102" s="56">
        <v>1178</v>
      </c>
      <c r="P102" s="53">
        <v>1.0406176569318564E-2</v>
      </c>
      <c r="Q102" s="56">
        <v>1204</v>
      </c>
      <c r="R102" s="53">
        <v>1.0856921287320668E-2</v>
      </c>
    </row>
    <row r="103" spans="1:18" x14ac:dyDescent="0.3">
      <c r="A103" s="160" t="s">
        <v>372</v>
      </c>
      <c r="B103" s="161" t="s">
        <v>218</v>
      </c>
      <c r="C103" s="56">
        <v>349</v>
      </c>
      <c r="D103" s="119">
        <v>2.8932882345138614E-3</v>
      </c>
      <c r="E103" s="56">
        <v>314</v>
      </c>
      <c r="F103" s="53">
        <v>2.7718437174484912E-3</v>
      </c>
      <c r="G103" s="56">
        <v>264</v>
      </c>
      <c r="H103" s="53">
        <v>2.4256011172465752E-3</v>
      </c>
      <c r="I103" s="56">
        <v>299</v>
      </c>
      <c r="J103" s="53">
        <v>2.8466701575665253E-3</v>
      </c>
      <c r="K103" s="56">
        <v>260</v>
      </c>
      <c r="L103" s="53">
        <v>2.3956509720814523E-3</v>
      </c>
      <c r="M103" s="56">
        <v>257</v>
      </c>
      <c r="N103" s="53">
        <v>2E-3</v>
      </c>
      <c r="O103" s="56">
        <v>206</v>
      </c>
      <c r="P103" s="53">
        <v>1.819755834702567E-3</v>
      </c>
      <c r="Q103" s="56">
        <v>227</v>
      </c>
      <c r="R103" s="53">
        <v>2.0469444619782319E-3</v>
      </c>
    </row>
    <row r="104" spans="1:18" x14ac:dyDescent="0.3">
      <c r="A104" s="160" t="s">
        <v>371</v>
      </c>
      <c r="B104" s="161" t="s">
        <v>219</v>
      </c>
      <c r="C104" s="56">
        <v>2147</v>
      </c>
      <c r="D104" s="119">
        <v>1.7799111287969228E-2</v>
      </c>
      <c r="E104" s="56">
        <v>2031</v>
      </c>
      <c r="F104" s="53">
        <v>1.7928708885789447E-2</v>
      </c>
      <c r="G104" s="56">
        <v>1662</v>
      </c>
      <c r="H104" s="53">
        <v>1.5270261579029576E-2</v>
      </c>
      <c r="I104" s="56">
        <v>1613</v>
      </c>
      <c r="J104" s="53">
        <v>1.5356785833293665E-2</v>
      </c>
      <c r="K104" s="56">
        <v>1590</v>
      </c>
      <c r="L104" s="53">
        <v>1.4650327098498112E-2</v>
      </c>
      <c r="M104" s="56">
        <v>1545</v>
      </c>
      <c r="N104" s="53">
        <v>1.4E-2</v>
      </c>
      <c r="O104" s="56">
        <v>1608</v>
      </c>
      <c r="P104" s="53">
        <v>1.4204696030105475E-2</v>
      </c>
      <c r="Q104" s="56">
        <v>1580</v>
      </c>
      <c r="R104" s="53">
        <v>1.4247454845487255E-2</v>
      </c>
    </row>
    <row r="105" spans="1:18" ht="27.6" x14ac:dyDescent="0.3">
      <c r="A105" s="160" t="s">
        <v>370</v>
      </c>
      <c r="B105" s="161" t="s">
        <v>220</v>
      </c>
      <c r="C105" s="56">
        <v>523</v>
      </c>
      <c r="D105" s="119">
        <v>4.3357872396869611E-3</v>
      </c>
      <c r="E105" s="56">
        <v>464</v>
      </c>
      <c r="F105" s="53">
        <v>4.0959728818347136E-3</v>
      </c>
      <c r="G105" s="56">
        <v>404</v>
      </c>
      <c r="H105" s="53">
        <v>3.7119047400288501E-3</v>
      </c>
      <c r="I105" s="56">
        <v>413</v>
      </c>
      <c r="J105" s="53">
        <v>3.9320226591136286E-3</v>
      </c>
      <c r="K105" s="56">
        <v>435</v>
      </c>
      <c r="L105" s="53">
        <v>4.0081083571362761E-3</v>
      </c>
      <c r="M105" s="56">
        <v>459</v>
      </c>
      <c r="N105" s="53">
        <v>4.0000000000000001E-3</v>
      </c>
      <c r="O105" s="56">
        <v>468</v>
      </c>
      <c r="P105" s="53">
        <v>4.1342025759262208E-3</v>
      </c>
      <c r="Q105" s="56">
        <v>354</v>
      </c>
      <c r="R105" s="53">
        <v>3.1921512755079037E-3</v>
      </c>
    </row>
    <row r="106" spans="1:18" x14ac:dyDescent="0.3">
      <c r="A106" s="160" t="s">
        <v>369</v>
      </c>
      <c r="B106" s="161" t="s">
        <v>221</v>
      </c>
      <c r="C106" s="56">
        <v>2493</v>
      </c>
      <c r="D106" s="119">
        <v>2.0667528849980105E-2</v>
      </c>
      <c r="E106" s="56">
        <v>2216</v>
      </c>
      <c r="F106" s="53">
        <v>1.9561801521865787E-2</v>
      </c>
      <c r="G106" s="56">
        <v>1927</v>
      </c>
      <c r="H106" s="53">
        <v>1.7705050579296024E-2</v>
      </c>
      <c r="I106" s="56">
        <v>1918</v>
      </c>
      <c r="J106" s="53">
        <v>1.8260579806731091E-2</v>
      </c>
      <c r="K106" s="56">
        <v>1882</v>
      </c>
      <c r="L106" s="53">
        <v>1.7340827420989587E-2</v>
      </c>
      <c r="M106" s="56">
        <v>1845</v>
      </c>
      <c r="N106" s="53">
        <v>1.7000000000000001E-2</v>
      </c>
      <c r="O106" s="56">
        <v>1871</v>
      </c>
      <c r="P106" s="53">
        <v>1.6527976537517006E-2</v>
      </c>
      <c r="Q106" s="56">
        <v>1708</v>
      </c>
      <c r="R106" s="53">
        <v>1.5401679035501411E-2</v>
      </c>
    </row>
    <row r="107" spans="1:18" ht="27.6" x14ac:dyDescent="0.3">
      <c r="A107" s="160" t="s">
        <v>368</v>
      </c>
      <c r="B107" s="161" t="s">
        <v>222</v>
      </c>
      <c r="C107" s="56">
        <v>941</v>
      </c>
      <c r="D107" s="119">
        <v>7.8011009417694654E-3</v>
      </c>
      <c r="E107" s="56">
        <v>782</v>
      </c>
      <c r="F107" s="53">
        <v>6.9031267103335037E-3</v>
      </c>
      <c r="G107" s="56">
        <v>750</v>
      </c>
      <c r="H107" s="53">
        <v>6.8909122649050431E-3</v>
      </c>
      <c r="I107" s="56">
        <v>744</v>
      </c>
      <c r="J107" s="53">
        <v>7.083353167991622E-3</v>
      </c>
      <c r="K107" s="56">
        <v>720</v>
      </c>
      <c r="L107" s="53">
        <v>6.6341103842255597E-3</v>
      </c>
      <c r="M107" s="56">
        <v>725</v>
      </c>
      <c r="N107" s="53">
        <v>7.0000000000000001E-3</v>
      </c>
      <c r="O107" s="56">
        <v>684</v>
      </c>
      <c r="P107" s="53">
        <v>6.0422960725075529E-3</v>
      </c>
      <c r="Q107" s="56">
        <v>654</v>
      </c>
      <c r="R107" s="53">
        <v>5.897364220853585E-3</v>
      </c>
    </row>
    <row r="108" spans="1:18" x14ac:dyDescent="0.3">
      <c r="A108" s="160" t="s">
        <v>367</v>
      </c>
      <c r="B108" s="161" t="s">
        <v>223</v>
      </c>
      <c r="C108" s="56">
        <v>182</v>
      </c>
      <c r="D108" s="119">
        <v>1.5088207985143919E-3</v>
      </c>
      <c r="E108" s="56">
        <v>120</v>
      </c>
      <c r="F108" s="53">
        <v>1.0593033315089775E-3</v>
      </c>
      <c r="G108" s="56">
        <v>105</v>
      </c>
      <c r="H108" s="53">
        <v>9.6472771708670606E-4</v>
      </c>
      <c r="I108" s="56">
        <v>120</v>
      </c>
      <c r="J108" s="53">
        <v>1.1424763174180035E-3</v>
      </c>
      <c r="K108" s="56">
        <v>126</v>
      </c>
      <c r="L108" s="53">
        <v>1.1609693172394729E-3</v>
      </c>
      <c r="M108" s="56">
        <v>117</v>
      </c>
      <c r="N108" s="53">
        <v>1E-3</v>
      </c>
      <c r="O108" s="56">
        <v>114</v>
      </c>
      <c r="P108" s="53">
        <v>1.0070493454179255E-3</v>
      </c>
      <c r="Q108" s="56">
        <v>107</v>
      </c>
      <c r="R108" s="53">
        <v>9.6485928383995955E-4</v>
      </c>
    </row>
    <row r="109" spans="1:18" x14ac:dyDescent="0.3">
      <c r="A109" s="160" t="s">
        <v>366</v>
      </c>
      <c r="B109" s="161" t="s">
        <v>224</v>
      </c>
      <c r="C109" s="56">
        <v>3230</v>
      </c>
      <c r="D109" s="119">
        <v>2.6777424061546623E-2</v>
      </c>
      <c r="E109" s="56">
        <v>3186</v>
      </c>
      <c r="F109" s="53">
        <v>2.8124503451563355E-2</v>
      </c>
      <c r="G109" s="56">
        <v>2985</v>
      </c>
      <c r="H109" s="53">
        <v>2.7425830814322073E-2</v>
      </c>
      <c r="I109" s="56">
        <v>1931</v>
      </c>
      <c r="J109" s="53">
        <v>1.8384348074451374E-2</v>
      </c>
      <c r="K109" s="56">
        <v>1623</v>
      </c>
      <c r="L109" s="53">
        <v>1.4954390491108449E-2</v>
      </c>
      <c r="M109" s="56">
        <v>1596</v>
      </c>
      <c r="N109" s="53">
        <v>1.4E-2</v>
      </c>
      <c r="O109" s="56">
        <v>1640</v>
      </c>
      <c r="P109" s="53">
        <v>1.4487376548117525E-2</v>
      </c>
      <c r="Q109" s="56">
        <v>1758</v>
      </c>
      <c r="R109" s="53">
        <v>1.5852547859725691E-2</v>
      </c>
    </row>
    <row r="110" spans="1:18" ht="27.6" x14ac:dyDescent="0.3">
      <c r="A110" s="160" t="s">
        <v>365</v>
      </c>
      <c r="B110" s="161" t="s">
        <v>225</v>
      </c>
      <c r="C110" s="56">
        <v>218</v>
      </c>
      <c r="D110" s="119">
        <v>1.8072688685502056E-3</v>
      </c>
      <c r="E110" s="56">
        <v>168</v>
      </c>
      <c r="F110" s="53">
        <v>1.4830246641125686E-3</v>
      </c>
      <c r="G110" s="56">
        <v>261</v>
      </c>
      <c r="H110" s="53">
        <v>2.3980374681869549E-3</v>
      </c>
      <c r="I110" s="56">
        <v>234</v>
      </c>
      <c r="J110" s="53">
        <v>2.2278288189651069E-3</v>
      </c>
      <c r="K110" s="56">
        <v>205</v>
      </c>
      <c r="L110" s="53">
        <v>1.8888786510642219E-3</v>
      </c>
      <c r="M110" s="56">
        <v>191</v>
      </c>
      <c r="N110" s="53">
        <v>2E-3</v>
      </c>
      <c r="O110" s="56">
        <v>246</v>
      </c>
      <c r="P110" s="53">
        <v>2.1731064822176288E-3</v>
      </c>
      <c r="Q110" s="56">
        <v>285</v>
      </c>
      <c r="R110" s="53">
        <v>2.5699522980783969E-3</v>
      </c>
    </row>
    <row r="111" spans="1:18" ht="27.6" x14ac:dyDescent="0.3">
      <c r="A111" s="160" t="s">
        <v>364</v>
      </c>
      <c r="B111" s="161" t="s">
        <v>226</v>
      </c>
      <c r="C111" s="56">
        <v>1518</v>
      </c>
      <c r="D111" s="119">
        <v>1.2584560286510147E-2</v>
      </c>
      <c r="E111" s="56">
        <v>1304</v>
      </c>
      <c r="F111" s="53">
        <v>1.1511096202397557E-2</v>
      </c>
      <c r="G111" s="56">
        <v>1238</v>
      </c>
      <c r="H111" s="53">
        <v>1.1374599178603258E-2</v>
      </c>
      <c r="I111" s="56">
        <v>1012</v>
      </c>
      <c r="J111" s="53">
        <v>9.6348836102251624E-3</v>
      </c>
      <c r="K111" s="56">
        <v>1051</v>
      </c>
      <c r="L111" s="53">
        <v>9.6839583525292552E-3</v>
      </c>
      <c r="M111" s="56">
        <v>1082</v>
      </c>
      <c r="N111" s="53">
        <v>0.01</v>
      </c>
      <c r="O111" s="56">
        <v>1094</v>
      </c>
      <c r="P111" s="53">
        <v>9.6641402095369346E-3</v>
      </c>
      <c r="Q111" s="56">
        <v>959</v>
      </c>
      <c r="R111" s="53">
        <v>8.6476640486216946E-3</v>
      </c>
    </row>
    <row r="112" spans="1:18" ht="28.5" x14ac:dyDescent="0.25">
      <c r="A112" s="160" t="s">
        <v>363</v>
      </c>
      <c r="B112" s="161" t="s">
        <v>227</v>
      </c>
      <c r="C112" s="56">
        <v>570</v>
      </c>
      <c r="D112" s="119">
        <v>4.7254277755670515E-3</v>
      </c>
      <c r="E112" s="56">
        <v>418</v>
      </c>
      <c r="F112" s="53">
        <v>3.6899066047562721E-3</v>
      </c>
      <c r="G112" s="56">
        <v>349</v>
      </c>
      <c r="H112" s="53">
        <v>3.2065711739358133E-3</v>
      </c>
      <c r="I112" s="56">
        <v>328</v>
      </c>
      <c r="J112" s="53">
        <v>3.1227686009425428E-3</v>
      </c>
      <c r="K112" s="56">
        <v>356</v>
      </c>
      <c r="L112" s="53">
        <v>3.2801990233115269E-3</v>
      </c>
      <c r="M112" s="56">
        <v>352</v>
      </c>
      <c r="N112" s="53">
        <v>3.0000000000000001E-3</v>
      </c>
      <c r="O112" s="56">
        <v>382</v>
      </c>
      <c r="P112" s="53">
        <v>3.3744986837688381E-3</v>
      </c>
      <c r="Q112" s="56">
        <v>448</v>
      </c>
      <c r="R112" s="53">
        <v>4.0397846650495504E-3</v>
      </c>
    </row>
    <row r="113" spans="1:18" ht="27.6" x14ac:dyDescent="0.3">
      <c r="A113" s="160" t="s">
        <v>362</v>
      </c>
      <c r="B113" s="161" t="s">
        <v>228</v>
      </c>
      <c r="C113" s="56">
        <v>765</v>
      </c>
      <c r="D113" s="119">
        <v>6.3420214882610425E-3</v>
      </c>
      <c r="E113" s="56">
        <v>576</v>
      </c>
      <c r="F113" s="53">
        <v>5.0846559912430924E-3</v>
      </c>
      <c r="G113" s="56">
        <v>511</v>
      </c>
      <c r="H113" s="53">
        <v>4.6950082231553029E-3</v>
      </c>
      <c r="I113" s="56">
        <v>501</v>
      </c>
      <c r="J113" s="53">
        <v>4.7698386252201649E-3</v>
      </c>
      <c r="K113" s="56">
        <v>554</v>
      </c>
      <c r="L113" s="53">
        <v>5.1045793789735554E-3</v>
      </c>
      <c r="M113" s="56">
        <v>547</v>
      </c>
      <c r="N113" s="53">
        <v>5.0000000000000001E-3</v>
      </c>
      <c r="O113" s="56">
        <v>580</v>
      </c>
      <c r="P113" s="53">
        <v>5.1235843889683927E-3</v>
      </c>
      <c r="Q113" s="56">
        <v>545</v>
      </c>
      <c r="R113" s="53">
        <v>4.9144701840446543E-3</v>
      </c>
    </row>
    <row r="114" spans="1:18" ht="28.5" x14ac:dyDescent="0.25">
      <c r="A114" s="160" t="s">
        <v>361</v>
      </c>
      <c r="B114" s="161" t="s">
        <v>229</v>
      </c>
      <c r="C114" s="56">
        <v>668</v>
      </c>
      <c r="D114" s="119">
        <v>5.537869743997878E-3</v>
      </c>
      <c r="E114" s="56">
        <v>549</v>
      </c>
      <c r="F114" s="53">
        <v>4.8463127416535721E-3</v>
      </c>
      <c r="G114" s="56">
        <v>622</v>
      </c>
      <c r="H114" s="53">
        <v>5.7148632383612489E-3</v>
      </c>
      <c r="I114" s="56">
        <v>620</v>
      </c>
      <c r="J114" s="53">
        <v>5.9027943066596849E-3</v>
      </c>
      <c r="K114" s="56">
        <v>646</v>
      </c>
      <c r="L114" s="53">
        <v>5.9522712614023775E-3</v>
      </c>
      <c r="M114" s="56">
        <v>661</v>
      </c>
      <c r="N114" s="53">
        <v>6.0000000000000001E-3</v>
      </c>
      <c r="O114" s="56">
        <v>643</v>
      </c>
      <c r="P114" s="53">
        <v>5.6801116588046149E-3</v>
      </c>
      <c r="Q114" s="56">
        <v>562</v>
      </c>
      <c r="R114" s="53">
        <v>5.0677655842809094E-3</v>
      </c>
    </row>
    <row r="115" spans="1:18" ht="27.6" x14ac:dyDescent="0.3">
      <c r="A115" s="160" t="s">
        <v>360</v>
      </c>
      <c r="B115" s="161" t="s">
        <v>230</v>
      </c>
      <c r="C115" s="56">
        <v>1223</v>
      </c>
      <c r="D115" s="119">
        <v>1.0138944157050007E-2</v>
      </c>
      <c r="E115" s="56">
        <v>1310</v>
      </c>
      <c r="F115" s="53">
        <v>1.1564061368973005E-2</v>
      </c>
      <c r="G115" s="56">
        <v>1200</v>
      </c>
      <c r="H115" s="53">
        <v>1.102545962384807E-2</v>
      </c>
      <c r="I115" s="56">
        <v>1226</v>
      </c>
      <c r="J115" s="53">
        <v>1.1672299709620602E-2</v>
      </c>
      <c r="K115" s="56">
        <v>1296</v>
      </c>
      <c r="L115" s="53">
        <v>1.1941398691606007E-2</v>
      </c>
      <c r="M115" s="56">
        <v>1485</v>
      </c>
      <c r="N115" s="53">
        <v>1.2999999999999999E-2</v>
      </c>
      <c r="O115" s="56">
        <v>1420</v>
      </c>
      <c r="P115" s="53">
        <v>1.2543947986784685E-2</v>
      </c>
      <c r="Q115" s="56">
        <v>1346</v>
      </c>
      <c r="R115" s="53">
        <v>1.2137388748117622E-2</v>
      </c>
    </row>
    <row r="116" spans="1:18" ht="28.5" x14ac:dyDescent="0.25">
      <c r="A116" s="160" t="s">
        <v>429</v>
      </c>
      <c r="B116" s="161" t="s">
        <v>231</v>
      </c>
      <c r="C116" s="56">
        <v>388</v>
      </c>
      <c r="D116" s="119">
        <v>3.2166069770526596E-3</v>
      </c>
      <c r="E116" s="56">
        <v>351</v>
      </c>
      <c r="F116" s="53">
        <v>3.0984622446637595E-3</v>
      </c>
      <c r="G116" s="56">
        <v>359</v>
      </c>
      <c r="H116" s="53">
        <v>3.2984500041345474E-3</v>
      </c>
      <c r="I116" s="56">
        <v>332</v>
      </c>
      <c r="J116" s="53">
        <v>3.1608511448564763E-3</v>
      </c>
      <c r="K116" s="56">
        <v>305</v>
      </c>
      <c r="L116" s="53">
        <v>2.8102828710955497E-3</v>
      </c>
      <c r="M116" s="56">
        <v>292</v>
      </c>
      <c r="N116" s="53">
        <v>3.0000000000000001E-3</v>
      </c>
      <c r="O116" s="56">
        <v>342</v>
      </c>
      <c r="P116" s="53">
        <v>3.0211480362537764E-3</v>
      </c>
      <c r="Q116" s="56">
        <v>268</v>
      </c>
      <c r="R116" s="53">
        <v>2.4166568978421419E-3</v>
      </c>
    </row>
    <row r="117" spans="1:18" ht="15" x14ac:dyDescent="0.25">
      <c r="A117" s="160" t="s">
        <v>359</v>
      </c>
      <c r="B117" s="161" t="s">
        <v>232</v>
      </c>
      <c r="C117" s="56">
        <v>1246</v>
      </c>
      <c r="D117" s="119">
        <v>1.0329619312906222E-2</v>
      </c>
      <c r="E117" s="56">
        <v>1188</v>
      </c>
      <c r="F117" s="53">
        <v>1.0487102981938879E-2</v>
      </c>
      <c r="G117" s="56">
        <v>1073</v>
      </c>
      <c r="H117" s="53">
        <v>9.8585984803241482E-3</v>
      </c>
      <c r="I117" s="56">
        <v>990</v>
      </c>
      <c r="J117" s="53">
        <v>9.425429618698529E-3</v>
      </c>
      <c r="K117" s="56">
        <v>1113</v>
      </c>
      <c r="L117" s="53">
        <v>1.0255228968948678E-2</v>
      </c>
      <c r="M117" s="56">
        <v>1092</v>
      </c>
      <c r="N117" s="53">
        <v>0.01</v>
      </c>
      <c r="O117" s="56">
        <v>1128</v>
      </c>
      <c r="P117" s="53">
        <v>9.9644882599247368E-3</v>
      </c>
      <c r="Q117" s="56">
        <v>1057</v>
      </c>
      <c r="R117" s="53">
        <v>9.5313669441012827E-3</v>
      </c>
    </row>
    <row r="118" spans="1:18" ht="15" x14ac:dyDescent="0.25">
      <c r="A118" s="160" t="s">
        <v>358</v>
      </c>
      <c r="B118" s="161" t="s">
        <v>233</v>
      </c>
      <c r="C118" s="56">
        <v>3145</v>
      </c>
      <c r="D118" s="119">
        <v>2.6072755007295396E-2</v>
      </c>
      <c r="E118" s="56">
        <v>2429</v>
      </c>
      <c r="F118" s="53">
        <v>2.1442064935294221E-2</v>
      </c>
      <c r="G118" s="56">
        <v>2009</v>
      </c>
      <c r="H118" s="53">
        <v>1.8458456986925643E-2</v>
      </c>
      <c r="I118" s="56">
        <v>1364</v>
      </c>
      <c r="J118" s="53">
        <v>1.2986147474651306E-2</v>
      </c>
      <c r="K118" s="56">
        <v>1338</v>
      </c>
      <c r="L118" s="53">
        <v>1.2328388464019166E-2</v>
      </c>
      <c r="M118" s="56">
        <v>1352</v>
      </c>
      <c r="N118" s="53">
        <v>1.2E-2</v>
      </c>
      <c r="O118" s="56">
        <v>1363</v>
      </c>
      <c r="P118" s="53">
        <v>1.2040423314075724E-2</v>
      </c>
      <c r="Q118" s="56">
        <v>1295</v>
      </c>
      <c r="R118" s="53">
        <v>1.1677502547408857E-2</v>
      </c>
    </row>
    <row r="119" spans="1:18" x14ac:dyDescent="0.3">
      <c r="A119" s="160" t="s">
        <v>357</v>
      </c>
      <c r="B119" s="161" t="s">
        <v>234</v>
      </c>
      <c r="C119" s="56">
        <v>21</v>
      </c>
      <c r="D119" s="119">
        <v>1.7409470752089137E-4</v>
      </c>
      <c r="E119" s="56">
        <v>19</v>
      </c>
      <c r="F119" s="53">
        <v>1.6772302748892145E-4</v>
      </c>
      <c r="G119" s="56">
        <v>11</v>
      </c>
      <c r="H119" s="53">
        <v>1.010667132186073E-4</v>
      </c>
      <c r="I119" s="56">
        <v>18</v>
      </c>
      <c r="J119" s="53">
        <v>1.7137144761270054E-4</v>
      </c>
      <c r="K119" s="56">
        <v>31</v>
      </c>
      <c r="L119" s="53">
        <v>2.8563530820971162E-4</v>
      </c>
      <c r="M119" s="56">
        <v>22</v>
      </c>
      <c r="N119" s="53">
        <v>0</v>
      </c>
      <c r="O119" s="56">
        <v>15</v>
      </c>
      <c r="P119" s="53">
        <v>1.3250649281814809E-4</v>
      </c>
      <c r="Q119" s="56">
        <v>38</v>
      </c>
      <c r="R119" s="53">
        <v>3.4266030641045295E-4</v>
      </c>
    </row>
    <row r="120" spans="1:18" ht="15" x14ac:dyDescent="0.25">
      <c r="A120" s="160" t="s">
        <v>356</v>
      </c>
      <c r="B120" s="161" t="s">
        <v>235</v>
      </c>
      <c r="C120" s="56">
        <v>1117</v>
      </c>
      <c r="D120" s="119">
        <v>9.2601803952778883E-3</v>
      </c>
      <c r="E120" s="56">
        <v>882</v>
      </c>
      <c r="F120" s="53">
        <v>7.7858794865909853E-3</v>
      </c>
      <c r="G120" s="56">
        <v>734</v>
      </c>
      <c r="H120" s="53">
        <v>6.7439061365870689E-3</v>
      </c>
      <c r="I120" s="56">
        <v>775</v>
      </c>
      <c r="J120" s="53">
        <v>7.3784928833246057E-3</v>
      </c>
      <c r="K120" s="56">
        <v>814</v>
      </c>
      <c r="L120" s="53">
        <v>7.5002303510550081E-3</v>
      </c>
      <c r="M120" s="56">
        <v>796</v>
      </c>
      <c r="N120" s="53">
        <v>7.0000000000000001E-3</v>
      </c>
      <c r="O120" s="56">
        <v>793</v>
      </c>
      <c r="P120" s="53">
        <v>7.0051765869860953E-3</v>
      </c>
      <c r="Q120" s="56">
        <v>783</v>
      </c>
      <c r="R120" s="53">
        <v>7.0606057873522279E-3</v>
      </c>
    </row>
    <row r="121" spans="1:18" ht="15" x14ac:dyDescent="0.25">
      <c r="A121" s="160" t="s">
        <v>355</v>
      </c>
      <c r="B121" s="161" t="s">
        <v>236</v>
      </c>
      <c r="C121" s="56">
        <v>5026</v>
      </c>
      <c r="D121" s="119">
        <v>4.1666666666666664E-2</v>
      </c>
      <c r="E121" s="56">
        <v>5150</v>
      </c>
      <c r="F121" s="53">
        <v>4.5461767977260287E-2</v>
      </c>
      <c r="G121" s="56">
        <v>4873</v>
      </c>
      <c r="H121" s="53">
        <v>4.4772553955843036E-2</v>
      </c>
      <c r="I121" s="56">
        <v>4632</v>
      </c>
      <c r="J121" s="53">
        <v>4.4099585852334935E-2</v>
      </c>
      <c r="K121" s="56">
        <v>4905</v>
      </c>
      <c r="L121" s="53">
        <v>4.5194876992536624E-2</v>
      </c>
      <c r="M121" s="56">
        <v>4944</v>
      </c>
      <c r="N121" s="53">
        <v>4.4999999999999998E-2</v>
      </c>
      <c r="O121" s="56">
        <v>5226</v>
      </c>
      <c r="P121" s="53">
        <v>4.6165262097842795E-2</v>
      </c>
      <c r="Q121" s="56">
        <v>4913</v>
      </c>
      <c r="R121" s="53">
        <v>4.4302370668277774E-2</v>
      </c>
    </row>
    <row r="122" spans="1:18" ht="27.6" x14ac:dyDescent="0.3">
      <c r="A122" s="312" t="s">
        <v>354</v>
      </c>
      <c r="B122" s="162" t="s">
        <v>237</v>
      </c>
      <c r="C122" s="163">
        <v>1516</v>
      </c>
      <c r="D122" s="164">
        <v>1.2567979838174825E-2</v>
      </c>
      <c r="E122" s="163">
        <v>1404</v>
      </c>
      <c r="F122" s="165">
        <v>1.2393848978655038E-2</v>
      </c>
      <c r="G122" s="163">
        <v>1312</v>
      </c>
      <c r="H122" s="165">
        <v>1.2054502522073889E-2</v>
      </c>
      <c r="I122" s="163">
        <v>1280</v>
      </c>
      <c r="J122" s="165">
        <v>1.2186414052458704E-2</v>
      </c>
      <c r="K122" s="163">
        <v>1417</v>
      </c>
      <c r="L122" s="165">
        <v>1.3056297797843914E-2</v>
      </c>
      <c r="M122" s="163">
        <v>1405</v>
      </c>
      <c r="N122" s="165">
        <v>1.2999999999999999E-2</v>
      </c>
      <c r="O122" s="163">
        <v>1470</v>
      </c>
      <c r="P122" s="165">
        <v>1.2985636296178512E-2</v>
      </c>
      <c r="Q122" s="163">
        <v>1480</v>
      </c>
      <c r="R122" s="165">
        <v>1.3345717197038694E-2</v>
      </c>
    </row>
    <row r="123" spans="1:18" x14ac:dyDescent="0.3">
      <c r="A123" s="312" t="s">
        <v>353</v>
      </c>
      <c r="B123" s="162" t="s">
        <v>238</v>
      </c>
      <c r="C123" s="163">
        <v>141</v>
      </c>
      <c r="D123" s="164">
        <v>1.1689216076402706E-3</v>
      </c>
      <c r="E123" s="163">
        <v>105</v>
      </c>
      <c r="F123" s="165">
        <v>9.2689041507035535E-4</v>
      </c>
      <c r="G123" s="163">
        <v>74</v>
      </c>
      <c r="H123" s="165">
        <v>6.7990334347063088E-4</v>
      </c>
      <c r="I123" s="163">
        <v>76</v>
      </c>
      <c r="J123" s="165">
        <v>7.2356833436473561E-4</v>
      </c>
      <c r="K123" s="163">
        <v>94</v>
      </c>
      <c r="L123" s="165">
        <v>8.6611996682944804E-4</v>
      </c>
      <c r="M123" s="163">
        <v>94</v>
      </c>
      <c r="N123" s="165">
        <v>1E-3</v>
      </c>
      <c r="O123" s="163">
        <v>88</v>
      </c>
      <c r="P123" s="165">
        <v>7.7737142453313543E-4</v>
      </c>
      <c r="Q123" s="163">
        <v>80</v>
      </c>
      <c r="R123" s="165">
        <v>7.2139011875884827E-4</v>
      </c>
    </row>
    <row r="124" spans="1:18" ht="27.6" x14ac:dyDescent="0.3">
      <c r="A124" s="312" t="s">
        <v>352</v>
      </c>
      <c r="B124" s="162" t="s">
        <v>239</v>
      </c>
      <c r="C124" s="163">
        <v>7524</v>
      </c>
      <c r="D124" s="164">
        <v>6.2375646637485078E-2</v>
      </c>
      <c r="E124" s="163">
        <v>6976</v>
      </c>
      <c r="F124" s="165">
        <v>6.1580833671721895E-2</v>
      </c>
      <c r="G124" s="163">
        <v>6701</v>
      </c>
      <c r="H124" s="165">
        <v>6.1568004116171596E-2</v>
      </c>
      <c r="I124" s="163">
        <v>6312</v>
      </c>
      <c r="J124" s="165">
        <v>6.0094254296186984E-2</v>
      </c>
      <c r="K124" s="163">
        <v>6793</v>
      </c>
      <c r="L124" s="165">
        <v>6.259098866672809E-2</v>
      </c>
      <c r="M124" s="163">
        <v>6865</v>
      </c>
      <c r="N124" s="165">
        <v>6.2E-2</v>
      </c>
      <c r="O124" s="163">
        <v>7211</v>
      </c>
      <c r="P124" s="165">
        <v>6.3700287980777731E-2</v>
      </c>
      <c r="Q124" s="163">
        <v>7172</v>
      </c>
      <c r="R124" s="165">
        <v>6.4672624146730751E-2</v>
      </c>
    </row>
    <row r="125" spans="1:18" ht="41.4" x14ac:dyDescent="0.3">
      <c r="A125" s="312" t="s">
        <v>351</v>
      </c>
      <c r="B125" s="162" t="s">
        <v>240</v>
      </c>
      <c r="C125" s="163">
        <v>357</v>
      </c>
      <c r="D125" s="164">
        <v>2.9596100278551532E-3</v>
      </c>
      <c r="E125" s="163">
        <v>321</v>
      </c>
      <c r="F125" s="165">
        <v>2.8336364117865151E-3</v>
      </c>
      <c r="G125" s="163">
        <v>355</v>
      </c>
      <c r="H125" s="165">
        <v>3.2616984720550538E-3</v>
      </c>
      <c r="I125" s="163">
        <v>346</v>
      </c>
      <c r="J125" s="165">
        <v>3.2941400485552437E-3</v>
      </c>
      <c r="K125" s="163">
        <v>331</v>
      </c>
      <c r="L125" s="165">
        <v>3.0498479683036947E-3</v>
      </c>
      <c r="M125" s="163">
        <v>383</v>
      </c>
      <c r="N125" s="165">
        <v>3.0000000000000001E-3</v>
      </c>
      <c r="O125" s="163">
        <v>350</v>
      </c>
      <c r="P125" s="165">
        <v>3.0918181657567886E-3</v>
      </c>
      <c r="Q125" s="163">
        <v>325</v>
      </c>
      <c r="R125" s="165">
        <v>2.9306473574578214E-3</v>
      </c>
    </row>
    <row r="126" spans="1:18" x14ac:dyDescent="0.3">
      <c r="A126" s="312" t="s">
        <v>350</v>
      </c>
      <c r="B126" s="162" t="s">
        <v>241</v>
      </c>
      <c r="C126" s="163">
        <v>1010</v>
      </c>
      <c r="D126" s="164">
        <v>8.3731264093381084E-3</v>
      </c>
      <c r="E126" s="163">
        <v>940</v>
      </c>
      <c r="F126" s="165">
        <v>8.2978760968203252E-3</v>
      </c>
      <c r="G126" s="163">
        <v>1007</v>
      </c>
      <c r="H126" s="165">
        <v>9.2521982010125049E-3</v>
      </c>
      <c r="I126" s="163">
        <v>1034</v>
      </c>
      <c r="J126" s="165">
        <v>9.8443376017517976E-3</v>
      </c>
      <c r="K126" s="163">
        <v>1073</v>
      </c>
      <c r="L126" s="165">
        <v>9.8866672809361459E-3</v>
      </c>
      <c r="M126" s="163">
        <v>1051</v>
      </c>
      <c r="N126" s="165">
        <v>0.01</v>
      </c>
      <c r="O126" s="163">
        <v>1241</v>
      </c>
      <c r="P126" s="165">
        <v>1.0962703839154785E-2</v>
      </c>
      <c r="Q126" s="163">
        <v>1197</v>
      </c>
      <c r="R126" s="165">
        <v>1.0793799651929267E-2</v>
      </c>
    </row>
    <row r="127" spans="1:18" x14ac:dyDescent="0.3">
      <c r="A127" s="312" t="s">
        <v>349</v>
      </c>
      <c r="B127" s="162" t="s">
        <v>242</v>
      </c>
      <c r="C127" s="163">
        <v>1097</v>
      </c>
      <c r="D127" s="164">
        <v>9.0943759119246591E-3</v>
      </c>
      <c r="E127" s="163">
        <v>984</v>
      </c>
      <c r="F127" s="165">
        <v>8.6862873183736165E-3</v>
      </c>
      <c r="G127" s="163">
        <v>760</v>
      </c>
      <c r="H127" s="165">
        <v>6.9827910951037768E-3</v>
      </c>
      <c r="I127" s="163">
        <v>798</v>
      </c>
      <c r="J127" s="165">
        <v>7.5974675108297232E-3</v>
      </c>
      <c r="K127" s="163">
        <v>704</v>
      </c>
      <c r="L127" s="165">
        <v>6.486685709020547E-3</v>
      </c>
      <c r="M127" s="163">
        <v>819</v>
      </c>
      <c r="N127" s="165">
        <v>7.0000000000000001E-3</v>
      </c>
      <c r="O127" s="163">
        <v>641</v>
      </c>
      <c r="P127" s="165">
        <v>5.6624441264288613E-3</v>
      </c>
      <c r="Q127" s="163">
        <v>589</v>
      </c>
      <c r="R127" s="165">
        <v>5.311234749362021E-3</v>
      </c>
    </row>
    <row r="128" spans="1:18" x14ac:dyDescent="0.3">
      <c r="A128" s="312" t="s">
        <v>348</v>
      </c>
      <c r="B128" s="162" t="s">
        <v>243</v>
      </c>
      <c r="C128" s="163">
        <v>3210</v>
      </c>
      <c r="D128" s="164">
        <v>2.6611619578193395E-2</v>
      </c>
      <c r="E128" s="163">
        <v>2742</v>
      </c>
      <c r="F128" s="165">
        <v>2.4205081124980137E-2</v>
      </c>
      <c r="G128" s="163">
        <v>2951</v>
      </c>
      <c r="H128" s="165">
        <v>2.7113442791646378E-2</v>
      </c>
      <c r="I128" s="163">
        <v>3122</v>
      </c>
      <c r="J128" s="165">
        <v>2.972342552482506E-2</v>
      </c>
      <c r="K128" s="163">
        <v>3248</v>
      </c>
      <c r="L128" s="165">
        <v>2.9927209066617524E-2</v>
      </c>
      <c r="M128" s="163">
        <v>4013</v>
      </c>
      <c r="N128" s="165">
        <v>3.5999999999999997E-2</v>
      </c>
      <c r="O128" s="163">
        <v>4426</v>
      </c>
      <c r="P128" s="165">
        <v>3.9098249147541564E-2</v>
      </c>
      <c r="Q128" s="163">
        <v>4554</v>
      </c>
      <c r="R128" s="165">
        <v>4.1065132510347442E-2</v>
      </c>
    </row>
    <row r="129" spans="1:18" ht="15" x14ac:dyDescent="0.25">
      <c r="A129" s="312" t="s">
        <v>347</v>
      </c>
      <c r="B129" s="162" t="s">
        <v>244</v>
      </c>
      <c r="C129" s="163">
        <v>5125</v>
      </c>
      <c r="D129" s="164">
        <v>4.2487398859265155E-2</v>
      </c>
      <c r="E129" s="163">
        <v>4699</v>
      </c>
      <c r="F129" s="165">
        <v>4.1480552956339047E-2</v>
      </c>
      <c r="G129" s="163">
        <v>4538</v>
      </c>
      <c r="H129" s="165">
        <v>4.1694613144185447E-2</v>
      </c>
      <c r="I129" s="163">
        <v>4591</v>
      </c>
      <c r="J129" s="165">
        <v>4.3709239777217121E-2</v>
      </c>
      <c r="K129" s="163">
        <v>4873</v>
      </c>
      <c r="L129" s="165">
        <v>4.4900027642126604E-2</v>
      </c>
      <c r="M129" s="163">
        <v>5048</v>
      </c>
      <c r="N129" s="165">
        <v>4.5999999999999999E-2</v>
      </c>
      <c r="O129" s="163">
        <v>5201</v>
      </c>
      <c r="P129" s="165">
        <v>4.5944417943145882E-2</v>
      </c>
      <c r="Q129" s="163">
        <v>4928</v>
      </c>
      <c r="R129" s="165">
        <v>4.4437631315545054E-2</v>
      </c>
    </row>
    <row r="130" spans="1:18" ht="15" x14ac:dyDescent="0.25">
      <c r="A130" s="312" t="s">
        <v>345</v>
      </c>
      <c r="B130" s="162" t="s">
        <v>245</v>
      </c>
      <c r="C130" s="163">
        <v>1442</v>
      </c>
      <c r="D130" s="164">
        <v>1.1954503249767873E-2</v>
      </c>
      <c r="E130" s="163">
        <v>1372</v>
      </c>
      <c r="F130" s="165">
        <v>1.2111368090252643E-2</v>
      </c>
      <c r="G130" s="163">
        <v>1433</v>
      </c>
      <c r="H130" s="165">
        <v>1.316623636747857E-2</v>
      </c>
      <c r="I130" s="163">
        <v>1445</v>
      </c>
      <c r="J130" s="165">
        <v>1.375731898890846E-2</v>
      </c>
      <c r="K130" s="163">
        <v>1468</v>
      </c>
      <c r="L130" s="165">
        <v>1.3526213950059891E-2</v>
      </c>
      <c r="M130" s="163">
        <v>1446</v>
      </c>
      <c r="N130" s="165">
        <v>1.2999999999999999E-2</v>
      </c>
      <c r="O130" s="163">
        <v>1519</v>
      </c>
      <c r="P130" s="165">
        <v>1.3418490839384463E-2</v>
      </c>
      <c r="Q130" s="163">
        <v>1354</v>
      </c>
      <c r="R130" s="165">
        <v>1.2209527759993507E-2</v>
      </c>
    </row>
    <row r="131" spans="1:18" ht="27.6" x14ac:dyDescent="0.3">
      <c r="A131" s="312" t="s">
        <v>344</v>
      </c>
      <c r="B131" s="162" t="s">
        <v>246</v>
      </c>
      <c r="C131" s="163">
        <v>18</v>
      </c>
      <c r="D131" s="164">
        <v>1.4922403501790689E-4</v>
      </c>
      <c r="E131" s="163">
        <v>37</v>
      </c>
      <c r="F131" s="165">
        <v>3.2661852721526812E-4</v>
      </c>
      <c r="G131" s="163">
        <v>34</v>
      </c>
      <c r="H131" s="165">
        <v>3.1238802267569528E-4</v>
      </c>
      <c r="I131" s="163">
        <v>29</v>
      </c>
      <c r="J131" s="165">
        <v>2.760984433760175E-4</v>
      </c>
      <c r="K131" s="163">
        <v>30</v>
      </c>
      <c r="L131" s="165">
        <v>2.7642126600939832E-4</v>
      </c>
      <c r="M131" s="163">
        <v>28</v>
      </c>
      <c r="N131" s="165">
        <v>0</v>
      </c>
      <c r="O131" s="163">
        <v>24</v>
      </c>
      <c r="P131" s="165">
        <v>2.1201038850903695E-4</v>
      </c>
      <c r="Q131" s="163">
        <v>11</v>
      </c>
      <c r="R131" s="165">
        <v>9.9191141329341641E-5</v>
      </c>
    </row>
    <row r="132" spans="1:18" x14ac:dyDescent="0.3">
      <c r="A132" s="312" t="s">
        <v>346</v>
      </c>
      <c r="B132" s="162" t="s">
        <v>247</v>
      </c>
      <c r="C132" s="163">
        <v>3</v>
      </c>
      <c r="D132" s="164">
        <v>2.487067250298448E-5</v>
      </c>
      <c r="E132" s="163">
        <v>4</v>
      </c>
      <c r="F132" s="165">
        <v>3.5310111050299252E-5</v>
      </c>
      <c r="G132" s="163">
        <v>2</v>
      </c>
      <c r="H132" s="165">
        <v>1.8375766039746782E-5</v>
      </c>
      <c r="I132" s="163">
        <v>1</v>
      </c>
      <c r="J132" s="165">
        <v>9.5206359784833625E-6</v>
      </c>
      <c r="K132" s="163">
        <v>0</v>
      </c>
      <c r="L132" s="165">
        <v>0</v>
      </c>
      <c r="M132" s="163">
        <v>10</v>
      </c>
      <c r="N132" s="165">
        <v>0</v>
      </c>
      <c r="O132" s="163">
        <v>2</v>
      </c>
      <c r="P132" s="165">
        <v>1.7667532375753079E-5</v>
      </c>
      <c r="Q132" s="163">
        <v>3</v>
      </c>
      <c r="R132" s="165">
        <v>2.7052129453456812E-5</v>
      </c>
    </row>
    <row r="133" spans="1:18" ht="15" x14ac:dyDescent="0.25">
      <c r="A133" s="312" t="s">
        <v>343</v>
      </c>
      <c r="B133" s="162" t="s">
        <v>248</v>
      </c>
      <c r="C133" s="163">
        <v>627</v>
      </c>
      <c r="D133" s="164">
        <v>5.1979705531237565E-3</v>
      </c>
      <c r="E133" s="163">
        <v>615</v>
      </c>
      <c r="F133" s="165">
        <v>5.4289295739835099E-3</v>
      </c>
      <c r="G133" s="163">
        <v>589</v>
      </c>
      <c r="H133" s="165">
        <v>5.4116630987054272E-3</v>
      </c>
      <c r="I133" s="163">
        <v>531</v>
      </c>
      <c r="J133" s="165">
        <v>5.0554577045746653E-3</v>
      </c>
      <c r="K133" s="163">
        <v>583</v>
      </c>
      <c r="L133" s="165">
        <v>5.3717866027826406E-3</v>
      </c>
      <c r="M133" s="163">
        <v>590</v>
      </c>
      <c r="N133" s="165">
        <v>5.0000000000000001E-3</v>
      </c>
      <c r="O133" s="163">
        <v>656</v>
      </c>
      <c r="P133" s="165">
        <v>5.7949506192470097E-3</v>
      </c>
      <c r="Q133" s="163">
        <v>587</v>
      </c>
      <c r="R133" s="165">
        <v>5.2931999963930498E-3</v>
      </c>
    </row>
    <row r="134" spans="1:18" ht="15" thickBot="1" x14ac:dyDescent="0.35">
      <c r="A134" s="312" t="s">
        <v>342</v>
      </c>
      <c r="B134" s="162" t="s">
        <v>249</v>
      </c>
      <c r="C134" s="163">
        <v>3450</v>
      </c>
      <c r="D134" s="164">
        <v>2.8601273378432154E-2</v>
      </c>
      <c r="E134" s="163">
        <v>5204</v>
      </c>
      <c r="F134" s="165">
        <v>4.5938454476439329E-2</v>
      </c>
      <c r="G134" s="163">
        <v>6364</v>
      </c>
      <c r="H134" s="165">
        <v>5.847168753847426E-2</v>
      </c>
      <c r="I134" s="163">
        <v>6485</v>
      </c>
      <c r="J134" s="165">
        <v>6.1741324320464606E-2</v>
      </c>
      <c r="K134" s="163">
        <v>6065</v>
      </c>
      <c r="L134" s="165">
        <v>5.5883165944900025E-2</v>
      </c>
      <c r="M134" s="163">
        <v>5833</v>
      </c>
      <c r="N134" s="165">
        <v>5.2999999999999999E-2</v>
      </c>
      <c r="O134" s="163">
        <v>5899</v>
      </c>
      <c r="P134" s="165">
        <v>5.2110386742283708E-2</v>
      </c>
      <c r="Q134" s="163">
        <v>6295</v>
      </c>
      <c r="R134" s="165">
        <v>5.6764384969836879E-2</v>
      </c>
    </row>
    <row r="135" spans="1:18" ht="15.75" thickBot="1" x14ac:dyDescent="0.3">
      <c r="A135" s="432" t="s">
        <v>250</v>
      </c>
      <c r="B135" s="424"/>
      <c r="C135" s="93">
        <v>120624</v>
      </c>
      <c r="D135" s="95">
        <v>1</v>
      </c>
      <c r="E135" s="93">
        <v>113282</v>
      </c>
      <c r="F135" s="58">
        <v>1</v>
      </c>
      <c r="G135" s="93">
        <v>108839</v>
      </c>
      <c r="H135" s="58">
        <v>1</v>
      </c>
      <c r="I135" s="93">
        <v>105035</v>
      </c>
      <c r="J135" s="58">
        <v>1</v>
      </c>
      <c r="K135" s="93">
        <v>108530</v>
      </c>
      <c r="L135" s="168">
        <v>1.0000000000000002</v>
      </c>
      <c r="M135" s="93">
        <v>110400</v>
      </c>
      <c r="N135" s="168">
        <v>1</v>
      </c>
      <c r="O135" s="93">
        <v>113202</v>
      </c>
      <c r="P135" s="168">
        <v>1</v>
      </c>
      <c r="Q135" s="93">
        <v>110897</v>
      </c>
      <c r="R135" s="168">
        <v>1</v>
      </c>
    </row>
    <row r="136" spans="1:18" ht="15.75" thickBot="1" x14ac:dyDescent="0.3">
      <c r="A136" s="432" t="s">
        <v>251</v>
      </c>
      <c r="B136" s="424"/>
      <c r="C136" s="166">
        <v>14494</v>
      </c>
      <c r="D136" s="167">
        <v>0.10726920173477997</v>
      </c>
      <c r="E136" s="166">
        <v>13444</v>
      </c>
      <c r="F136" s="168">
        <v>0.10608714865142117</v>
      </c>
      <c r="G136" s="166">
        <v>12356</v>
      </c>
      <c r="H136" s="168">
        <v>0.10195140063533974</v>
      </c>
      <c r="I136" s="166">
        <v>11412</v>
      </c>
      <c r="J136" s="168">
        <v>0.10864949778645214</v>
      </c>
      <c r="K136" s="166">
        <v>11352</v>
      </c>
      <c r="L136" s="168">
        <v>0.10459780705795632</v>
      </c>
      <c r="M136" s="166">
        <v>10511</v>
      </c>
      <c r="N136" s="168">
        <v>9.5000000000000001E-2</v>
      </c>
      <c r="O136" s="166">
        <v>9533</v>
      </c>
      <c r="P136" s="168">
        <v>8.4212293069027055E-2</v>
      </c>
      <c r="Q136" s="166">
        <v>9181</v>
      </c>
      <c r="R136" s="168">
        <v>8.2788533504062331E-2</v>
      </c>
    </row>
    <row r="137" spans="1:18" ht="15" thickBot="1" x14ac:dyDescent="0.35">
      <c r="A137" s="423" t="s">
        <v>70</v>
      </c>
      <c r="B137" s="424"/>
      <c r="C137" s="139">
        <v>135118</v>
      </c>
      <c r="D137" s="169"/>
      <c r="E137" s="139">
        <v>126726</v>
      </c>
      <c r="F137" s="170"/>
      <c r="G137" s="139">
        <v>121195</v>
      </c>
      <c r="H137" s="170"/>
      <c r="I137" s="139">
        <v>116447</v>
      </c>
      <c r="J137" s="170"/>
      <c r="K137" s="139">
        <v>119882</v>
      </c>
      <c r="L137" s="170"/>
      <c r="M137" s="139">
        <v>120911</v>
      </c>
      <c r="N137" s="170"/>
      <c r="O137" s="139">
        <v>122735</v>
      </c>
      <c r="P137" s="170"/>
      <c r="Q137" s="139">
        <v>120078</v>
      </c>
      <c r="R137" s="170"/>
    </row>
    <row r="138" spans="1:18" x14ac:dyDescent="0.3">
      <c r="A138" s="152"/>
      <c r="B138" s="274"/>
      <c r="C138" s="103"/>
      <c r="D138" s="171"/>
      <c r="E138" s="150"/>
      <c r="F138" s="150"/>
      <c r="G138" s="150"/>
      <c r="H138" s="150"/>
      <c r="I138" s="150"/>
      <c r="J138" s="150"/>
      <c r="K138" s="150"/>
      <c r="L138" s="150"/>
      <c r="M138" s="150"/>
      <c r="N138" s="150"/>
      <c r="O138" s="150"/>
      <c r="P138" s="150"/>
      <c r="Q138" s="150"/>
      <c r="R138" s="150"/>
    </row>
    <row r="139" spans="1:18" x14ac:dyDescent="0.3">
      <c r="A139" s="38" t="s">
        <v>71</v>
      </c>
      <c r="B139" s="172"/>
      <c r="C139" s="40"/>
      <c r="D139" s="173"/>
      <c r="E139" s="150"/>
      <c r="F139" s="150"/>
      <c r="G139" s="150"/>
      <c r="H139" s="150"/>
      <c r="I139" s="150"/>
      <c r="J139" s="150"/>
      <c r="K139" s="150"/>
      <c r="L139" s="150"/>
      <c r="M139" s="150"/>
      <c r="N139" s="150"/>
      <c r="O139" s="150"/>
      <c r="P139" s="150"/>
      <c r="Q139" s="150"/>
      <c r="R139" s="150"/>
    </row>
    <row r="140" spans="1:18" ht="55.2" customHeight="1" x14ac:dyDescent="0.3">
      <c r="A140" s="426" t="s">
        <v>252</v>
      </c>
      <c r="B140" s="427"/>
      <c r="C140" s="427"/>
      <c r="D140" s="427"/>
      <c r="E140" s="150"/>
      <c r="F140" s="150"/>
      <c r="G140" s="150"/>
      <c r="H140" s="150"/>
      <c r="I140" s="150"/>
      <c r="J140" s="150"/>
      <c r="K140" s="150"/>
      <c r="L140" s="150"/>
      <c r="M140" s="150"/>
      <c r="N140" s="150"/>
      <c r="O140" s="150"/>
      <c r="P140" s="150"/>
      <c r="Q140" s="150"/>
      <c r="R140" s="150"/>
    </row>
    <row r="141" spans="1:18" x14ac:dyDescent="0.3">
      <c r="A141" s="174"/>
      <c r="B141" s="175"/>
      <c r="C141" s="175"/>
      <c r="D141" s="150"/>
      <c r="E141" s="150"/>
      <c r="F141" s="150"/>
      <c r="G141" s="150"/>
      <c r="H141" s="150"/>
      <c r="I141" s="150"/>
      <c r="J141" s="150"/>
      <c r="K141" s="150"/>
      <c r="L141" s="150"/>
      <c r="M141" s="150"/>
      <c r="N141" s="150"/>
      <c r="O141" s="150"/>
      <c r="P141" s="150"/>
      <c r="Q141" s="150"/>
      <c r="R141" s="150"/>
    </row>
    <row r="142" spans="1:18" x14ac:dyDescent="0.3">
      <c r="A142" s="150"/>
      <c r="B142" s="150"/>
      <c r="C142" s="150"/>
      <c r="D142" s="150"/>
      <c r="E142" s="150"/>
      <c r="F142" s="150"/>
      <c r="G142" s="150"/>
      <c r="H142" s="150"/>
      <c r="I142" s="150"/>
      <c r="J142" s="150"/>
      <c r="K142" s="150"/>
      <c r="L142" s="150"/>
      <c r="M142" s="150"/>
      <c r="N142" s="150"/>
      <c r="O142" s="150"/>
      <c r="P142" s="150"/>
      <c r="Q142" s="150"/>
      <c r="R142" s="150"/>
    </row>
  </sheetData>
  <mergeCells count="17">
    <mergeCell ref="Q4:R4"/>
    <mergeCell ref="A1:R1"/>
    <mergeCell ref="C3:R3"/>
    <mergeCell ref="A2:R2"/>
    <mergeCell ref="M4:N4"/>
    <mergeCell ref="O4:P4"/>
    <mergeCell ref="A137:B137"/>
    <mergeCell ref="I4:J4"/>
    <mergeCell ref="K4:L4"/>
    <mergeCell ref="A140:D140"/>
    <mergeCell ref="A3:A5"/>
    <mergeCell ref="B3:B5"/>
    <mergeCell ref="C4:D4"/>
    <mergeCell ref="G4:H4"/>
    <mergeCell ref="E4:F4"/>
    <mergeCell ref="A135:B135"/>
    <mergeCell ref="A136:B136"/>
  </mergeCells>
  <printOptions horizontalCentered="1"/>
  <pageMargins left="0.7" right="0.7" top="0.75" bottom="0.75" header="0.3" footer="0.3"/>
  <pageSetup paperSize="9" scale="2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41"/>
  <sheetViews>
    <sheetView workbookViewId="0">
      <selection activeCell="A2" sqref="A2:A4"/>
    </sheetView>
  </sheetViews>
  <sheetFormatPr defaultColWidth="11.44140625" defaultRowHeight="14.4" x14ac:dyDescent="0.3"/>
  <cols>
    <col min="1" max="1" width="7.6640625" style="272" customWidth="1"/>
    <col min="2" max="2" width="86.33203125" style="272" bestFit="1" customWidth="1"/>
    <col min="3" max="12" width="13.44140625" style="272" customWidth="1"/>
    <col min="13" max="16384" width="11.44140625" style="272"/>
  </cols>
  <sheetData>
    <row r="1" spans="1:12" ht="25.2" customHeight="1" thickTop="1" thickBot="1" x14ac:dyDescent="0.35">
      <c r="A1" s="344" t="s">
        <v>537</v>
      </c>
      <c r="B1" s="436"/>
      <c r="C1" s="345"/>
      <c r="D1" s="345"/>
      <c r="E1" s="345"/>
      <c r="F1" s="345"/>
      <c r="G1" s="345"/>
      <c r="H1" s="345"/>
      <c r="I1" s="345"/>
      <c r="J1" s="345"/>
      <c r="K1" s="345"/>
      <c r="L1" s="347"/>
    </row>
    <row r="2" spans="1:12" ht="25.2" customHeight="1" thickTop="1" thickBot="1" x14ac:dyDescent="0.35">
      <c r="A2" s="380" t="s">
        <v>116</v>
      </c>
      <c r="B2" s="425" t="s">
        <v>117</v>
      </c>
      <c r="C2" s="388" t="s">
        <v>73</v>
      </c>
      <c r="D2" s="382"/>
      <c r="E2" s="382"/>
      <c r="F2" s="382"/>
      <c r="G2" s="382"/>
      <c r="H2" s="382"/>
      <c r="I2" s="382"/>
      <c r="J2" s="383"/>
      <c r="K2" s="384" t="s">
        <v>70</v>
      </c>
      <c r="L2" s="385"/>
    </row>
    <row r="3" spans="1:12" ht="25.2" customHeight="1" thickBot="1" x14ac:dyDescent="0.35">
      <c r="A3" s="380"/>
      <c r="B3" s="437"/>
      <c r="C3" s="401" t="s">
        <v>74</v>
      </c>
      <c r="D3" s="441"/>
      <c r="E3" s="418" t="s">
        <v>75</v>
      </c>
      <c r="F3" s="441"/>
      <c r="G3" s="418" t="s">
        <v>76</v>
      </c>
      <c r="H3" s="441"/>
      <c r="I3" s="418" t="s">
        <v>77</v>
      </c>
      <c r="J3" s="403"/>
      <c r="K3" s="439"/>
      <c r="L3" s="440"/>
    </row>
    <row r="4" spans="1:12" ht="25.2" customHeight="1" thickBot="1" x14ac:dyDescent="0.35">
      <c r="A4" s="391"/>
      <c r="B4" s="438"/>
      <c r="C4" s="271" t="s">
        <v>55</v>
      </c>
      <c r="D4" s="275" t="s">
        <v>56</v>
      </c>
      <c r="E4" s="271" t="s">
        <v>55</v>
      </c>
      <c r="F4" s="275" t="s">
        <v>56</v>
      </c>
      <c r="G4" s="271" t="s">
        <v>55</v>
      </c>
      <c r="H4" s="275" t="s">
        <v>56</v>
      </c>
      <c r="I4" s="271" t="s">
        <v>55</v>
      </c>
      <c r="J4" s="275" t="s">
        <v>56</v>
      </c>
      <c r="K4" s="271" t="s">
        <v>55</v>
      </c>
      <c r="L4" s="275" t="s">
        <v>56</v>
      </c>
    </row>
    <row r="5" spans="1:12" x14ac:dyDescent="0.3">
      <c r="A5" s="158" t="s">
        <v>118</v>
      </c>
      <c r="B5" s="159" t="s">
        <v>119</v>
      </c>
      <c r="C5" s="77">
        <f>VLOOKUP(A5,[1]Sheet1!$A$268:$M$400,2,FALSE)</f>
        <v>6</v>
      </c>
      <c r="D5" s="80">
        <f>C5/$C$134</f>
        <v>1.3563613346595534E-4</v>
      </c>
      <c r="E5" s="77">
        <f>VLOOKUP(A5,[1]Sheet1!$A$268:$M$400,4,FALSE)</f>
        <v>11</v>
      </c>
      <c r="F5" s="80">
        <f>E5/$E$134</f>
        <v>2.0014191881515984E-4</v>
      </c>
      <c r="G5" s="79">
        <f>VLOOKUP(A5,[1]Sheet1!$A$268:$M$400,6,FALSE)</f>
        <v>4</v>
      </c>
      <c r="H5" s="80">
        <f>G5/$G$134</f>
        <v>3.4402683409305926E-4</v>
      </c>
      <c r="I5" s="77">
        <f>VLOOKUP(A5,[1]Sheet1!$A$268:$M$400,8,FALSE)</f>
        <v>0</v>
      </c>
      <c r="J5" s="78">
        <f>I5/$I$134</f>
        <v>0</v>
      </c>
      <c r="K5" s="79">
        <f>VLOOKUP(A5,[1]Sheet1!$A$268:$M$400,10,FALSE)</f>
        <v>21</v>
      </c>
      <c r="L5" s="78">
        <f>K5/$K$134</f>
        <v>1.8939223131104517E-4</v>
      </c>
    </row>
    <row r="6" spans="1:12" x14ac:dyDescent="0.3">
      <c r="A6" s="160" t="s">
        <v>120</v>
      </c>
      <c r="B6" s="161" t="s">
        <v>121</v>
      </c>
      <c r="C6" s="56">
        <v>0</v>
      </c>
      <c r="D6" s="80">
        <f t="shared" ref="D6:D69" si="0">C6/$C$134</f>
        <v>0</v>
      </c>
      <c r="E6" s="56">
        <v>0</v>
      </c>
      <c r="F6" s="78">
        <v>0</v>
      </c>
      <c r="G6" s="85">
        <v>0</v>
      </c>
      <c r="H6" s="80">
        <v>0</v>
      </c>
      <c r="I6" s="56">
        <v>0</v>
      </c>
      <c r="J6" s="78">
        <v>0</v>
      </c>
      <c r="K6" s="85">
        <v>0</v>
      </c>
      <c r="L6" s="78">
        <v>0</v>
      </c>
    </row>
    <row r="7" spans="1:12" x14ac:dyDescent="0.3">
      <c r="A7" s="160" t="s">
        <v>122</v>
      </c>
      <c r="B7" s="161" t="s">
        <v>123</v>
      </c>
      <c r="C7" s="56">
        <f>VLOOKUP(A7,[1]Sheet1!$A$268:$M$400,2,FALSE)</f>
        <v>220</v>
      </c>
      <c r="D7" s="80">
        <f t="shared" si="0"/>
        <v>4.9733248937516954E-3</v>
      </c>
      <c r="E7" s="56">
        <f>VLOOKUP(A7,[1]Sheet1!$A$268:$M$400,4,FALSE)</f>
        <v>361</v>
      </c>
      <c r="F7" s="78">
        <f t="shared" ref="F7:F69" si="1">E7/$E$134</f>
        <v>6.5682938811157006E-3</v>
      </c>
      <c r="G7" s="85">
        <f>VLOOKUP(A7,[1]Sheet1!$A$268:$M$400,6,FALSE)</f>
        <v>59</v>
      </c>
      <c r="H7" s="80">
        <f t="shared" ref="H7:H69" si="2">G7/$G$134</f>
        <v>5.0743958028726241E-3</v>
      </c>
      <c r="I7" s="56">
        <f>VLOOKUP(A7,[1]Sheet1!$A$268:$M$400,8,FALSE)</f>
        <v>0</v>
      </c>
      <c r="J7" s="78">
        <f t="shared" ref="J7:J69" si="3">I7/$I$134</f>
        <v>0</v>
      </c>
      <c r="K7" s="85">
        <f>VLOOKUP(A7,[1]Sheet1!$A$268:$M$400,10,FALSE)</f>
        <v>640</v>
      </c>
      <c r="L7" s="78">
        <f t="shared" ref="L7:L69" si="4">K7/$K$134</f>
        <v>5.7719537161461387E-3</v>
      </c>
    </row>
    <row r="8" spans="1:12" ht="27.6" x14ac:dyDescent="0.3">
      <c r="A8" s="160" t="s">
        <v>341</v>
      </c>
      <c r="B8" s="161" t="s">
        <v>124</v>
      </c>
      <c r="C8" s="56">
        <f>VLOOKUP(A8,[1]Sheet1!$A$268:$M$400,2,FALSE)</f>
        <v>14</v>
      </c>
      <c r="D8" s="80">
        <f t="shared" si="0"/>
        <v>3.1648431142056242E-4</v>
      </c>
      <c r="E8" s="56">
        <f>VLOOKUP(A8,[1]Sheet1!$A$268:$M$400,4,FALSE)</f>
        <v>12</v>
      </c>
      <c r="F8" s="78">
        <f t="shared" si="1"/>
        <v>2.1833663870744711E-4</v>
      </c>
      <c r="G8" s="85">
        <f>VLOOKUP(A8,[1]Sheet1!$A$268:$M$400,6,FALSE)</f>
        <v>3</v>
      </c>
      <c r="H8" s="80">
        <f t="shared" si="2"/>
        <v>2.5802012556979444E-4</v>
      </c>
      <c r="I8" s="56">
        <f>VLOOKUP(A8,[1]Sheet1!$A$268:$M$400,8,FALSE)</f>
        <v>0</v>
      </c>
      <c r="J8" s="78">
        <f t="shared" si="3"/>
        <v>0</v>
      </c>
      <c r="K8" s="85">
        <f>VLOOKUP(A8,[1]Sheet1!$A$268:$M$400,10,FALSE)</f>
        <v>29</v>
      </c>
      <c r="L8" s="78">
        <f t="shared" si="4"/>
        <v>2.6154165276287192E-4</v>
      </c>
    </row>
    <row r="9" spans="1:12" x14ac:dyDescent="0.3">
      <c r="A9" s="160" t="s">
        <v>408</v>
      </c>
      <c r="B9" s="161" t="s">
        <v>125</v>
      </c>
      <c r="C9" s="56">
        <f>VLOOKUP(A9,[1]Sheet1!$A$268:$M$400,2,FALSE)</f>
        <v>34</v>
      </c>
      <c r="D9" s="80">
        <f t="shared" si="0"/>
        <v>7.6860475630708021E-4</v>
      </c>
      <c r="E9" s="56">
        <f>VLOOKUP(A9,[1]Sheet1!$A$268:$M$400,4,FALSE)</f>
        <v>13</v>
      </c>
      <c r="F9" s="78">
        <f t="shared" si="1"/>
        <v>2.3653135859973435E-4</v>
      </c>
      <c r="G9" s="85">
        <f>VLOOKUP(A9,[1]Sheet1!$A$268:$M$400,6,FALSE)</f>
        <v>7</v>
      </c>
      <c r="H9" s="80">
        <f t="shared" si="2"/>
        <v>6.020469596628537E-4</v>
      </c>
      <c r="I9" s="56">
        <f>VLOOKUP(A9,[1]Sheet1!$A$268:$M$400,8,FALSE)</f>
        <v>0</v>
      </c>
      <c r="J9" s="78">
        <f t="shared" si="3"/>
        <v>0</v>
      </c>
      <c r="K9" s="85">
        <f>VLOOKUP(A9,[1]Sheet1!$A$268:$M$400,10,FALSE)</f>
        <v>54</v>
      </c>
      <c r="L9" s="78">
        <f t="shared" si="4"/>
        <v>4.8700859479983047E-4</v>
      </c>
    </row>
    <row r="10" spans="1:12" ht="15" x14ac:dyDescent="0.25">
      <c r="A10" s="160" t="s">
        <v>409</v>
      </c>
      <c r="B10" s="161" t="s">
        <v>126</v>
      </c>
      <c r="C10" s="56">
        <f>VLOOKUP(A10,[1]Sheet1!$A$268:$M$400,2,FALSE)</f>
        <v>121</v>
      </c>
      <c r="D10" s="80">
        <f t="shared" si="0"/>
        <v>2.7353286915634324E-3</v>
      </c>
      <c r="E10" s="56">
        <f>VLOOKUP(A10,[1]Sheet1!$A$268:$M$400,4,FALSE)</f>
        <v>66</v>
      </c>
      <c r="F10" s="78">
        <f t="shared" si="1"/>
        <v>1.200851512890959E-3</v>
      </c>
      <c r="G10" s="85">
        <f>VLOOKUP(A10,[1]Sheet1!$A$268:$M$400,6,FALSE)</f>
        <v>24</v>
      </c>
      <c r="H10" s="80">
        <f t="shared" si="2"/>
        <v>2.0641610045583555E-3</v>
      </c>
      <c r="I10" s="56">
        <f>VLOOKUP(A10,[1]Sheet1!$A$268:$M$400,8,FALSE)</f>
        <v>0</v>
      </c>
      <c r="J10" s="78">
        <f t="shared" si="3"/>
        <v>0</v>
      </c>
      <c r="K10" s="85">
        <f>VLOOKUP(A10,[1]Sheet1!$A$268:$M$400,10,FALSE)</f>
        <v>211</v>
      </c>
      <c r="L10" s="78">
        <f t="shared" si="4"/>
        <v>1.9029409907919302E-3</v>
      </c>
    </row>
    <row r="11" spans="1:12" ht="27.6" x14ac:dyDescent="0.3">
      <c r="A11" s="160" t="s">
        <v>410</v>
      </c>
      <c r="B11" s="161" t="s">
        <v>127</v>
      </c>
      <c r="C11" s="56">
        <f>VLOOKUP(A11,[1]Sheet1!$A$268:$M$400,2,FALSE)</f>
        <v>118</v>
      </c>
      <c r="D11" s="80">
        <f t="shared" si="0"/>
        <v>2.6675106248304548E-3</v>
      </c>
      <c r="E11" s="56">
        <f>VLOOKUP(A11,[1]Sheet1!$A$268:$M$400,4,FALSE)</f>
        <v>68</v>
      </c>
      <c r="F11" s="78">
        <f t="shared" si="1"/>
        <v>1.2372409526755336E-3</v>
      </c>
      <c r="G11" s="85">
        <f>VLOOKUP(A11,[1]Sheet1!$A$268:$M$400,6,FALSE)</f>
        <v>31</v>
      </c>
      <c r="H11" s="80">
        <f t="shared" si="2"/>
        <v>2.6662079642212093E-3</v>
      </c>
      <c r="I11" s="56">
        <f>VLOOKUP(A11,[1]Sheet1!$A$268:$M$400,8,FALSE)</f>
        <v>0</v>
      </c>
      <c r="J11" s="78">
        <f t="shared" si="3"/>
        <v>0</v>
      </c>
      <c r="K11" s="85">
        <f>VLOOKUP(A11,[1]Sheet1!$A$268:$M$400,10,FALSE)</f>
        <v>217</v>
      </c>
      <c r="L11" s="78">
        <f t="shared" si="4"/>
        <v>1.9570530568808002E-3</v>
      </c>
    </row>
    <row r="12" spans="1:12" x14ac:dyDescent="0.3">
      <c r="A12" s="160" t="s">
        <v>411</v>
      </c>
      <c r="B12" s="161" t="s">
        <v>128</v>
      </c>
      <c r="C12" s="56">
        <f>VLOOKUP(A12,[1]Sheet1!$A$268:$M$400,2,FALSE)</f>
        <v>2</v>
      </c>
      <c r="D12" s="80">
        <f t="shared" si="0"/>
        <v>4.5212044488651776E-5</v>
      </c>
      <c r="E12" s="56">
        <f>VLOOKUP(A12,[1]Sheet1!$A$268:$M$400,4,FALSE)</f>
        <v>0</v>
      </c>
      <c r="F12" s="78">
        <f t="shared" si="1"/>
        <v>0</v>
      </c>
      <c r="G12" s="85">
        <f>VLOOKUP(A12,[1]Sheet1!$A$268:$M$400,6,FALSE)</f>
        <v>2</v>
      </c>
      <c r="H12" s="80">
        <f t="shared" si="2"/>
        <v>1.7201341704652963E-4</v>
      </c>
      <c r="I12" s="56">
        <f>VLOOKUP(A12,[1]Sheet1!$A$268:$M$400,8,FALSE)</f>
        <v>0</v>
      </c>
      <c r="J12" s="78">
        <f t="shared" si="3"/>
        <v>0</v>
      </c>
      <c r="K12" s="85">
        <f>VLOOKUP(A12,[1]Sheet1!$A$268:$M$400,10,FALSE)</f>
        <v>4</v>
      </c>
      <c r="L12" s="78">
        <f t="shared" si="4"/>
        <v>3.6074710725913364E-5</v>
      </c>
    </row>
    <row r="13" spans="1:12" ht="27.6" x14ac:dyDescent="0.3">
      <c r="A13" s="160" t="s">
        <v>412</v>
      </c>
      <c r="B13" s="161" t="s">
        <v>129</v>
      </c>
      <c r="C13" s="56">
        <f>VLOOKUP(A13,[1]Sheet1!$A$268:$M$400,2,FALSE)</f>
        <v>117</v>
      </c>
      <c r="D13" s="80">
        <f t="shared" si="0"/>
        <v>2.644904602586129E-3</v>
      </c>
      <c r="E13" s="56">
        <f>VLOOKUP(A13,[1]Sheet1!$A$268:$M$400,4,FALSE)</f>
        <v>75</v>
      </c>
      <c r="F13" s="78">
        <f t="shared" si="1"/>
        <v>1.3646039919215443E-3</v>
      </c>
      <c r="G13" s="85">
        <f>VLOOKUP(A13,[1]Sheet1!$A$268:$M$400,6,FALSE)</f>
        <v>30</v>
      </c>
      <c r="H13" s="80">
        <f t="shared" si="2"/>
        <v>2.5802012556979444E-3</v>
      </c>
      <c r="I13" s="56">
        <f>VLOOKUP(A13,[1]Sheet1!$A$268:$M$400,8,FALSE)</f>
        <v>0</v>
      </c>
      <c r="J13" s="78">
        <f t="shared" si="3"/>
        <v>0</v>
      </c>
      <c r="K13" s="85">
        <f>VLOOKUP(A13,[1]Sheet1!$A$268:$M$400,10,FALSE)</f>
        <v>222</v>
      </c>
      <c r="L13" s="78">
        <f t="shared" si="4"/>
        <v>2.002146445288192E-3</v>
      </c>
    </row>
    <row r="14" spans="1:12" ht="15" x14ac:dyDescent="0.25">
      <c r="A14" s="160" t="s">
        <v>413</v>
      </c>
      <c r="B14" s="161" t="s">
        <v>130</v>
      </c>
      <c r="C14" s="56">
        <f>VLOOKUP(A14,[1]Sheet1!$A$268:$M$400,2,FALSE)</f>
        <v>23</v>
      </c>
      <c r="D14" s="80">
        <f t="shared" si="0"/>
        <v>5.1993851161949542E-4</v>
      </c>
      <c r="E14" s="56">
        <f>VLOOKUP(A14,[1]Sheet1!$A$268:$M$400,4,FALSE)</f>
        <v>12</v>
      </c>
      <c r="F14" s="78">
        <f t="shared" si="1"/>
        <v>2.1833663870744711E-4</v>
      </c>
      <c r="G14" s="85">
        <f>VLOOKUP(A14,[1]Sheet1!$A$268:$M$400,6,FALSE)</f>
        <v>1</v>
      </c>
      <c r="H14" s="80">
        <f t="shared" si="2"/>
        <v>8.6006708523264815E-5</v>
      </c>
      <c r="I14" s="56">
        <f>VLOOKUP(A14,[1]Sheet1!$A$268:$M$400,8,FALSE)</f>
        <v>0</v>
      </c>
      <c r="J14" s="78">
        <f t="shared" si="3"/>
        <v>0</v>
      </c>
      <c r="K14" s="85">
        <f>VLOOKUP(A14,[1]Sheet1!$A$268:$M$400,10,FALSE)</f>
        <v>36</v>
      </c>
      <c r="L14" s="78">
        <f t="shared" si="4"/>
        <v>3.2467239653322029E-4</v>
      </c>
    </row>
    <row r="15" spans="1:12" x14ac:dyDescent="0.3">
      <c r="A15" s="160" t="s">
        <v>414</v>
      </c>
      <c r="B15" s="161" t="s">
        <v>131</v>
      </c>
      <c r="C15" s="56">
        <f>VLOOKUP(A15,[1]Sheet1!$A$268:$M$400,2,FALSE)</f>
        <v>113</v>
      </c>
      <c r="D15" s="80">
        <f t="shared" si="0"/>
        <v>2.5544805136088252E-3</v>
      </c>
      <c r="E15" s="56">
        <f>VLOOKUP(A15,[1]Sheet1!$A$268:$M$400,4,FALSE)</f>
        <v>76</v>
      </c>
      <c r="F15" s="78">
        <f t="shared" si="1"/>
        <v>1.3827987118138316E-3</v>
      </c>
      <c r="G15" s="85">
        <f>VLOOKUP(A15,[1]Sheet1!$A$268:$M$400,6,FALSE)</f>
        <v>17</v>
      </c>
      <c r="H15" s="80">
        <f t="shared" si="2"/>
        <v>1.4621140448955018E-3</v>
      </c>
      <c r="I15" s="56">
        <f>VLOOKUP(A15,[1]Sheet1!$A$268:$M$400,8,FALSE)</f>
        <v>0</v>
      </c>
      <c r="J15" s="78">
        <f t="shared" si="3"/>
        <v>0</v>
      </c>
      <c r="K15" s="85">
        <f>VLOOKUP(A15,[1]Sheet1!$A$268:$M$400,10,FALSE)</f>
        <v>206</v>
      </c>
      <c r="L15" s="78">
        <f t="shared" si="4"/>
        <v>1.8578476023845384E-3</v>
      </c>
    </row>
    <row r="16" spans="1:12" x14ac:dyDescent="0.3">
      <c r="A16" s="160" t="s">
        <v>415</v>
      </c>
      <c r="B16" s="161" t="s">
        <v>132</v>
      </c>
      <c r="C16" s="56">
        <f>VLOOKUP(A16,[1]Sheet1!$A$268:$M$400,2,FALSE)</f>
        <v>33</v>
      </c>
      <c r="D16" s="80">
        <f t="shared" si="0"/>
        <v>7.4599873406275437E-4</v>
      </c>
      <c r="E16" s="56">
        <f>VLOOKUP(A16,[1]Sheet1!$A$268:$M$400,4,FALSE)</f>
        <v>44</v>
      </c>
      <c r="F16" s="78">
        <f t="shared" si="1"/>
        <v>8.0056767526063936E-4</v>
      </c>
      <c r="G16" s="85">
        <f>VLOOKUP(A16,[1]Sheet1!$A$268:$M$400,6,FALSE)</f>
        <v>7</v>
      </c>
      <c r="H16" s="80">
        <f t="shared" si="2"/>
        <v>6.020469596628537E-4</v>
      </c>
      <c r="I16" s="56">
        <f>VLOOKUP(A16,[1]Sheet1!$A$268:$M$400,8,FALSE)</f>
        <v>0</v>
      </c>
      <c r="J16" s="78">
        <f t="shared" si="3"/>
        <v>0</v>
      </c>
      <c r="K16" s="85">
        <f>VLOOKUP(A16,[1]Sheet1!$A$268:$M$400,10,FALSE)</f>
        <v>84</v>
      </c>
      <c r="L16" s="78">
        <f t="shared" si="4"/>
        <v>7.5756892524418066E-4</v>
      </c>
    </row>
    <row r="17" spans="1:12" x14ac:dyDescent="0.3">
      <c r="A17" s="160" t="s">
        <v>416</v>
      </c>
      <c r="B17" s="161" t="s">
        <v>133</v>
      </c>
      <c r="C17" s="56">
        <f>VLOOKUP(A17,[1]Sheet1!$A$268:$M$400,2,FALSE)</f>
        <v>30</v>
      </c>
      <c r="D17" s="80">
        <f t="shared" si="0"/>
        <v>6.7818066732977663E-4</v>
      </c>
      <c r="E17" s="56">
        <f>VLOOKUP(A17,[1]Sheet1!$A$268:$M$400,4,FALSE)</f>
        <v>36</v>
      </c>
      <c r="F17" s="78">
        <f t="shared" si="1"/>
        <v>6.5500991612234131E-4</v>
      </c>
      <c r="G17" s="85">
        <f>VLOOKUP(A17,[1]Sheet1!$A$268:$M$400,6,FALSE)</f>
        <v>4</v>
      </c>
      <c r="H17" s="80">
        <f t="shared" si="2"/>
        <v>3.4402683409305926E-4</v>
      </c>
      <c r="I17" s="56">
        <f>VLOOKUP(A17,[1]Sheet1!$A$268:$M$400,8,FALSE)</f>
        <v>0</v>
      </c>
      <c r="J17" s="78">
        <f t="shared" si="3"/>
        <v>0</v>
      </c>
      <c r="K17" s="85">
        <f>VLOOKUP(A17,[1]Sheet1!$A$268:$M$400,10,FALSE)</f>
        <v>70</v>
      </c>
      <c r="L17" s="78">
        <f t="shared" si="4"/>
        <v>6.3130743770348392E-4</v>
      </c>
    </row>
    <row r="18" spans="1:12" ht="15" x14ac:dyDescent="0.25">
      <c r="A18" s="160" t="s">
        <v>417</v>
      </c>
      <c r="B18" s="161" t="s">
        <v>134</v>
      </c>
      <c r="C18" s="56">
        <f>VLOOKUP(A18,[1]Sheet1!$A$268:$M$400,2,FALSE)</f>
        <v>52</v>
      </c>
      <c r="D18" s="80">
        <f t="shared" si="0"/>
        <v>1.1755131567049461E-3</v>
      </c>
      <c r="E18" s="56">
        <f>VLOOKUP(A18,[1]Sheet1!$A$268:$M$400,4,FALSE)</f>
        <v>34</v>
      </c>
      <c r="F18" s="78">
        <f t="shared" si="1"/>
        <v>6.1862047633776682E-4</v>
      </c>
      <c r="G18" s="85">
        <f>VLOOKUP(A18,[1]Sheet1!$A$268:$M$400,6,FALSE)</f>
        <v>16</v>
      </c>
      <c r="H18" s="80">
        <f t="shared" si="2"/>
        <v>1.376107336372237E-3</v>
      </c>
      <c r="I18" s="56">
        <f>VLOOKUP(A18,[1]Sheet1!$A$268:$M$400,8,FALSE)</f>
        <v>0</v>
      </c>
      <c r="J18" s="78">
        <f t="shared" si="3"/>
        <v>0</v>
      </c>
      <c r="K18" s="85">
        <f>VLOOKUP(A18,[1]Sheet1!$A$268:$M$400,10,FALSE)</f>
        <v>102</v>
      </c>
      <c r="L18" s="78">
        <f t="shared" si="4"/>
        <v>9.1990512351079084E-4</v>
      </c>
    </row>
    <row r="19" spans="1:12" x14ac:dyDescent="0.3">
      <c r="A19" s="160" t="s">
        <v>418</v>
      </c>
      <c r="B19" s="161" t="s">
        <v>135</v>
      </c>
      <c r="C19" s="56">
        <f>VLOOKUP(A19,[1]Sheet1!$A$268:$M$400,2,FALSE)</f>
        <v>74</v>
      </c>
      <c r="D19" s="80">
        <f t="shared" si="0"/>
        <v>1.6728456460801157E-3</v>
      </c>
      <c r="E19" s="56">
        <f>VLOOKUP(A19,[1]Sheet1!$A$268:$M$400,4,FALSE)</f>
        <v>33</v>
      </c>
      <c r="F19" s="78">
        <f t="shared" si="1"/>
        <v>6.0042575644547952E-4</v>
      </c>
      <c r="G19" s="85">
        <f>VLOOKUP(A19,[1]Sheet1!$A$268:$M$400,6,FALSE)</f>
        <v>7</v>
      </c>
      <c r="H19" s="80">
        <f t="shared" si="2"/>
        <v>6.020469596628537E-4</v>
      </c>
      <c r="I19" s="56">
        <f>VLOOKUP(A19,[1]Sheet1!$A$268:$M$400,8,FALSE)</f>
        <v>0</v>
      </c>
      <c r="J19" s="78">
        <f t="shared" si="3"/>
        <v>0</v>
      </c>
      <c r="K19" s="85">
        <f>VLOOKUP(A19,[1]Sheet1!$A$268:$M$400,10,FALSE)</f>
        <v>114</v>
      </c>
      <c r="L19" s="78">
        <f t="shared" si="4"/>
        <v>1.0281292556885309E-3</v>
      </c>
    </row>
    <row r="20" spans="1:12" x14ac:dyDescent="0.3">
      <c r="A20" s="160" t="s">
        <v>419</v>
      </c>
      <c r="B20" s="161" t="s">
        <v>136</v>
      </c>
      <c r="C20" s="56">
        <f>VLOOKUP(A20,[1]Sheet1!$A$268:$M$400,2,FALSE)</f>
        <v>2</v>
      </c>
      <c r="D20" s="80">
        <f t="shared" si="0"/>
        <v>4.5212044488651776E-5</v>
      </c>
      <c r="E20" s="56">
        <f>VLOOKUP(A20,[1]Sheet1!$A$268:$M$400,4,FALSE)</f>
        <v>0</v>
      </c>
      <c r="F20" s="78">
        <f t="shared" si="1"/>
        <v>0</v>
      </c>
      <c r="G20" s="85">
        <f>VLOOKUP(A20,[1]Sheet1!$A$268:$M$400,6,FALSE)</f>
        <v>1</v>
      </c>
      <c r="H20" s="80">
        <f t="shared" si="2"/>
        <v>8.6006708523264815E-5</v>
      </c>
      <c r="I20" s="56">
        <f>VLOOKUP(A20,[1]Sheet1!$A$268:$M$400,8,FALSE)</f>
        <v>0</v>
      </c>
      <c r="J20" s="78">
        <f t="shared" si="3"/>
        <v>0</v>
      </c>
      <c r="K20" s="85">
        <f>VLOOKUP(A20,[1]Sheet1!$A$268:$M$400,10,FALSE)</f>
        <v>3</v>
      </c>
      <c r="L20" s="78">
        <f t="shared" si="4"/>
        <v>2.7056033044435027E-5</v>
      </c>
    </row>
    <row r="21" spans="1:12" x14ac:dyDescent="0.3">
      <c r="A21" s="160" t="s">
        <v>420</v>
      </c>
      <c r="B21" s="161" t="s">
        <v>137</v>
      </c>
      <c r="C21" s="56">
        <f>VLOOKUP(A21,[1]Sheet1!$A$268:$M$400,2,FALSE)</f>
        <v>34</v>
      </c>
      <c r="D21" s="80">
        <f t="shared" si="0"/>
        <v>7.6860475630708021E-4</v>
      </c>
      <c r="E21" s="56">
        <f>VLOOKUP(A21,[1]Sheet1!$A$268:$M$400,4,FALSE)</f>
        <v>24</v>
      </c>
      <c r="F21" s="78">
        <f t="shared" si="1"/>
        <v>4.3667327741489422E-4</v>
      </c>
      <c r="G21" s="85">
        <f>VLOOKUP(A21,[1]Sheet1!$A$268:$M$400,6,FALSE)</f>
        <v>2</v>
      </c>
      <c r="H21" s="80">
        <f t="shared" si="2"/>
        <v>1.7201341704652963E-4</v>
      </c>
      <c r="I21" s="56">
        <f>VLOOKUP(A21,[1]Sheet1!$A$268:$M$400,8,FALSE)</f>
        <v>0</v>
      </c>
      <c r="J21" s="78">
        <f t="shared" si="3"/>
        <v>0</v>
      </c>
      <c r="K21" s="85">
        <f>VLOOKUP(A21,[1]Sheet1!$A$268:$M$400,10,FALSE)</f>
        <v>60</v>
      </c>
      <c r="L21" s="78">
        <f t="shared" si="4"/>
        <v>5.4112066088870051E-4</v>
      </c>
    </row>
    <row r="22" spans="1:12" x14ac:dyDescent="0.3">
      <c r="A22" s="160" t="s">
        <v>421</v>
      </c>
      <c r="B22" s="161" t="s">
        <v>138</v>
      </c>
      <c r="C22" s="56">
        <f>VLOOKUP(A22,[1]Sheet1!$A$268:$M$400,2,FALSE)</f>
        <v>193</v>
      </c>
      <c r="D22" s="80">
        <f t="shared" si="0"/>
        <v>4.3629622931548968E-3</v>
      </c>
      <c r="E22" s="56">
        <f>VLOOKUP(A22,[1]Sheet1!$A$268:$M$400,4,FALSE)</f>
        <v>139</v>
      </c>
      <c r="F22" s="78">
        <f t="shared" si="1"/>
        <v>2.5290660650279287E-3</v>
      </c>
      <c r="G22" s="85">
        <f>VLOOKUP(A22,[1]Sheet1!$A$268:$M$400,6,FALSE)</f>
        <v>36</v>
      </c>
      <c r="H22" s="80">
        <f t="shared" si="2"/>
        <v>3.0962415068375333E-3</v>
      </c>
      <c r="I22" s="56">
        <f>VLOOKUP(A22,[1]Sheet1!$A$268:$M$400,8,FALSE)</f>
        <v>0</v>
      </c>
      <c r="J22" s="78">
        <f t="shared" si="3"/>
        <v>0</v>
      </c>
      <c r="K22" s="85">
        <f>VLOOKUP(A22,[1]Sheet1!$A$268:$M$400,10,FALSE)</f>
        <v>368</v>
      </c>
      <c r="L22" s="78">
        <f t="shared" si="4"/>
        <v>3.3188733867840297E-3</v>
      </c>
    </row>
    <row r="23" spans="1:12" x14ac:dyDescent="0.3">
      <c r="A23" s="160" t="s">
        <v>422</v>
      </c>
      <c r="B23" s="161" t="s">
        <v>139</v>
      </c>
      <c r="C23" s="56">
        <f>VLOOKUP(A23,[1]Sheet1!$A$268:$M$400,2,FALSE)</f>
        <v>21</v>
      </c>
      <c r="D23" s="80">
        <f t="shared" si="0"/>
        <v>4.7472646713084363E-4</v>
      </c>
      <c r="E23" s="56">
        <f>VLOOKUP(A23,[1]Sheet1!$A$268:$M$400,4,FALSE)</f>
        <v>18</v>
      </c>
      <c r="F23" s="78">
        <f t="shared" si="1"/>
        <v>3.2750495806117065E-4</v>
      </c>
      <c r="G23" s="85">
        <f>VLOOKUP(A23,[1]Sheet1!$A$268:$M$400,6,FALSE)</f>
        <v>3</v>
      </c>
      <c r="H23" s="80">
        <f t="shared" si="2"/>
        <v>2.5802012556979444E-4</v>
      </c>
      <c r="I23" s="56">
        <f>VLOOKUP(A23,[1]Sheet1!$A$268:$M$400,8,FALSE)</f>
        <v>0</v>
      </c>
      <c r="J23" s="78">
        <f t="shared" si="3"/>
        <v>0</v>
      </c>
      <c r="K23" s="85">
        <f>VLOOKUP(A23,[1]Sheet1!$A$268:$M$400,10,FALSE)</f>
        <v>42</v>
      </c>
      <c r="L23" s="78">
        <f t="shared" si="4"/>
        <v>3.7878446262209033E-4</v>
      </c>
    </row>
    <row r="24" spans="1:12" x14ac:dyDescent="0.3">
      <c r="A24" s="160" t="s">
        <v>423</v>
      </c>
      <c r="B24" s="161" t="s">
        <v>140</v>
      </c>
      <c r="C24" s="56">
        <f>VLOOKUP(A24,[1]Sheet1!$A$268:$M$400,2,FALSE)</f>
        <v>36</v>
      </c>
      <c r="D24" s="80">
        <f t="shared" si="0"/>
        <v>8.13816800795732E-4</v>
      </c>
      <c r="E24" s="56">
        <f>VLOOKUP(A24,[1]Sheet1!$A$268:$M$400,4,FALSE)</f>
        <v>30</v>
      </c>
      <c r="F24" s="78">
        <f t="shared" si="1"/>
        <v>5.4584159676861774E-4</v>
      </c>
      <c r="G24" s="85">
        <f>VLOOKUP(A24,[1]Sheet1!$A$268:$M$400,6,FALSE)</f>
        <v>0</v>
      </c>
      <c r="H24" s="80">
        <f t="shared" si="2"/>
        <v>0</v>
      </c>
      <c r="I24" s="56">
        <f>VLOOKUP(A24,[1]Sheet1!$A$268:$M$400,8,FALSE)</f>
        <v>0</v>
      </c>
      <c r="J24" s="78">
        <f t="shared" si="3"/>
        <v>0</v>
      </c>
      <c r="K24" s="85">
        <f>VLOOKUP(A24,[1]Sheet1!$A$268:$M$400,10,FALSE)</f>
        <v>66</v>
      </c>
      <c r="L24" s="78">
        <f t="shared" si="4"/>
        <v>5.952327269775706E-4</v>
      </c>
    </row>
    <row r="25" spans="1:12" x14ac:dyDescent="0.3">
      <c r="A25" s="160" t="s">
        <v>424</v>
      </c>
      <c r="B25" s="161" t="s">
        <v>141</v>
      </c>
      <c r="C25" s="56">
        <f>VLOOKUP(A25,[1]Sheet1!$A$268:$M$400,2,FALSE)</f>
        <v>305</v>
      </c>
      <c r="D25" s="80">
        <f t="shared" si="0"/>
        <v>6.8948367845193962E-3</v>
      </c>
      <c r="E25" s="56">
        <f>VLOOKUP(A25,[1]Sheet1!$A$268:$M$400,4,FALSE)</f>
        <v>14</v>
      </c>
      <c r="F25" s="78">
        <f t="shared" si="1"/>
        <v>2.5472607849202163E-4</v>
      </c>
      <c r="G25" s="85">
        <f>VLOOKUP(A25,[1]Sheet1!$A$268:$M$400,6,FALSE)</f>
        <v>1</v>
      </c>
      <c r="H25" s="80">
        <f t="shared" si="2"/>
        <v>8.6006708523264815E-5</v>
      </c>
      <c r="I25" s="56">
        <f>VLOOKUP(A25,[1]Sheet1!$A$268:$M$400,8,FALSE)</f>
        <v>0</v>
      </c>
      <c r="J25" s="78">
        <f t="shared" si="3"/>
        <v>0</v>
      </c>
      <c r="K25" s="85">
        <f>VLOOKUP(A25,[1]Sheet1!$A$268:$M$400,10,FALSE)</f>
        <v>320</v>
      </c>
      <c r="L25" s="78">
        <f t="shared" si="4"/>
        <v>2.8859768580730694E-3</v>
      </c>
    </row>
    <row r="26" spans="1:12" ht="15" x14ac:dyDescent="0.25">
      <c r="A26" s="160" t="s">
        <v>425</v>
      </c>
      <c r="B26" s="161" t="s">
        <v>142</v>
      </c>
      <c r="C26" s="56">
        <f>VLOOKUP(A26,[1]Sheet1!$A$268:$M$400,2,FALSE)</f>
        <v>703</v>
      </c>
      <c r="D26" s="80">
        <f t="shared" si="0"/>
        <v>1.5892033637761101E-2</v>
      </c>
      <c r="E26" s="56">
        <f>VLOOKUP(A26,[1]Sheet1!$A$268:$M$400,4,FALSE)</f>
        <v>137</v>
      </c>
      <c r="F26" s="78">
        <f t="shared" si="1"/>
        <v>2.4926766252433546E-3</v>
      </c>
      <c r="G26" s="85">
        <f>VLOOKUP(A26,[1]Sheet1!$A$268:$M$400,6,FALSE)</f>
        <v>32</v>
      </c>
      <c r="H26" s="80">
        <f t="shared" si="2"/>
        <v>2.7522146727444741E-3</v>
      </c>
      <c r="I26" s="56">
        <f>VLOOKUP(A26,[1]Sheet1!$A$268:$M$400,8,FALSE)</f>
        <v>0</v>
      </c>
      <c r="J26" s="78">
        <f t="shared" si="3"/>
        <v>0</v>
      </c>
      <c r="K26" s="85">
        <f>VLOOKUP(A26,[1]Sheet1!$A$268:$M$400,10,FALSE)</f>
        <v>872</v>
      </c>
      <c r="L26" s="78">
        <f t="shared" si="4"/>
        <v>7.8642869382491137E-3</v>
      </c>
    </row>
    <row r="27" spans="1:12" x14ac:dyDescent="0.3">
      <c r="A27" s="160" t="s">
        <v>426</v>
      </c>
      <c r="B27" s="161" t="s">
        <v>143</v>
      </c>
      <c r="C27" s="56">
        <f>VLOOKUP(A27,[1]Sheet1!$A$268:$M$400,2,FALSE)</f>
        <v>69</v>
      </c>
      <c r="D27" s="80">
        <f t="shared" si="0"/>
        <v>1.5598155348584863E-3</v>
      </c>
      <c r="E27" s="56">
        <f>VLOOKUP(A27,[1]Sheet1!$A$268:$M$400,4,FALSE)</f>
        <v>9</v>
      </c>
      <c r="F27" s="78">
        <f t="shared" si="1"/>
        <v>1.6375247903058533E-4</v>
      </c>
      <c r="G27" s="85">
        <f>VLOOKUP(A27,[1]Sheet1!$A$268:$M$400,6,FALSE)</f>
        <v>7</v>
      </c>
      <c r="H27" s="80">
        <f t="shared" si="2"/>
        <v>6.020469596628537E-4</v>
      </c>
      <c r="I27" s="56">
        <f>VLOOKUP(A27,[1]Sheet1!$A$268:$M$400,8,FALSE)</f>
        <v>0</v>
      </c>
      <c r="J27" s="78">
        <f t="shared" si="3"/>
        <v>0</v>
      </c>
      <c r="K27" s="85">
        <f>VLOOKUP(A27,[1]Sheet1!$A$268:$M$400,10,FALSE)</f>
        <v>85</v>
      </c>
      <c r="L27" s="78">
        <f t="shared" si="4"/>
        <v>7.6658760292565905E-4</v>
      </c>
    </row>
    <row r="28" spans="1:12" x14ac:dyDescent="0.3">
      <c r="A28" s="160" t="s">
        <v>427</v>
      </c>
      <c r="B28" s="161" t="s">
        <v>144</v>
      </c>
      <c r="C28" s="56">
        <f>VLOOKUP(A28,[1]Sheet1!$A$268:$M$400,2,FALSE)</f>
        <v>25</v>
      </c>
      <c r="D28" s="80">
        <f t="shared" si="0"/>
        <v>5.6515055610814721E-4</v>
      </c>
      <c r="E28" s="56">
        <f>VLOOKUP(A28,[1]Sheet1!$A$268:$M$400,4,FALSE)</f>
        <v>8</v>
      </c>
      <c r="F28" s="78">
        <f t="shared" si="1"/>
        <v>1.4555775913829806E-4</v>
      </c>
      <c r="G28" s="85">
        <f>VLOOKUP(A28,[1]Sheet1!$A$268:$M$400,6,FALSE)</f>
        <v>0</v>
      </c>
      <c r="H28" s="80">
        <f t="shared" si="2"/>
        <v>0</v>
      </c>
      <c r="I28" s="56">
        <f>VLOOKUP(A28,[1]Sheet1!$A$268:$M$400,8,FALSE)</f>
        <v>0</v>
      </c>
      <c r="J28" s="78">
        <f t="shared" si="3"/>
        <v>0</v>
      </c>
      <c r="K28" s="85">
        <f>VLOOKUP(A28,[1]Sheet1!$A$268:$M$400,10,FALSE)</f>
        <v>33</v>
      </c>
      <c r="L28" s="78">
        <f t="shared" si="4"/>
        <v>2.976163634887853E-4</v>
      </c>
    </row>
    <row r="29" spans="1:12" x14ac:dyDescent="0.3">
      <c r="A29" s="160" t="s">
        <v>428</v>
      </c>
      <c r="B29" s="161" t="s">
        <v>145</v>
      </c>
      <c r="C29" s="56">
        <f>VLOOKUP(A29,[1]Sheet1!$A$268:$M$400,2,FALSE)</f>
        <v>333</v>
      </c>
      <c r="D29" s="80">
        <f t="shared" si="0"/>
        <v>7.5278054073605206E-3</v>
      </c>
      <c r="E29" s="56">
        <f>VLOOKUP(A29,[1]Sheet1!$A$268:$M$400,4,FALSE)</f>
        <v>165</v>
      </c>
      <c r="F29" s="78">
        <f t="shared" si="1"/>
        <v>3.0021287822273976E-3</v>
      </c>
      <c r="G29" s="85">
        <f>VLOOKUP(A29,[1]Sheet1!$A$268:$M$400,6,FALSE)</f>
        <v>25</v>
      </c>
      <c r="H29" s="80">
        <f t="shared" si="2"/>
        <v>2.1501677130816204E-3</v>
      </c>
      <c r="I29" s="56">
        <f>VLOOKUP(A29,[1]Sheet1!$A$268:$M$400,8,FALSE)</f>
        <v>0</v>
      </c>
      <c r="J29" s="78">
        <f t="shared" si="3"/>
        <v>0</v>
      </c>
      <c r="K29" s="85">
        <f>VLOOKUP(A29,[1]Sheet1!$A$268:$M$400,10,FALSE)</f>
        <v>523</v>
      </c>
      <c r="L29" s="78">
        <f t="shared" si="4"/>
        <v>4.7167684274131731E-3</v>
      </c>
    </row>
    <row r="30" spans="1:12" x14ac:dyDescent="0.3">
      <c r="A30" s="160" t="s">
        <v>465</v>
      </c>
      <c r="B30" s="161" t="s">
        <v>146</v>
      </c>
      <c r="C30" s="56">
        <f>VLOOKUP(A30,[1]Sheet1!$A$268:$M$400,2,FALSE)</f>
        <v>37</v>
      </c>
      <c r="D30" s="80">
        <f t="shared" si="0"/>
        <v>8.3642282304005784E-4</v>
      </c>
      <c r="E30" s="56">
        <f>VLOOKUP(A30,[1]Sheet1!$A$268:$M$400,4,FALSE)</f>
        <v>5</v>
      </c>
      <c r="F30" s="78">
        <f t="shared" si="1"/>
        <v>9.0973599461436285E-5</v>
      </c>
      <c r="G30" s="85">
        <f>VLOOKUP(A30,[1]Sheet1!$A$268:$M$400,6,FALSE)</f>
        <v>2</v>
      </c>
      <c r="H30" s="80">
        <f t="shared" si="2"/>
        <v>1.7201341704652963E-4</v>
      </c>
      <c r="I30" s="56">
        <f>VLOOKUP(A30,[1]Sheet1!$A$268:$M$400,8,FALSE)</f>
        <v>0</v>
      </c>
      <c r="J30" s="78">
        <f t="shared" si="3"/>
        <v>0</v>
      </c>
      <c r="K30" s="85">
        <f>VLOOKUP(A30,[1]Sheet1!$A$268:$M$400,10,FALSE)</f>
        <v>44</v>
      </c>
      <c r="L30" s="78">
        <f t="shared" si="4"/>
        <v>3.9682181798504705E-4</v>
      </c>
    </row>
    <row r="31" spans="1:12" ht="28.5" x14ac:dyDescent="0.25">
      <c r="A31" s="160" t="s">
        <v>464</v>
      </c>
      <c r="B31" s="161" t="s">
        <v>147</v>
      </c>
      <c r="C31" s="56">
        <f>VLOOKUP(A31,[1]Sheet1!$A$268:$M$400,2,FALSE)</f>
        <v>3</v>
      </c>
      <c r="D31" s="80">
        <f t="shared" si="0"/>
        <v>6.7818066732977671E-5</v>
      </c>
      <c r="E31" s="56">
        <f>VLOOKUP(A31,[1]Sheet1!$A$268:$M$400,4,FALSE)</f>
        <v>3</v>
      </c>
      <c r="F31" s="78">
        <f t="shared" si="1"/>
        <v>5.4584159676861778E-5</v>
      </c>
      <c r="G31" s="85">
        <f>VLOOKUP(A31,[1]Sheet1!$A$268:$M$400,6,FALSE)</f>
        <v>1</v>
      </c>
      <c r="H31" s="80">
        <f t="shared" si="2"/>
        <v>8.6006708523264815E-5</v>
      </c>
      <c r="I31" s="56">
        <f>VLOOKUP(A31,[1]Sheet1!$A$268:$M$400,8,FALSE)</f>
        <v>0</v>
      </c>
      <c r="J31" s="78">
        <f t="shared" si="3"/>
        <v>0</v>
      </c>
      <c r="K31" s="85">
        <f>VLOOKUP(A31,[1]Sheet1!$A$268:$M$400,10,FALSE)</f>
        <v>7</v>
      </c>
      <c r="L31" s="78">
        <f t="shared" si="4"/>
        <v>6.3130743770348398E-5</v>
      </c>
    </row>
    <row r="32" spans="1:12" x14ac:dyDescent="0.3">
      <c r="A32" s="160" t="s">
        <v>463</v>
      </c>
      <c r="B32" s="161" t="s">
        <v>148</v>
      </c>
      <c r="C32" s="56">
        <f>VLOOKUP(A32,[1]Sheet1!$A$268:$M$400,2,FALSE)</f>
        <v>9</v>
      </c>
      <c r="D32" s="80">
        <f t="shared" si="0"/>
        <v>2.03454200198933E-4</v>
      </c>
      <c r="E32" s="56">
        <f>VLOOKUP(A32,[1]Sheet1!$A$268:$M$400,4,FALSE)</f>
        <v>4</v>
      </c>
      <c r="F32" s="78">
        <f t="shared" si="1"/>
        <v>7.2778879569149028E-5</v>
      </c>
      <c r="G32" s="85">
        <f>VLOOKUP(A32,[1]Sheet1!$A$268:$M$400,6,FALSE)</f>
        <v>0</v>
      </c>
      <c r="H32" s="80">
        <f t="shared" si="2"/>
        <v>0</v>
      </c>
      <c r="I32" s="56">
        <f>VLOOKUP(A32,[1]Sheet1!$A$268:$M$400,8,FALSE)</f>
        <v>0</v>
      </c>
      <c r="J32" s="78">
        <f t="shared" si="3"/>
        <v>0</v>
      </c>
      <c r="K32" s="85">
        <f>VLOOKUP(A32,[1]Sheet1!$A$268:$M$400,10,FALSE)</f>
        <v>13</v>
      </c>
      <c r="L32" s="78">
        <f t="shared" si="4"/>
        <v>1.1724280985921844E-4</v>
      </c>
    </row>
    <row r="33" spans="1:12" x14ac:dyDescent="0.3">
      <c r="A33" s="160" t="s">
        <v>462</v>
      </c>
      <c r="B33" s="161" t="s">
        <v>149</v>
      </c>
      <c r="C33" s="56">
        <f>VLOOKUP(A33,[1]Sheet1!$A$268:$M$400,2,FALSE)</f>
        <v>173</v>
      </c>
      <c r="D33" s="80">
        <f t="shared" si="0"/>
        <v>3.9108418482683791E-3</v>
      </c>
      <c r="E33" s="56">
        <f>VLOOKUP(A33,[1]Sheet1!$A$268:$M$400,4,FALSE)</f>
        <v>171</v>
      </c>
      <c r="F33" s="78">
        <f t="shared" si="1"/>
        <v>3.111297101581121E-3</v>
      </c>
      <c r="G33" s="85">
        <f>VLOOKUP(A33,[1]Sheet1!$A$268:$M$400,6,FALSE)</f>
        <v>45</v>
      </c>
      <c r="H33" s="80">
        <f t="shared" si="2"/>
        <v>3.8703018835469167E-3</v>
      </c>
      <c r="I33" s="56">
        <f>VLOOKUP(A33,[1]Sheet1!$A$268:$M$400,8,FALSE)</f>
        <v>0</v>
      </c>
      <c r="J33" s="78">
        <f t="shared" si="3"/>
        <v>0</v>
      </c>
      <c r="K33" s="85">
        <f>VLOOKUP(A33,[1]Sheet1!$A$268:$M$400,10,FALSE)</f>
        <v>389</v>
      </c>
      <c r="L33" s="78">
        <f t="shared" si="4"/>
        <v>3.5082656180950751E-3</v>
      </c>
    </row>
    <row r="34" spans="1:12" x14ac:dyDescent="0.3">
      <c r="A34" s="160" t="s">
        <v>461</v>
      </c>
      <c r="B34" s="161" t="s">
        <v>150</v>
      </c>
      <c r="C34" s="56">
        <f>VLOOKUP(A34,[1]Sheet1!$A$268:$M$400,2,FALSE)</f>
        <v>126</v>
      </c>
      <c r="D34" s="80">
        <f t="shared" si="0"/>
        <v>2.848358802785062E-3</v>
      </c>
      <c r="E34" s="56">
        <f>VLOOKUP(A34,[1]Sheet1!$A$268:$M$400,4,FALSE)</f>
        <v>136</v>
      </c>
      <c r="F34" s="78">
        <f t="shared" si="1"/>
        <v>2.4744819053510673E-3</v>
      </c>
      <c r="G34" s="85">
        <f>VLOOKUP(A34,[1]Sheet1!$A$268:$M$400,6,FALSE)</f>
        <v>21</v>
      </c>
      <c r="H34" s="80">
        <f t="shared" si="2"/>
        <v>1.8061408789885611E-3</v>
      </c>
      <c r="I34" s="56">
        <f>VLOOKUP(A34,[1]Sheet1!$A$268:$M$400,8,FALSE)</f>
        <v>0</v>
      </c>
      <c r="J34" s="78">
        <f t="shared" si="3"/>
        <v>0</v>
      </c>
      <c r="K34" s="85">
        <f>VLOOKUP(A34,[1]Sheet1!$A$268:$M$400,10,FALSE)</f>
        <v>283</v>
      </c>
      <c r="L34" s="78">
        <f t="shared" si="4"/>
        <v>2.5522857838583706E-3</v>
      </c>
    </row>
    <row r="35" spans="1:12" x14ac:dyDescent="0.3">
      <c r="A35" s="160" t="s">
        <v>460</v>
      </c>
      <c r="B35" s="161" t="s">
        <v>151</v>
      </c>
      <c r="C35" s="56">
        <f>VLOOKUP(A35,[1]Sheet1!$A$268:$M$400,2,FALSE)</f>
        <v>31</v>
      </c>
      <c r="D35" s="80">
        <f t="shared" si="0"/>
        <v>7.0078668957410258E-4</v>
      </c>
      <c r="E35" s="56">
        <f>VLOOKUP(A35,[1]Sheet1!$A$268:$M$400,4,FALSE)</f>
        <v>19</v>
      </c>
      <c r="F35" s="78">
        <f t="shared" si="1"/>
        <v>3.456996779534579E-4</v>
      </c>
      <c r="G35" s="85">
        <f>VLOOKUP(A35,[1]Sheet1!$A$268:$M$400,6,FALSE)</f>
        <v>4</v>
      </c>
      <c r="H35" s="80">
        <f t="shared" si="2"/>
        <v>3.4402683409305926E-4</v>
      </c>
      <c r="I35" s="56">
        <f>VLOOKUP(A35,[1]Sheet1!$A$268:$M$400,8,FALSE)</f>
        <v>0</v>
      </c>
      <c r="J35" s="78">
        <f t="shared" si="3"/>
        <v>0</v>
      </c>
      <c r="K35" s="85">
        <f>VLOOKUP(A35,[1]Sheet1!$A$268:$M$400,10,FALSE)</f>
        <v>54</v>
      </c>
      <c r="L35" s="78">
        <f t="shared" si="4"/>
        <v>4.8700859479983047E-4</v>
      </c>
    </row>
    <row r="36" spans="1:12" x14ac:dyDescent="0.3">
      <c r="A36" s="160" t="s">
        <v>459</v>
      </c>
      <c r="B36" s="161" t="s">
        <v>152</v>
      </c>
      <c r="C36" s="56">
        <f>VLOOKUP(A36,[1]Sheet1!$A$268:$M$400,2,FALSE)</f>
        <v>29</v>
      </c>
      <c r="D36" s="80">
        <f t="shared" si="0"/>
        <v>6.5557464508545079E-4</v>
      </c>
      <c r="E36" s="56">
        <f>VLOOKUP(A36,[1]Sheet1!$A$268:$M$400,4,FALSE)</f>
        <v>17</v>
      </c>
      <c r="F36" s="78">
        <f t="shared" si="1"/>
        <v>3.0931023816888341E-4</v>
      </c>
      <c r="G36" s="85">
        <f>VLOOKUP(A36,[1]Sheet1!$A$268:$M$400,6,FALSE)</f>
        <v>7</v>
      </c>
      <c r="H36" s="80">
        <f t="shared" si="2"/>
        <v>6.020469596628537E-4</v>
      </c>
      <c r="I36" s="56">
        <f>VLOOKUP(A36,[1]Sheet1!$A$268:$M$400,8,FALSE)</f>
        <v>0</v>
      </c>
      <c r="J36" s="78">
        <f t="shared" si="3"/>
        <v>0</v>
      </c>
      <c r="K36" s="85">
        <f>VLOOKUP(A36,[1]Sheet1!$A$268:$M$400,10,FALSE)</f>
        <v>53</v>
      </c>
      <c r="L36" s="78">
        <f t="shared" si="4"/>
        <v>4.7798991711835208E-4</v>
      </c>
    </row>
    <row r="37" spans="1:12" ht="27.6" x14ac:dyDescent="0.3">
      <c r="A37" s="160" t="s">
        <v>458</v>
      </c>
      <c r="B37" s="161" t="s">
        <v>153</v>
      </c>
      <c r="C37" s="56">
        <f>VLOOKUP(A37,[1]Sheet1!$A$268:$M$400,2,FALSE)</f>
        <v>44</v>
      </c>
      <c r="D37" s="80">
        <f t="shared" si="0"/>
        <v>9.9466497875033916E-4</v>
      </c>
      <c r="E37" s="56">
        <f>VLOOKUP(A37,[1]Sheet1!$A$268:$M$400,4,FALSE)</f>
        <v>36</v>
      </c>
      <c r="F37" s="78">
        <f t="shared" si="1"/>
        <v>6.5500991612234131E-4</v>
      </c>
      <c r="G37" s="85">
        <f>VLOOKUP(A37,[1]Sheet1!$A$268:$M$400,6,FALSE)</f>
        <v>8</v>
      </c>
      <c r="H37" s="80">
        <f t="shared" si="2"/>
        <v>6.8805366818611852E-4</v>
      </c>
      <c r="I37" s="56">
        <f>VLOOKUP(A37,[1]Sheet1!$A$268:$M$400,8,FALSE)</f>
        <v>0</v>
      </c>
      <c r="J37" s="78">
        <f t="shared" si="3"/>
        <v>0</v>
      </c>
      <c r="K37" s="85">
        <f>VLOOKUP(A37,[1]Sheet1!$A$268:$M$400,10,FALSE)</f>
        <v>88</v>
      </c>
      <c r="L37" s="78">
        <f t="shared" si="4"/>
        <v>7.936436359700941E-4</v>
      </c>
    </row>
    <row r="38" spans="1:12" ht="15" x14ac:dyDescent="0.25">
      <c r="A38" s="160" t="s">
        <v>457</v>
      </c>
      <c r="B38" s="161" t="s">
        <v>154</v>
      </c>
      <c r="C38" s="56">
        <f>VLOOKUP(A38,[1]Sheet1!$A$268:$M$400,2,FALSE)</f>
        <v>40</v>
      </c>
      <c r="D38" s="80">
        <f t="shared" si="0"/>
        <v>9.0424088977303558E-4</v>
      </c>
      <c r="E38" s="56">
        <f>VLOOKUP(A38,[1]Sheet1!$A$268:$M$400,4,FALSE)</f>
        <v>36</v>
      </c>
      <c r="F38" s="78">
        <f t="shared" si="1"/>
        <v>6.5500991612234131E-4</v>
      </c>
      <c r="G38" s="85">
        <f>VLOOKUP(A38,[1]Sheet1!$A$268:$M$400,6,FALSE)</f>
        <v>15</v>
      </c>
      <c r="H38" s="80">
        <f t="shared" si="2"/>
        <v>1.2901006278489722E-3</v>
      </c>
      <c r="I38" s="56">
        <f>VLOOKUP(A38,[1]Sheet1!$A$268:$M$400,8,FALSE)</f>
        <v>0</v>
      </c>
      <c r="J38" s="78">
        <f t="shared" si="3"/>
        <v>0</v>
      </c>
      <c r="K38" s="85">
        <f>VLOOKUP(A38,[1]Sheet1!$A$268:$M$400,10,FALSE)</f>
        <v>91</v>
      </c>
      <c r="L38" s="78">
        <f t="shared" si="4"/>
        <v>8.2069966901452914E-4</v>
      </c>
    </row>
    <row r="39" spans="1:12" x14ac:dyDescent="0.3">
      <c r="A39" s="160" t="s">
        <v>456</v>
      </c>
      <c r="B39" s="161" t="s">
        <v>155</v>
      </c>
      <c r="C39" s="56">
        <f>VLOOKUP(A39,[1]Sheet1!$A$268:$M$400,2,FALSE)</f>
        <v>36</v>
      </c>
      <c r="D39" s="80">
        <f t="shared" si="0"/>
        <v>8.13816800795732E-4</v>
      </c>
      <c r="E39" s="56">
        <f>VLOOKUP(A39,[1]Sheet1!$A$268:$M$400,4,FALSE)</f>
        <v>21</v>
      </c>
      <c r="F39" s="78">
        <f t="shared" si="1"/>
        <v>3.8208911773803244E-4</v>
      </c>
      <c r="G39" s="85">
        <f>VLOOKUP(A39,[1]Sheet1!$A$268:$M$400,6,FALSE)</f>
        <v>7</v>
      </c>
      <c r="H39" s="80">
        <f t="shared" si="2"/>
        <v>6.020469596628537E-4</v>
      </c>
      <c r="I39" s="56">
        <f>VLOOKUP(A39,[1]Sheet1!$A$268:$M$400,8,FALSE)</f>
        <v>1</v>
      </c>
      <c r="J39" s="78">
        <f t="shared" si="3"/>
        <v>1.7543859649122806E-2</v>
      </c>
      <c r="K39" s="85">
        <f>VLOOKUP(A39,[1]Sheet1!$A$268:$M$400,10,FALSE)</f>
        <v>65</v>
      </c>
      <c r="L39" s="78">
        <f t="shared" si="4"/>
        <v>5.8621404929609221E-4</v>
      </c>
    </row>
    <row r="40" spans="1:12" ht="15" x14ac:dyDescent="0.25">
      <c r="A40" s="160" t="s">
        <v>455</v>
      </c>
      <c r="B40" s="161" t="s">
        <v>156</v>
      </c>
      <c r="C40" s="56">
        <f>VLOOKUP(A40,[1]Sheet1!$A$268:$M$400,2,FALSE)</f>
        <v>18</v>
      </c>
      <c r="D40" s="80">
        <f t="shared" si="0"/>
        <v>4.06908400397866E-4</v>
      </c>
      <c r="E40" s="56">
        <f>VLOOKUP(A40,[1]Sheet1!$A$268:$M$400,4,FALSE)</f>
        <v>5</v>
      </c>
      <c r="F40" s="78">
        <f t="shared" si="1"/>
        <v>9.0973599461436285E-5</v>
      </c>
      <c r="G40" s="85">
        <f>VLOOKUP(A40,[1]Sheet1!$A$268:$M$400,6,FALSE)</f>
        <v>4</v>
      </c>
      <c r="H40" s="80">
        <f t="shared" si="2"/>
        <v>3.4402683409305926E-4</v>
      </c>
      <c r="I40" s="56">
        <f>VLOOKUP(A40,[1]Sheet1!$A$268:$M$400,8,FALSE)</f>
        <v>0</v>
      </c>
      <c r="J40" s="78">
        <f t="shared" si="3"/>
        <v>0</v>
      </c>
      <c r="K40" s="85">
        <f>VLOOKUP(A40,[1]Sheet1!$A$268:$M$400,10,FALSE)</f>
        <v>27</v>
      </c>
      <c r="L40" s="78">
        <f t="shared" si="4"/>
        <v>2.4350429739991523E-4</v>
      </c>
    </row>
    <row r="41" spans="1:12" x14ac:dyDescent="0.3">
      <c r="A41" s="160" t="s">
        <v>454</v>
      </c>
      <c r="B41" s="161" t="s">
        <v>157</v>
      </c>
      <c r="C41" s="56">
        <f>VLOOKUP(A41,[1]Sheet1!$A$268:$M$400,2,FALSE)</f>
        <v>1</v>
      </c>
      <c r="D41" s="80">
        <f t="shared" si="0"/>
        <v>2.2606022244325888E-5</v>
      </c>
      <c r="E41" s="56">
        <f>VLOOKUP(A41,[1]Sheet1!$A$268:$M$400,4,FALSE)</f>
        <v>1</v>
      </c>
      <c r="F41" s="78">
        <f t="shared" si="1"/>
        <v>1.8194719892287257E-5</v>
      </c>
      <c r="G41" s="85">
        <f>VLOOKUP(A41,[1]Sheet1!$A$268:$M$400,6,FALSE)</f>
        <v>0</v>
      </c>
      <c r="H41" s="80">
        <f t="shared" si="2"/>
        <v>0</v>
      </c>
      <c r="I41" s="56">
        <f>VLOOKUP(A41,[1]Sheet1!$A$268:$M$400,8,FALSE)</f>
        <v>0</v>
      </c>
      <c r="J41" s="78">
        <f t="shared" si="3"/>
        <v>0</v>
      </c>
      <c r="K41" s="85">
        <f>VLOOKUP(A41,[1]Sheet1!$A$268:$M$400,10,FALSE)</f>
        <v>2</v>
      </c>
      <c r="L41" s="78">
        <f t="shared" si="4"/>
        <v>1.8037355362956682E-5</v>
      </c>
    </row>
    <row r="42" spans="1:12" x14ac:dyDescent="0.3">
      <c r="A42" s="160" t="s">
        <v>453</v>
      </c>
      <c r="B42" s="161" t="s">
        <v>158</v>
      </c>
      <c r="C42" s="56">
        <f>VLOOKUP(A42,[1]Sheet1!$A$268:$M$400,2,FALSE)</f>
        <v>113</v>
      </c>
      <c r="D42" s="80">
        <f t="shared" si="0"/>
        <v>2.5544805136088252E-3</v>
      </c>
      <c r="E42" s="56">
        <f>VLOOKUP(A42,[1]Sheet1!$A$268:$M$400,4,FALSE)</f>
        <v>77</v>
      </c>
      <c r="F42" s="78">
        <f t="shared" si="1"/>
        <v>1.4009934317061189E-3</v>
      </c>
      <c r="G42" s="85">
        <f>VLOOKUP(A42,[1]Sheet1!$A$268:$M$400,6,FALSE)</f>
        <v>14</v>
      </c>
      <c r="H42" s="80">
        <f t="shared" si="2"/>
        <v>1.2040939193257074E-3</v>
      </c>
      <c r="I42" s="56">
        <f>VLOOKUP(A42,[1]Sheet1!$A$268:$M$400,8,FALSE)</f>
        <v>0</v>
      </c>
      <c r="J42" s="78">
        <f t="shared" si="3"/>
        <v>0</v>
      </c>
      <c r="K42" s="85">
        <f>VLOOKUP(A42,[1]Sheet1!$A$268:$M$400,10,FALSE)</f>
        <v>204</v>
      </c>
      <c r="L42" s="78">
        <f t="shared" si="4"/>
        <v>1.8398102470215817E-3</v>
      </c>
    </row>
    <row r="43" spans="1:12" ht="15" x14ac:dyDescent="0.25">
      <c r="A43" s="160" t="s">
        <v>452</v>
      </c>
      <c r="B43" s="161" t="s">
        <v>159</v>
      </c>
      <c r="C43" s="56">
        <f>VLOOKUP(A43,[1]Sheet1!$A$268:$M$400,2,FALSE)</f>
        <v>20</v>
      </c>
      <c r="D43" s="80">
        <f t="shared" si="0"/>
        <v>4.5212044488651779E-4</v>
      </c>
      <c r="E43" s="56">
        <f>VLOOKUP(A43,[1]Sheet1!$A$268:$M$400,4,FALSE)</f>
        <v>14</v>
      </c>
      <c r="F43" s="78">
        <f t="shared" si="1"/>
        <v>2.5472607849202163E-4</v>
      </c>
      <c r="G43" s="85">
        <f>VLOOKUP(A43,[1]Sheet1!$A$268:$M$400,6,FALSE)</f>
        <v>0</v>
      </c>
      <c r="H43" s="80">
        <f t="shared" si="2"/>
        <v>0</v>
      </c>
      <c r="I43" s="56">
        <f>VLOOKUP(A43,[1]Sheet1!$A$268:$M$400,8,FALSE)</f>
        <v>0</v>
      </c>
      <c r="J43" s="78">
        <f t="shared" si="3"/>
        <v>0</v>
      </c>
      <c r="K43" s="85">
        <f>VLOOKUP(A43,[1]Sheet1!$A$268:$M$400,10,FALSE)</f>
        <v>34</v>
      </c>
      <c r="L43" s="78">
        <f t="shared" si="4"/>
        <v>3.0663504117026363E-4</v>
      </c>
    </row>
    <row r="44" spans="1:12" x14ac:dyDescent="0.3">
      <c r="A44" s="160" t="s">
        <v>451</v>
      </c>
      <c r="B44" s="161" t="s">
        <v>160</v>
      </c>
      <c r="C44" s="56">
        <f>VLOOKUP(A44,[1]Sheet1!$A$268:$M$400,2,FALSE)</f>
        <v>83</v>
      </c>
      <c r="D44" s="80">
        <f t="shared" si="0"/>
        <v>1.8762998462790487E-3</v>
      </c>
      <c r="E44" s="56">
        <f>VLOOKUP(A44,[1]Sheet1!$A$268:$M$400,4,FALSE)</f>
        <v>34</v>
      </c>
      <c r="F44" s="78">
        <f t="shared" si="1"/>
        <v>6.1862047633776682E-4</v>
      </c>
      <c r="G44" s="85">
        <f>VLOOKUP(A44,[1]Sheet1!$A$268:$M$400,6,FALSE)</f>
        <v>17</v>
      </c>
      <c r="H44" s="80">
        <f t="shared" si="2"/>
        <v>1.4621140448955018E-3</v>
      </c>
      <c r="I44" s="56">
        <f>VLOOKUP(A44,[1]Sheet1!$A$268:$M$400,8,FALSE)</f>
        <v>0</v>
      </c>
      <c r="J44" s="78">
        <f t="shared" si="3"/>
        <v>0</v>
      </c>
      <c r="K44" s="85">
        <f>VLOOKUP(A44,[1]Sheet1!$A$268:$M$400,10,FALSE)</f>
        <v>134</v>
      </c>
      <c r="L44" s="78">
        <f t="shared" si="4"/>
        <v>1.2085028093180978E-3</v>
      </c>
    </row>
    <row r="45" spans="1:12" ht="15" x14ac:dyDescent="0.25">
      <c r="A45" s="160" t="s">
        <v>450</v>
      </c>
      <c r="B45" s="161" t="s">
        <v>161</v>
      </c>
      <c r="C45" s="56">
        <f>VLOOKUP(A45,[1]Sheet1!$A$268:$M$400,2,FALSE)</f>
        <v>965</v>
      </c>
      <c r="D45" s="80">
        <f t="shared" si="0"/>
        <v>2.1814811465774481E-2</v>
      </c>
      <c r="E45" s="56">
        <f>VLOOKUP(A45,[1]Sheet1!$A$268:$M$400,4,FALSE)</f>
        <v>1101</v>
      </c>
      <c r="F45" s="78">
        <f t="shared" si="1"/>
        <v>2.003238660140827E-2</v>
      </c>
      <c r="G45" s="85">
        <f>VLOOKUP(A45,[1]Sheet1!$A$268:$M$400,6,FALSE)</f>
        <v>218</v>
      </c>
      <c r="H45" s="80">
        <f t="shared" si="2"/>
        <v>1.8749462458071731E-2</v>
      </c>
      <c r="I45" s="56">
        <f>VLOOKUP(A45,[1]Sheet1!$A$268:$M$400,8,FALSE)</f>
        <v>3</v>
      </c>
      <c r="J45" s="78">
        <f t="shared" si="3"/>
        <v>5.2631578947368418E-2</v>
      </c>
      <c r="K45" s="85">
        <f>VLOOKUP(A45,[1]Sheet1!$A$268:$M$400,10,FALSE)</f>
        <v>2287</v>
      </c>
      <c r="L45" s="78">
        <f t="shared" si="4"/>
        <v>2.0625715857540968E-2</v>
      </c>
    </row>
    <row r="46" spans="1:12" x14ac:dyDescent="0.3">
      <c r="A46" s="160" t="s">
        <v>449</v>
      </c>
      <c r="B46" s="161" t="s">
        <v>162</v>
      </c>
      <c r="C46" s="56">
        <f>VLOOKUP(A46,[1]Sheet1!$A$268:$M$400,2,FALSE)</f>
        <v>144</v>
      </c>
      <c r="D46" s="80">
        <f t="shared" si="0"/>
        <v>3.255267203182928E-3</v>
      </c>
      <c r="E46" s="56">
        <f>VLOOKUP(A46,[1]Sheet1!$A$268:$M$400,4,FALSE)</f>
        <v>141</v>
      </c>
      <c r="F46" s="78">
        <f t="shared" si="1"/>
        <v>2.5654555048125033E-3</v>
      </c>
      <c r="G46" s="85">
        <f>VLOOKUP(A46,[1]Sheet1!$A$268:$M$400,6,FALSE)</f>
        <v>39</v>
      </c>
      <c r="H46" s="80">
        <f t="shared" si="2"/>
        <v>3.3542616324073278E-3</v>
      </c>
      <c r="I46" s="56">
        <f>VLOOKUP(A46,[1]Sheet1!$A$268:$M$400,8,FALSE)</f>
        <v>1</v>
      </c>
      <c r="J46" s="78">
        <f t="shared" si="3"/>
        <v>1.7543859649122806E-2</v>
      </c>
      <c r="K46" s="85">
        <f>VLOOKUP(A46,[1]Sheet1!$A$268:$M$400,10,FALSE)</f>
        <v>325</v>
      </c>
      <c r="L46" s="78">
        <f t="shared" si="4"/>
        <v>2.9310702464804611E-3</v>
      </c>
    </row>
    <row r="47" spans="1:12" x14ac:dyDescent="0.3">
      <c r="A47" s="160" t="s">
        <v>448</v>
      </c>
      <c r="B47" s="161" t="s">
        <v>163</v>
      </c>
      <c r="C47" s="56">
        <f>VLOOKUP(A47,[1]Sheet1!$A$268:$M$400,2,FALSE)</f>
        <v>284</v>
      </c>
      <c r="D47" s="80">
        <f t="shared" si="0"/>
        <v>6.4201103173885526E-3</v>
      </c>
      <c r="E47" s="56">
        <f>VLOOKUP(A47,[1]Sheet1!$A$268:$M$400,4,FALSE)</f>
        <v>331</v>
      </c>
      <c r="F47" s="78">
        <f t="shared" si="1"/>
        <v>6.0224522843470825E-3</v>
      </c>
      <c r="G47" s="85">
        <f>VLOOKUP(A47,[1]Sheet1!$A$268:$M$400,6,FALSE)</f>
        <v>86</v>
      </c>
      <c r="H47" s="80">
        <f t="shared" si="2"/>
        <v>7.3965769330007741E-3</v>
      </c>
      <c r="I47" s="56">
        <f>VLOOKUP(A47,[1]Sheet1!$A$268:$M$400,8,FALSE)</f>
        <v>1</v>
      </c>
      <c r="J47" s="78">
        <f t="shared" si="3"/>
        <v>1.7543859649122806E-2</v>
      </c>
      <c r="K47" s="85">
        <f>VLOOKUP(A47,[1]Sheet1!$A$268:$M$400,10,FALSE)</f>
        <v>702</v>
      </c>
      <c r="L47" s="78">
        <f t="shared" si="4"/>
        <v>6.3311117323977956E-3</v>
      </c>
    </row>
    <row r="48" spans="1:12" x14ac:dyDescent="0.3">
      <c r="A48" s="160" t="s">
        <v>447</v>
      </c>
      <c r="B48" s="161" t="s">
        <v>164</v>
      </c>
      <c r="C48" s="56">
        <f>VLOOKUP(A48,[1]Sheet1!$A$268:$M$400,2,FALSE)</f>
        <v>74</v>
      </c>
      <c r="D48" s="80">
        <f t="shared" si="0"/>
        <v>1.6728456460801157E-3</v>
      </c>
      <c r="E48" s="56">
        <f>VLOOKUP(A48,[1]Sheet1!$A$268:$M$400,4,FALSE)</f>
        <v>68</v>
      </c>
      <c r="F48" s="78">
        <f t="shared" si="1"/>
        <v>1.2372409526755336E-3</v>
      </c>
      <c r="G48" s="85">
        <f>VLOOKUP(A48,[1]Sheet1!$A$268:$M$400,6,FALSE)</f>
        <v>16</v>
      </c>
      <c r="H48" s="80">
        <f t="shared" si="2"/>
        <v>1.376107336372237E-3</v>
      </c>
      <c r="I48" s="56">
        <f>VLOOKUP(A48,[1]Sheet1!$A$268:$M$400,8,FALSE)</f>
        <v>0</v>
      </c>
      <c r="J48" s="78">
        <f t="shared" si="3"/>
        <v>0</v>
      </c>
      <c r="K48" s="85">
        <f>VLOOKUP(A48,[1]Sheet1!$A$268:$M$400,10,FALSE)</f>
        <v>158</v>
      </c>
      <c r="L48" s="78">
        <f t="shared" si="4"/>
        <v>1.4249510736735779E-3</v>
      </c>
    </row>
    <row r="49" spans="1:12" ht="27.6" x14ac:dyDescent="0.3">
      <c r="A49" s="160" t="s">
        <v>446</v>
      </c>
      <c r="B49" s="161" t="s">
        <v>165</v>
      </c>
      <c r="C49" s="56">
        <f>VLOOKUP(A49,[1]Sheet1!$A$268:$M$400,2,FALSE)</f>
        <v>21</v>
      </c>
      <c r="D49" s="80">
        <f t="shared" si="0"/>
        <v>4.7472646713084363E-4</v>
      </c>
      <c r="E49" s="56">
        <f>VLOOKUP(A49,[1]Sheet1!$A$268:$M$400,4,FALSE)</f>
        <v>22</v>
      </c>
      <c r="F49" s="78">
        <f t="shared" si="1"/>
        <v>4.0028383763031968E-4</v>
      </c>
      <c r="G49" s="85">
        <f>VLOOKUP(A49,[1]Sheet1!$A$268:$M$400,6,FALSE)</f>
        <v>10</v>
      </c>
      <c r="H49" s="80">
        <f t="shared" si="2"/>
        <v>8.6006708523264815E-4</v>
      </c>
      <c r="I49" s="56">
        <f>VLOOKUP(A49,[1]Sheet1!$A$268:$M$400,8,FALSE)</f>
        <v>0</v>
      </c>
      <c r="J49" s="78">
        <f t="shared" si="3"/>
        <v>0</v>
      </c>
      <c r="K49" s="85">
        <f>VLOOKUP(A49,[1]Sheet1!$A$268:$M$400,10,FALSE)</f>
        <v>53</v>
      </c>
      <c r="L49" s="78">
        <f t="shared" si="4"/>
        <v>4.7798991711835208E-4</v>
      </c>
    </row>
    <row r="50" spans="1:12" x14ac:dyDescent="0.3">
      <c r="A50" s="160" t="s">
        <v>445</v>
      </c>
      <c r="B50" s="161" t="s">
        <v>166</v>
      </c>
      <c r="C50" s="56">
        <f>VLOOKUP(A50,[1]Sheet1!$A$268:$M$400,2,FALSE)</f>
        <v>278</v>
      </c>
      <c r="D50" s="80">
        <f t="shared" si="0"/>
        <v>6.2844741839225967E-3</v>
      </c>
      <c r="E50" s="56">
        <f>VLOOKUP(A50,[1]Sheet1!$A$268:$M$400,4,FALSE)</f>
        <v>81</v>
      </c>
      <c r="F50" s="78">
        <f t="shared" si="1"/>
        <v>1.4737723112752679E-3</v>
      </c>
      <c r="G50" s="85">
        <f>VLOOKUP(A50,[1]Sheet1!$A$268:$M$400,6,FALSE)</f>
        <v>15</v>
      </c>
      <c r="H50" s="80">
        <f t="shared" si="2"/>
        <v>1.2901006278489722E-3</v>
      </c>
      <c r="I50" s="56">
        <f>VLOOKUP(A50,[1]Sheet1!$A$268:$M$400,8,FALSE)</f>
        <v>0</v>
      </c>
      <c r="J50" s="78">
        <f t="shared" si="3"/>
        <v>0</v>
      </c>
      <c r="K50" s="85">
        <f>VLOOKUP(A50,[1]Sheet1!$A$268:$M$400,10,FALSE)</f>
        <v>374</v>
      </c>
      <c r="L50" s="78">
        <f t="shared" si="4"/>
        <v>3.3729854528729E-3</v>
      </c>
    </row>
    <row r="51" spans="1:12" x14ac:dyDescent="0.3">
      <c r="A51" s="160" t="s">
        <v>444</v>
      </c>
      <c r="B51" s="161" t="s">
        <v>167</v>
      </c>
      <c r="C51" s="56">
        <f>VLOOKUP(A51,[1]Sheet1!$A$268:$M$400,2,FALSE)</f>
        <v>2938</v>
      </c>
      <c r="D51" s="80">
        <f t="shared" si="0"/>
        <v>6.6416493353829459E-2</v>
      </c>
      <c r="E51" s="56">
        <f>VLOOKUP(A51,[1]Sheet1!$A$268:$M$400,4,FALSE)</f>
        <v>860</v>
      </c>
      <c r="F51" s="78">
        <f t="shared" si="1"/>
        <v>1.5647459107367041E-2</v>
      </c>
      <c r="G51" s="85">
        <f>VLOOKUP(A51,[1]Sheet1!$A$268:$M$400,6,FALSE)</f>
        <v>134</v>
      </c>
      <c r="H51" s="80">
        <f t="shared" si="2"/>
        <v>1.1524898942117485E-2</v>
      </c>
      <c r="I51" s="56">
        <f>VLOOKUP(A51,[1]Sheet1!$A$268:$M$400,8,FALSE)</f>
        <v>0</v>
      </c>
      <c r="J51" s="78">
        <f t="shared" si="3"/>
        <v>0</v>
      </c>
      <c r="K51" s="85">
        <f>VLOOKUP(A51,[1]Sheet1!$A$268:$M$400,10,FALSE)</f>
        <v>3932</v>
      </c>
      <c r="L51" s="78">
        <f t="shared" si="4"/>
        <v>3.5461440643572838E-2</v>
      </c>
    </row>
    <row r="52" spans="1:12" x14ac:dyDescent="0.3">
      <c r="A52" s="160" t="s">
        <v>443</v>
      </c>
      <c r="B52" s="161" t="s">
        <v>168</v>
      </c>
      <c r="C52" s="56">
        <f>VLOOKUP(A52,[1]Sheet1!$A$268:$M$400,2,FALSE)</f>
        <v>4</v>
      </c>
      <c r="D52" s="80">
        <f t="shared" si="0"/>
        <v>9.0424088977303553E-5</v>
      </c>
      <c r="E52" s="56">
        <f>VLOOKUP(A52,[1]Sheet1!$A$268:$M$400,4,FALSE)</f>
        <v>1</v>
      </c>
      <c r="F52" s="78">
        <f t="shared" si="1"/>
        <v>1.8194719892287257E-5</v>
      </c>
      <c r="G52" s="85">
        <f>VLOOKUP(A52,[1]Sheet1!$A$268:$M$400,6,FALSE)</f>
        <v>0</v>
      </c>
      <c r="H52" s="80">
        <f t="shared" si="2"/>
        <v>0</v>
      </c>
      <c r="I52" s="56">
        <f>VLOOKUP(A52,[1]Sheet1!$A$268:$M$400,8,FALSE)</f>
        <v>0</v>
      </c>
      <c r="J52" s="78">
        <f t="shared" si="3"/>
        <v>0</v>
      </c>
      <c r="K52" s="85">
        <f>VLOOKUP(A52,[1]Sheet1!$A$268:$M$400,10,FALSE)</f>
        <v>5</v>
      </c>
      <c r="L52" s="78">
        <f t="shared" si="4"/>
        <v>4.5093388407391709E-5</v>
      </c>
    </row>
    <row r="53" spans="1:12" x14ac:dyDescent="0.3">
      <c r="A53" s="160" t="s">
        <v>442</v>
      </c>
      <c r="B53" s="161" t="s">
        <v>169</v>
      </c>
      <c r="C53" s="56">
        <f>VLOOKUP(A53,[1]Sheet1!$A$268:$M$400,2,FALSE)</f>
        <v>12</v>
      </c>
      <c r="D53" s="80">
        <f t="shared" si="0"/>
        <v>2.7127226693191069E-4</v>
      </c>
      <c r="E53" s="56">
        <f>VLOOKUP(A53,[1]Sheet1!$A$268:$M$400,4,FALSE)</f>
        <v>2</v>
      </c>
      <c r="F53" s="78">
        <f t="shared" si="1"/>
        <v>3.6389439784574514E-5</v>
      </c>
      <c r="G53" s="85">
        <f>VLOOKUP(A53,[1]Sheet1!$A$268:$M$400,6,FALSE)</f>
        <v>1</v>
      </c>
      <c r="H53" s="80">
        <f t="shared" si="2"/>
        <v>8.6006708523264815E-5</v>
      </c>
      <c r="I53" s="56">
        <f>VLOOKUP(A53,[1]Sheet1!$A$268:$M$400,8,FALSE)</f>
        <v>0</v>
      </c>
      <c r="J53" s="78">
        <f t="shared" si="3"/>
        <v>0</v>
      </c>
      <c r="K53" s="85">
        <f>VLOOKUP(A53,[1]Sheet1!$A$268:$M$400,10,FALSE)</f>
        <v>15</v>
      </c>
      <c r="L53" s="78">
        <f t="shared" si="4"/>
        <v>1.3528016522217513E-4</v>
      </c>
    </row>
    <row r="54" spans="1:12" x14ac:dyDescent="0.3">
      <c r="A54" s="160" t="s">
        <v>441</v>
      </c>
      <c r="B54" s="161" t="s">
        <v>170</v>
      </c>
      <c r="C54" s="56">
        <f>VLOOKUP(A54,[1]Sheet1!$A$268:$M$400,2,FALSE)</f>
        <v>557</v>
      </c>
      <c r="D54" s="80">
        <f t="shared" si="0"/>
        <v>1.2591554390089519E-2</v>
      </c>
      <c r="E54" s="56">
        <f>VLOOKUP(A54,[1]Sheet1!$A$268:$M$400,4,FALSE)</f>
        <v>353</v>
      </c>
      <c r="F54" s="78">
        <f t="shared" si="1"/>
        <v>6.4227361219774022E-3</v>
      </c>
      <c r="G54" s="85">
        <f>VLOOKUP(A54,[1]Sheet1!$A$268:$M$400,6,FALSE)</f>
        <v>51</v>
      </c>
      <c r="H54" s="80">
        <f t="shared" si="2"/>
        <v>4.3863421346865055E-3</v>
      </c>
      <c r="I54" s="56">
        <f>VLOOKUP(A54,[1]Sheet1!$A$268:$M$400,8,FALSE)</f>
        <v>0</v>
      </c>
      <c r="J54" s="78">
        <f t="shared" si="3"/>
        <v>0</v>
      </c>
      <c r="K54" s="85">
        <f>VLOOKUP(A54,[1]Sheet1!$A$268:$M$400,10,FALSE)</f>
        <v>961</v>
      </c>
      <c r="L54" s="78">
        <f t="shared" si="4"/>
        <v>8.6669492519006863E-3</v>
      </c>
    </row>
    <row r="55" spans="1:12" x14ac:dyDescent="0.3">
      <c r="A55" s="160" t="s">
        <v>466</v>
      </c>
      <c r="B55" s="161" t="s">
        <v>171</v>
      </c>
      <c r="C55" s="56">
        <f>VLOOKUP(A55,[1]Sheet1!$A$268:$M$400,2,FALSE)</f>
        <v>27</v>
      </c>
      <c r="D55" s="80">
        <f t="shared" si="0"/>
        <v>6.10362600596799E-4</v>
      </c>
      <c r="E55" s="56">
        <f>VLOOKUP(A55,[1]Sheet1!$A$268:$M$400,4,FALSE)</f>
        <v>14</v>
      </c>
      <c r="F55" s="78">
        <f t="shared" si="1"/>
        <v>2.5472607849202163E-4</v>
      </c>
      <c r="G55" s="85">
        <f>VLOOKUP(A55,[1]Sheet1!$A$268:$M$400,6,FALSE)</f>
        <v>3</v>
      </c>
      <c r="H55" s="80">
        <f t="shared" si="2"/>
        <v>2.5802012556979444E-4</v>
      </c>
      <c r="I55" s="56">
        <f>VLOOKUP(A55,[1]Sheet1!$A$268:$M$400,8,FALSE)</f>
        <v>0</v>
      </c>
      <c r="J55" s="78">
        <f t="shared" si="3"/>
        <v>0</v>
      </c>
      <c r="K55" s="85">
        <f>VLOOKUP(A55,[1]Sheet1!$A$268:$M$400,10,FALSE)</f>
        <v>44</v>
      </c>
      <c r="L55" s="78">
        <f t="shared" si="4"/>
        <v>3.9682181798504705E-4</v>
      </c>
    </row>
    <row r="56" spans="1:12" ht="15" x14ac:dyDescent="0.25">
      <c r="A56" s="160" t="s">
        <v>440</v>
      </c>
      <c r="B56" s="161" t="s">
        <v>172</v>
      </c>
      <c r="C56" s="56">
        <f>VLOOKUP(A56,[1]Sheet1!$A$268:$M$400,2,FALSE)</f>
        <v>60</v>
      </c>
      <c r="D56" s="80">
        <f t="shared" si="0"/>
        <v>1.3563613346595533E-3</v>
      </c>
      <c r="E56" s="56">
        <f>VLOOKUP(A56,[1]Sheet1!$A$268:$M$400,4,FALSE)</f>
        <v>74</v>
      </c>
      <c r="F56" s="78">
        <f t="shared" si="1"/>
        <v>1.3464092720292572E-3</v>
      </c>
      <c r="G56" s="85">
        <f>VLOOKUP(A56,[1]Sheet1!$A$268:$M$400,6,FALSE)</f>
        <v>14</v>
      </c>
      <c r="H56" s="80">
        <f t="shared" si="2"/>
        <v>1.2040939193257074E-3</v>
      </c>
      <c r="I56" s="56">
        <f>VLOOKUP(A56,[1]Sheet1!$A$268:$M$400,8,FALSE)</f>
        <v>1</v>
      </c>
      <c r="J56" s="78">
        <f t="shared" si="3"/>
        <v>1.7543859649122806E-2</v>
      </c>
      <c r="K56" s="85">
        <f>VLOOKUP(A56,[1]Sheet1!$A$268:$M$400,10,FALSE)</f>
        <v>149</v>
      </c>
      <c r="L56" s="78">
        <f t="shared" si="4"/>
        <v>1.3437829745402729E-3</v>
      </c>
    </row>
    <row r="57" spans="1:12" ht="15" x14ac:dyDescent="0.25">
      <c r="A57" s="160" t="s">
        <v>439</v>
      </c>
      <c r="B57" s="161" t="s">
        <v>173</v>
      </c>
      <c r="C57" s="56">
        <f>VLOOKUP(A57,[1]Sheet1!$A$268:$M$400,2,FALSE)</f>
        <v>55</v>
      </c>
      <c r="D57" s="80">
        <f t="shared" si="0"/>
        <v>1.2433312234379238E-3</v>
      </c>
      <c r="E57" s="56">
        <f>VLOOKUP(A57,[1]Sheet1!$A$268:$M$400,4,FALSE)</f>
        <v>38</v>
      </c>
      <c r="F57" s="78">
        <f t="shared" si="1"/>
        <v>6.9139935590691579E-4</v>
      </c>
      <c r="G57" s="85">
        <f>VLOOKUP(A57,[1]Sheet1!$A$268:$M$400,6,FALSE)</f>
        <v>17</v>
      </c>
      <c r="H57" s="80">
        <f t="shared" si="2"/>
        <v>1.4621140448955018E-3</v>
      </c>
      <c r="I57" s="56">
        <f>VLOOKUP(A57,[1]Sheet1!$A$268:$M$400,8,FALSE)</f>
        <v>0</v>
      </c>
      <c r="J57" s="78">
        <f t="shared" si="3"/>
        <v>0</v>
      </c>
      <c r="K57" s="85">
        <f>VLOOKUP(A57,[1]Sheet1!$A$268:$M$400,10,FALSE)</f>
        <v>110</v>
      </c>
      <c r="L57" s="78">
        <f t="shared" si="4"/>
        <v>9.9205454496261759E-4</v>
      </c>
    </row>
    <row r="58" spans="1:12" x14ac:dyDescent="0.3">
      <c r="A58" s="160" t="s">
        <v>438</v>
      </c>
      <c r="B58" s="161" t="s">
        <v>174</v>
      </c>
      <c r="C58" s="56">
        <f>VLOOKUP(A58,[1]Sheet1!$A$268:$M$400,2,FALSE)</f>
        <v>42</v>
      </c>
      <c r="D58" s="80">
        <f t="shared" si="0"/>
        <v>9.4945293426168726E-4</v>
      </c>
      <c r="E58" s="56">
        <f>VLOOKUP(A58,[1]Sheet1!$A$268:$M$400,4,FALSE)</f>
        <v>30</v>
      </c>
      <c r="F58" s="78">
        <f t="shared" si="1"/>
        <v>5.4584159676861774E-4</v>
      </c>
      <c r="G58" s="85">
        <f>VLOOKUP(A58,[1]Sheet1!$A$268:$M$400,6,FALSE)</f>
        <v>12</v>
      </c>
      <c r="H58" s="80">
        <f t="shared" si="2"/>
        <v>1.0320805022791778E-3</v>
      </c>
      <c r="I58" s="56">
        <f>VLOOKUP(A58,[1]Sheet1!$A$268:$M$400,8,FALSE)</f>
        <v>0</v>
      </c>
      <c r="J58" s="78">
        <f t="shared" si="3"/>
        <v>0</v>
      </c>
      <c r="K58" s="85">
        <f>VLOOKUP(A58,[1]Sheet1!$A$268:$M$400,10,FALSE)</f>
        <v>84</v>
      </c>
      <c r="L58" s="78">
        <f t="shared" si="4"/>
        <v>7.5756892524418066E-4</v>
      </c>
    </row>
    <row r="59" spans="1:12" ht="27.6" x14ac:dyDescent="0.3">
      <c r="A59" s="160" t="s">
        <v>437</v>
      </c>
      <c r="B59" s="161" t="s">
        <v>175</v>
      </c>
      <c r="C59" s="56">
        <f>VLOOKUP(A59,[1]Sheet1!$A$268:$M$400,2,FALSE)</f>
        <v>5</v>
      </c>
      <c r="D59" s="80">
        <f t="shared" si="0"/>
        <v>1.1303011122162945E-4</v>
      </c>
      <c r="E59" s="56">
        <f>VLOOKUP(A59,[1]Sheet1!$A$268:$M$400,4,FALSE)</f>
        <v>4</v>
      </c>
      <c r="F59" s="78">
        <f t="shared" si="1"/>
        <v>7.2778879569149028E-5</v>
      </c>
      <c r="G59" s="85">
        <f>VLOOKUP(A59,[1]Sheet1!$A$268:$M$400,6,FALSE)</f>
        <v>0</v>
      </c>
      <c r="H59" s="80">
        <f t="shared" si="2"/>
        <v>0</v>
      </c>
      <c r="I59" s="56">
        <f>VLOOKUP(A59,[1]Sheet1!$A$268:$M$400,8,FALSE)</f>
        <v>0</v>
      </c>
      <c r="J59" s="78">
        <f t="shared" si="3"/>
        <v>0</v>
      </c>
      <c r="K59" s="85">
        <f>VLOOKUP(A59,[1]Sheet1!$A$268:$M$400,10,FALSE)</f>
        <v>9</v>
      </c>
      <c r="L59" s="78">
        <f t="shared" si="4"/>
        <v>8.1168099133305073E-5</v>
      </c>
    </row>
    <row r="60" spans="1:12" ht="27.6" x14ac:dyDescent="0.3">
      <c r="A60" s="160" t="s">
        <v>436</v>
      </c>
      <c r="B60" s="161" t="s">
        <v>176</v>
      </c>
      <c r="C60" s="56">
        <f>VLOOKUP(A60,[1]Sheet1!$A$268:$M$400,2,FALSE)</f>
        <v>209</v>
      </c>
      <c r="D60" s="80">
        <f t="shared" si="0"/>
        <v>4.7246586490641103E-3</v>
      </c>
      <c r="E60" s="56">
        <f>VLOOKUP(A60,[1]Sheet1!$A$268:$M$400,4,FALSE)</f>
        <v>165</v>
      </c>
      <c r="F60" s="78">
        <f t="shared" si="1"/>
        <v>3.0021287822273976E-3</v>
      </c>
      <c r="G60" s="85">
        <f>VLOOKUP(A60,[1]Sheet1!$A$268:$M$400,6,FALSE)</f>
        <v>29</v>
      </c>
      <c r="H60" s="80">
        <f t="shared" si="2"/>
        <v>2.4941945471746796E-3</v>
      </c>
      <c r="I60" s="56">
        <f>VLOOKUP(A60,[1]Sheet1!$A$268:$M$400,8,FALSE)</f>
        <v>0</v>
      </c>
      <c r="J60" s="78">
        <f t="shared" si="3"/>
        <v>0</v>
      </c>
      <c r="K60" s="85">
        <f>VLOOKUP(A60,[1]Sheet1!$A$268:$M$400,10,FALSE)</f>
        <v>403</v>
      </c>
      <c r="L60" s="78">
        <f t="shared" si="4"/>
        <v>3.6345271056357716E-3</v>
      </c>
    </row>
    <row r="61" spans="1:12" x14ac:dyDescent="0.3">
      <c r="A61" s="160" t="s">
        <v>435</v>
      </c>
      <c r="B61" s="161" t="s">
        <v>177</v>
      </c>
      <c r="C61" s="56">
        <f>VLOOKUP(A61,[1]Sheet1!$A$268:$M$400,2,FALSE)</f>
        <v>512</v>
      </c>
      <c r="D61" s="80">
        <f t="shared" si="0"/>
        <v>1.1574283389094855E-2</v>
      </c>
      <c r="E61" s="56">
        <f>VLOOKUP(A61,[1]Sheet1!$A$268:$M$400,4,FALSE)</f>
        <v>121</v>
      </c>
      <c r="F61" s="78">
        <f t="shared" si="1"/>
        <v>2.2015611069667583E-3</v>
      </c>
      <c r="G61" s="85">
        <f>VLOOKUP(A61,[1]Sheet1!$A$268:$M$400,6,FALSE)</f>
        <v>102</v>
      </c>
      <c r="H61" s="80">
        <f t="shared" si="2"/>
        <v>8.7726842693730111E-3</v>
      </c>
      <c r="I61" s="56">
        <f>VLOOKUP(A61,[1]Sheet1!$A$268:$M$400,8,FALSE)</f>
        <v>1</v>
      </c>
      <c r="J61" s="78">
        <f t="shared" si="3"/>
        <v>1.7543859649122806E-2</v>
      </c>
      <c r="K61" s="85">
        <f>VLOOKUP(A61,[1]Sheet1!$A$268:$M$400,10,FALSE)</f>
        <v>736</v>
      </c>
      <c r="L61" s="78">
        <f t="shared" si="4"/>
        <v>6.6377467735680594E-3</v>
      </c>
    </row>
    <row r="62" spans="1:12" ht="27.6" x14ac:dyDescent="0.3">
      <c r="A62" s="160" t="s">
        <v>434</v>
      </c>
      <c r="B62" s="161" t="s">
        <v>178</v>
      </c>
      <c r="C62" s="56">
        <f>VLOOKUP(A62,[1]Sheet1!$A$268:$M$400,2,FALSE)</f>
        <v>118</v>
      </c>
      <c r="D62" s="80">
        <f t="shared" si="0"/>
        <v>2.6675106248304548E-3</v>
      </c>
      <c r="E62" s="56">
        <f>VLOOKUP(A62,[1]Sheet1!$A$268:$M$400,4,FALSE)</f>
        <v>116</v>
      </c>
      <c r="F62" s="78">
        <f t="shared" si="1"/>
        <v>2.1105875075053218E-3</v>
      </c>
      <c r="G62" s="85">
        <f>VLOOKUP(A62,[1]Sheet1!$A$268:$M$400,6,FALSE)</f>
        <v>25</v>
      </c>
      <c r="H62" s="80">
        <f t="shared" si="2"/>
        <v>2.1501677130816204E-3</v>
      </c>
      <c r="I62" s="56">
        <f>VLOOKUP(A62,[1]Sheet1!$A$268:$M$400,8,FALSE)</f>
        <v>0</v>
      </c>
      <c r="J62" s="78">
        <f t="shared" si="3"/>
        <v>0</v>
      </c>
      <c r="K62" s="85">
        <f>VLOOKUP(A62,[1]Sheet1!$A$268:$M$400,10,FALSE)</f>
        <v>259</v>
      </c>
      <c r="L62" s="78">
        <f t="shared" si="4"/>
        <v>2.3358375195028907E-3</v>
      </c>
    </row>
    <row r="63" spans="1:12" ht="27.6" x14ac:dyDescent="0.3">
      <c r="A63" s="160" t="s">
        <v>433</v>
      </c>
      <c r="B63" s="161" t="s">
        <v>179</v>
      </c>
      <c r="C63" s="56">
        <f>VLOOKUP(A63,[1]Sheet1!$A$268:$M$400,2,FALSE)</f>
        <v>43</v>
      </c>
      <c r="D63" s="80">
        <f t="shared" si="0"/>
        <v>9.7205895650601321E-4</v>
      </c>
      <c r="E63" s="56">
        <f>VLOOKUP(A63,[1]Sheet1!$A$268:$M$400,4,FALSE)</f>
        <v>42</v>
      </c>
      <c r="F63" s="78">
        <f t="shared" si="1"/>
        <v>7.6417823547606488E-4</v>
      </c>
      <c r="G63" s="85">
        <f>VLOOKUP(A63,[1]Sheet1!$A$268:$M$400,6,FALSE)</f>
        <v>10</v>
      </c>
      <c r="H63" s="80">
        <f t="shared" si="2"/>
        <v>8.6006708523264815E-4</v>
      </c>
      <c r="I63" s="56">
        <f>VLOOKUP(A63,[1]Sheet1!$A$268:$M$400,8,FALSE)</f>
        <v>0</v>
      </c>
      <c r="J63" s="78">
        <f t="shared" si="3"/>
        <v>0</v>
      </c>
      <c r="K63" s="85">
        <f>VLOOKUP(A63,[1]Sheet1!$A$268:$M$400,10,FALSE)</f>
        <v>95</v>
      </c>
      <c r="L63" s="78">
        <f t="shared" si="4"/>
        <v>8.5677437974044247E-4</v>
      </c>
    </row>
    <row r="64" spans="1:12" x14ac:dyDescent="0.3">
      <c r="A64" s="160" t="s">
        <v>432</v>
      </c>
      <c r="B64" s="161" t="s">
        <v>180</v>
      </c>
      <c r="C64" s="56">
        <f>VLOOKUP(A64,[1]Sheet1!$A$268:$M$400,2,FALSE)</f>
        <v>22</v>
      </c>
      <c r="D64" s="80">
        <f t="shared" si="0"/>
        <v>4.9733248937516958E-4</v>
      </c>
      <c r="E64" s="56">
        <f>VLOOKUP(A64,[1]Sheet1!$A$268:$M$400,4,FALSE)</f>
        <v>41</v>
      </c>
      <c r="F64" s="78">
        <f t="shared" si="1"/>
        <v>7.4598351558377758E-4</v>
      </c>
      <c r="G64" s="85">
        <f>VLOOKUP(A64,[1]Sheet1!$A$268:$M$400,6,FALSE)</f>
        <v>7</v>
      </c>
      <c r="H64" s="80">
        <f t="shared" si="2"/>
        <v>6.020469596628537E-4</v>
      </c>
      <c r="I64" s="56">
        <f>VLOOKUP(A64,[1]Sheet1!$A$268:$M$400,8,FALSE)</f>
        <v>0</v>
      </c>
      <c r="J64" s="78">
        <f t="shared" si="3"/>
        <v>0</v>
      </c>
      <c r="K64" s="85">
        <f>VLOOKUP(A64,[1]Sheet1!$A$268:$M$400,10,FALSE)</f>
        <v>70</v>
      </c>
      <c r="L64" s="78">
        <f t="shared" si="4"/>
        <v>6.3130743770348392E-4</v>
      </c>
    </row>
    <row r="65" spans="1:12" x14ac:dyDescent="0.3">
      <c r="A65" s="160" t="s">
        <v>431</v>
      </c>
      <c r="B65" s="161" t="s">
        <v>181</v>
      </c>
      <c r="C65" s="56">
        <f>VLOOKUP(A65,[1]Sheet1!$A$268:$M$400,2,FALSE)</f>
        <v>1583</v>
      </c>
      <c r="D65" s="80">
        <f t="shared" si="0"/>
        <v>3.5785333212767882E-2</v>
      </c>
      <c r="E65" s="56">
        <f>VLOOKUP(A65,[1]Sheet1!$A$268:$M$400,4,FALSE)</f>
        <v>1025</v>
      </c>
      <c r="F65" s="78">
        <f t="shared" si="1"/>
        <v>1.8649587889594439E-2</v>
      </c>
      <c r="G65" s="85">
        <f>VLOOKUP(A65,[1]Sheet1!$A$268:$M$400,6,FALSE)</f>
        <v>277</v>
      </c>
      <c r="H65" s="80">
        <f t="shared" si="2"/>
        <v>2.3823858260944353E-2</v>
      </c>
      <c r="I65" s="56">
        <f>VLOOKUP(A65,[1]Sheet1!$A$268:$M$400,8,FALSE)</f>
        <v>0</v>
      </c>
      <c r="J65" s="78">
        <f t="shared" si="3"/>
        <v>0</v>
      </c>
      <c r="K65" s="85">
        <f>VLOOKUP(A65,[1]Sheet1!$A$268:$M$400,10,FALSE)</f>
        <v>2885</v>
      </c>
      <c r="L65" s="78">
        <f t="shared" si="4"/>
        <v>2.6018885111065017E-2</v>
      </c>
    </row>
    <row r="66" spans="1:12" x14ac:dyDescent="0.3">
      <c r="A66" s="160" t="s">
        <v>430</v>
      </c>
      <c r="B66" s="161" t="s">
        <v>182</v>
      </c>
      <c r="C66" s="56">
        <f>VLOOKUP(A66,[1]Sheet1!$A$268:$M$400,2,FALSE)</f>
        <v>84</v>
      </c>
      <c r="D66" s="80">
        <f t="shared" si="0"/>
        <v>1.8989058685233745E-3</v>
      </c>
      <c r="E66" s="56">
        <f>VLOOKUP(A66,[1]Sheet1!$A$268:$M$400,4,FALSE)</f>
        <v>48</v>
      </c>
      <c r="F66" s="78">
        <f t="shared" si="1"/>
        <v>8.7334655482978845E-4</v>
      </c>
      <c r="G66" s="85">
        <f>VLOOKUP(A66,[1]Sheet1!$A$268:$M$400,6,FALSE)</f>
        <v>16</v>
      </c>
      <c r="H66" s="80">
        <f t="shared" si="2"/>
        <v>1.376107336372237E-3</v>
      </c>
      <c r="I66" s="56">
        <f>VLOOKUP(A66,[1]Sheet1!$A$268:$M$400,8,FALSE)</f>
        <v>0</v>
      </c>
      <c r="J66" s="78">
        <f t="shared" si="3"/>
        <v>0</v>
      </c>
      <c r="K66" s="85">
        <f>VLOOKUP(A66,[1]Sheet1!$A$268:$M$400,10,FALSE)</f>
        <v>148</v>
      </c>
      <c r="L66" s="78">
        <f t="shared" si="4"/>
        <v>1.3347642968587945E-3</v>
      </c>
    </row>
    <row r="67" spans="1:12" x14ac:dyDescent="0.3">
      <c r="A67" s="160" t="s">
        <v>407</v>
      </c>
      <c r="B67" s="161" t="s">
        <v>183</v>
      </c>
      <c r="C67" s="56">
        <f>VLOOKUP(A67,[1]Sheet1!$A$268:$M$400,2,FALSE)</f>
        <v>7</v>
      </c>
      <c r="D67" s="80">
        <f t="shared" si="0"/>
        <v>1.5824215571028121E-4</v>
      </c>
      <c r="E67" s="56">
        <f>VLOOKUP(A67,[1]Sheet1!$A$268:$M$400,4,FALSE)</f>
        <v>9</v>
      </c>
      <c r="F67" s="78">
        <f t="shared" si="1"/>
        <v>1.6375247903058533E-4</v>
      </c>
      <c r="G67" s="85">
        <f>VLOOKUP(A67,[1]Sheet1!$A$268:$M$400,6,FALSE)</f>
        <v>0</v>
      </c>
      <c r="H67" s="80">
        <f t="shared" si="2"/>
        <v>0</v>
      </c>
      <c r="I67" s="56">
        <f>VLOOKUP(A67,[1]Sheet1!$A$268:$M$400,8,FALSE)</f>
        <v>0</v>
      </c>
      <c r="J67" s="78">
        <f t="shared" si="3"/>
        <v>0</v>
      </c>
      <c r="K67" s="85">
        <f>VLOOKUP(A67,[1]Sheet1!$A$268:$M$400,10,FALSE)</f>
        <v>16</v>
      </c>
      <c r="L67" s="78">
        <f t="shared" si="4"/>
        <v>1.4429884290365346E-4</v>
      </c>
    </row>
    <row r="68" spans="1:12" x14ac:dyDescent="0.3">
      <c r="A68" s="160" t="s">
        <v>406</v>
      </c>
      <c r="B68" s="161" t="s">
        <v>184</v>
      </c>
      <c r="C68" s="56">
        <f>VLOOKUP(A68,[1]Sheet1!$A$268:$M$400,2,FALSE)</f>
        <v>149</v>
      </c>
      <c r="D68" s="80">
        <f t="shared" si="0"/>
        <v>3.3682973144045572E-3</v>
      </c>
      <c r="E68" s="56">
        <f>VLOOKUP(A68,[1]Sheet1!$A$268:$M$400,4,FALSE)</f>
        <v>320</v>
      </c>
      <c r="F68" s="78">
        <f t="shared" si="1"/>
        <v>5.8223103655319223E-3</v>
      </c>
      <c r="G68" s="85">
        <f>VLOOKUP(A68,[1]Sheet1!$A$268:$M$400,6,FALSE)</f>
        <v>55</v>
      </c>
      <c r="H68" s="80">
        <f t="shared" si="2"/>
        <v>4.7303689687795648E-3</v>
      </c>
      <c r="I68" s="56">
        <f>VLOOKUP(A68,[1]Sheet1!$A$268:$M$400,8,FALSE)</f>
        <v>0</v>
      </c>
      <c r="J68" s="78">
        <f t="shared" si="3"/>
        <v>0</v>
      </c>
      <c r="K68" s="85">
        <f>VLOOKUP(A68,[1]Sheet1!$A$268:$M$400,10,FALSE)</f>
        <v>524</v>
      </c>
      <c r="L68" s="78">
        <f t="shared" si="4"/>
        <v>4.7257871050946513E-3</v>
      </c>
    </row>
    <row r="69" spans="1:12" x14ac:dyDescent="0.3">
      <c r="A69" s="160" t="s">
        <v>405</v>
      </c>
      <c r="B69" s="161" t="s">
        <v>185</v>
      </c>
      <c r="C69" s="56">
        <f>VLOOKUP(A69,[1]Sheet1!$A$268:$M$400,2,FALSE)</f>
        <v>146</v>
      </c>
      <c r="D69" s="80">
        <f t="shared" si="0"/>
        <v>3.3004792476715797E-3</v>
      </c>
      <c r="E69" s="56">
        <f>VLOOKUP(A69,[1]Sheet1!$A$268:$M$400,4,FALSE)</f>
        <v>137</v>
      </c>
      <c r="F69" s="78">
        <f t="shared" si="1"/>
        <v>2.4926766252433546E-3</v>
      </c>
      <c r="G69" s="85">
        <f>VLOOKUP(A69,[1]Sheet1!$A$268:$M$400,6,FALSE)</f>
        <v>31</v>
      </c>
      <c r="H69" s="80">
        <f t="shared" si="2"/>
        <v>2.6662079642212093E-3</v>
      </c>
      <c r="I69" s="56">
        <f>VLOOKUP(A69,[1]Sheet1!$A$268:$M$400,8,FALSE)</f>
        <v>0</v>
      </c>
      <c r="J69" s="78">
        <f t="shared" si="3"/>
        <v>0</v>
      </c>
      <c r="K69" s="85">
        <f>VLOOKUP(A69,[1]Sheet1!$A$268:$M$400,10,FALSE)</f>
        <v>314</v>
      </c>
      <c r="L69" s="78">
        <f t="shared" si="4"/>
        <v>2.8318647919841995E-3</v>
      </c>
    </row>
    <row r="70" spans="1:12" x14ac:dyDescent="0.3">
      <c r="A70" s="160" t="s">
        <v>404</v>
      </c>
      <c r="B70" s="161" t="s">
        <v>186</v>
      </c>
      <c r="C70" s="56">
        <f>VLOOKUP(A70,[1]Sheet1!$A$268:$M$400,2,FALSE)</f>
        <v>192</v>
      </c>
      <c r="D70" s="80">
        <f t="shared" ref="D70:D133" si="5">C70/$C$134</f>
        <v>4.340356270910571E-3</v>
      </c>
      <c r="E70" s="56">
        <f>VLOOKUP(A70,[1]Sheet1!$A$268:$M$400,4,FALSE)</f>
        <v>105</v>
      </c>
      <c r="F70" s="78">
        <f t="shared" ref="F70:F133" si="6">E70/$E$134</f>
        <v>1.9104455886901621E-3</v>
      </c>
      <c r="G70" s="85">
        <f>VLOOKUP(A70,[1]Sheet1!$A$268:$M$400,6,FALSE)</f>
        <v>39</v>
      </c>
      <c r="H70" s="80">
        <f t="shared" ref="H70:H133" si="7">G70/$G$134</f>
        <v>3.3542616324073278E-3</v>
      </c>
      <c r="I70" s="56">
        <f>VLOOKUP(A70,[1]Sheet1!$A$268:$M$400,8,FALSE)</f>
        <v>0</v>
      </c>
      <c r="J70" s="78">
        <f t="shared" ref="J70:J133" si="8">I70/$I$134</f>
        <v>0</v>
      </c>
      <c r="K70" s="85">
        <f>VLOOKUP(A70,[1]Sheet1!$A$268:$M$400,10,FALSE)</f>
        <v>336</v>
      </c>
      <c r="L70" s="78">
        <f t="shared" ref="L70:L133" si="9">K70/$K$134</f>
        <v>3.0302757009767227E-3</v>
      </c>
    </row>
    <row r="71" spans="1:12" x14ac:dyDescent="0.3">
      <c r="A71" s="160" t="s">
        <v>403</v>
      </c>
      <c r="B71" s="161" t="s">
        <v>187</v>
      </c>
      <c r="C71" s="56">
        <f>VLOOKUP(A71,[1]Sheet1!$A$268:$M$400,2,FALSE)</f>
        <v>1642</v>
      </c>
      <c r="D71" s="80">
        <f t="shared" si="5"/>
        <v>3.7119088525183107E-2</v>
      </c>
      <c r="E71" s="56">
        <f>VLOOKUP(A71,[1]Sheet1!$A$268:$M$400,4,FALSE)</f>
        <v>2757</v>
      </c>
      <c r="F71" s="78">
        <f t="shared" si="6"/>
        <v>5.0162842743035972E-2</v>
      </c>
      <c r="G71" s="85">
        <f>VLOOKUP(A71,[1]Sheet1!$A$268:$M$400,6,FALSE)</f>
        <v>494</v>
      </c>
      <c r="H71" s="80">
        <f t="shared" si="7"/>
        <v>4.248731401049282E-2</v>
      </c>
      <c r="I71" s="56">
        <f>VLOOKUP(A71,[1]Sheet1!$A$268:$M$400,8,FALSE)</f>
        <v>0</v>
      </c>
      <c r="J71" s="78">
        <f t="shared" si="8"/>
        <v>0</v>
      </c>
      <c r="K71" s="85">
        <f>VLOOKUP(A71,[1]Sheet1!$A$268:$M$400,10,FALSE)</f>
        <v>4893</v>
      </c>
      <c r="L71" s="78">
        <f t="shared" si="9"/>
        <v>4.4128389895473526E-2</v>
      </c>
    </row>
    <row r="72" spans="1:12" x14ac:dyDescent="0.3">
      <c r="A72" s="160" t="s">
        <v>402</v>
      </c>
      <c r="B72" s="161" t="s">
        <v>188</v>
      </c>
      <c r="C72" s="56">
        <f>VLOOKUP(A72,[1]Sheet1!$A$268:$M$400,2,FALSE)</f>
        <v>1333</v>
      </c>
      <c r="D72" s="80">
        <f t="shared" si="5"/>
        <v>3.0133827651686408E-2</v>
      </c>
      <c r="E72" s="56">
        <f>VLOOKUP(A72,[1]Sheet1!$A$268:$M$400,4,FALSE)</f>
        <v>703</v>
      </c>
      <c r="F72" s="78">
        <f t="shared" si="6"/>
        <v>1.2790888084277943E-2</v>
      </c>
      <c r="G72" s="85">
        <f>VLOOKUP(A72,[1]Sheet1!$A$268:$M$400,6,FALSE)</f>
        <v>213</v>
      </c>
      <c r="H72" s="80">
        <f t="shared" si="7"/>
        <v>1.8319428915455405E-2</v>
      </c>
      <c r="I72" s="56">
        <f>VLOOKUP(A72,[1]Sheet1!$A$268:$M$400,8,FALSE)</f>
        <v>0</v>
      </c>
      <c r="J72" s="78">
        <f t="shared" si="8"/>
        <v>0</v>
      </c>
      <c r="K72" s="85">
        <f>VLOOKUP(A72,[1]Sheet1!$A$268:$M$400,10,FALSE)</f>
        <v>2249</v>
      </c>
      <c r="L72" s="78">
        <f t="shared" si="9"/>
        <v>2.0283006105644791E-2</v>
      </c>
    </row>
    <row r="73" spans="1:12" x14ac:dyDescent="0.3">
      <c r="A73" s="160" t="s">
        <v>401</v>
      </c>
      <c r="B73" s="161" t="s">
        <v>189</v>
      </c>
      <c r="C73" s="56">
        <f>VLOOKUP(A73,[1]Sheet1!$A$268:$M$400,2,FALSE)</f>
        <v>77</v>
      </c>
      <c r="D73" s="80">
        <f t="shared" si="5"/>
        <v>1.7406637128130934E-3</v>
      </c>
      <c r="E73" s="56">
        <f>VLOOKUP(A73,[1]Sheet1!$A$268:$M$400,4,FALSE)</f>
        <v>100</v>
      </c>
      <c r="F73" s="78">
        <f t="shared" si="6"/>
        <v>1.8194719892287259E-3</v>
      </c>
      <c r="G73" s="85">
        <f>VLOOKUP(A73,[1]Sheet1!$A$268:$M$400,6,FALSE)</f>
        <v>29</v>
      </c>
      <c r="H73" s="80">
        <f t="shared" si="7"/>
        <v>2.4941945471746796E-3</v>
      </c>
      <c r="I73" s="56">
        <f>VLOOKUP(A73,[1]Sheet1!$A$268:$M$400,8,FALSE)</f>
        <v>0</v>
      </c>
      <c r="J73" s="78">
        <f t="shared" si="8"/>
        <v>0</v>
      </c>
      <c r="K73" s="85">
        <f>VLOOKUP(A73,[1]Sheet1!$A$268:$M$400,10,FALSE)</f>
        <v>206</v>
      </c>
      <c r="L73" s="78">
        <f t="shared" si="9"/>
        <v>1.8578476023845384E-3</v>
      </c>
    </row>
    <row r="74" spans="1:12" ht="15" x14ac:dyDescent="0.25">
      <c r="A74" s="160" t="s">
        <v>400</v>
      </c>
      <c r="B74" s="161" t="s">
        <v>190</v>
      </c>
      <c r="C74" s="56">
        <f>VLOOKUP(A74,[1]Sheet1!$A$268:$M$400,2,FALSE)</f>
        <v>384</v>
      </c>
      <c r="D74" s="80">
        <f t="shared" si="5"/>
        <v>8.6807125418211419E-3</v>
      </c>
      <c r="E74" s="56">
        <f>VLOOKUP(A74,[1]Sheet1!$A$268:$M$400,4,FALSE)</f>
        <v>370</v>
      </c>
      <c r="F74" s="78">
        <f t="shared" si="6"/>
        <v>6.7320463601462854E-3</v>
      </c>
      <c r="G74" s="85">
        <f>VLOOKUP(A74,[1]Sheet1!$A$268:$M$400,6,FALSE)</f>
        <v>69</v>
      </c>
      <c r="H74" s="80">
        <f t="shared" si="7"/>
        <v>5.9344628881052722E-3</v>
      </c>
      <c r="I74" s="56">
        <f>VLOOKUP(A74,[1]Sheet1!$A$268:$M$400,8,FALSE)</f>
        <v>0</v>
      </c>
      <c r="J74" s="78">
        <f t="shared" si="8"/>
        <v>0</v>
      </c>
      <c r="K74" s="85">
        <f>VLOOKUP(A74,[1]Sheet1!$A$268:$M$400,10,FALSE)</f>
        <v>823</v>
      </c>
      <c r="L74" s="78">
        <f t="shared" si="9"/>
        <v>7.4223717318566747E-3</v>
      </c>
    </row>
    <row r="75" spans="1:12" ht="15" x14ac:dyDescent="0.25">
      <c r="A75" s="160" t="s">
        <v>399</v>
      </c>
      <c r="B75" s="161" t="s">
        <v>191</v>
      </c>
      <c r="C75" s="56">
        <f>VLOOKUP(A75,[1]Sheet1!$A$268:$M$400,2,FALSE)</f>
        <v>414</v>
      </c>
      <c r="D75" s="80">
        <f t="shared" si="5"/>
        <v>9.3588932091509171E-3</v>
      </c>
      <c r="E75" s="56">
        <f>VLOOKUP(A75,[1]Sheet1!$A$268:$M$400,4,FALSE)</f>
        <v>386</v>
      </c>
      <c r="F75" s="78">
        <f t="shared" si="6"/>
        <v>7.0231618784228813E-3</v>
      </c>
      <c r="G75" s="85">
        <f>VLOOKUP(A75,[1]Sheet1!$A$268:$M$400,6,FALSE)</f>
        <v>102</v>
      </c>
      <c r="H75" s="80">
        <f t="shared" si="7"/>
        <v>8.7726842693730111E-3</v>
      </c>
      <c r="I75" s="56">
        <f>VLOOKUP(A75,[1]Sheet1!$A$268:$M$400,8,FALSE)</f>
        <v>0</v>
      </c>
      <c r="J75" s="78">
        <f t="shared" si="8"/>
        <v>0</v>
      </c>
      <c r="K75" s="85">
        <f>VLOOKUP(A75,[1]Sheet1!$A$268:$M$400,10,FALSE)</f>
        <v>902</v>
      </c>
      <c r="L75" s="78">
        <f t="shared" si="9"/>
        <v>8.1348472686934639E-3</v>
      </c>
    </row>
    <row r="76" spans="1:12" x14ac:dyDescent="0.3">
      <c r="A76" s="160" t="s">
        <v>398</v>
      </c>
      <c r="B76" s="161" t="s">
        <v>192</v>
      </c>
      <c r="C76" s="56">
        <f>VLOOKUP(A76,[1]Sheet1!$A$268:$M$400,2,FALSE)</f>
        <v>33</v>
      </c>
      <c r="D76" s="80">
        <f t="shared" si="5"/>
        <v>7.4599873406275437E-4</v>
      </c>
      <c r="E76" s="56">
        <f>VLOOKUP(A76,[1]Sheet1!$A$268:$M$400,4,FALSE)</f>
        <v>31</v>
      </c>
      <c r="F76" s="78">
        <f t="shared" si="6"/>
        <v>5.6403631666090504E-4</v>
      </c>
      <c r="G76" s="85">
        <f>VLOOKUP(A76,[1]Sheet1!$A$268:$M$400,6,FALSE)</f>
        <v>8</v>
      </c>
      <c r="H76" s="80">
        <f t="shared" si="7"/>
        <v>6.8805366818611852E-4</v>
      </c>
      <c r="I76" s="56">
        <f>VLOOKUP(A76,[1]Sheet1!$A$268:$M$400,8,FALSE)</f>
        <v>0</v>
      </c>
      <c r="J76" s="78">
        <f t="shared" si="8"/>
        <v>0</v>
      </c>
      <c r="K76" s="85">
        <f>VLOOKUP(A76,[1]Sheet1!$A$268:$M$400,10,FALSE)</f>
        <v>72</v>
      </c>
      <c r="L76" s="78">
        <f t="shared" si="9"/>
        <v>6.4934479306644058E-4</v>
      </c>
    </row>
    <row r="77" spans="1:12" ht="15" x14ac:dyDescent="0.25">
      <c r="A77" s="160" t="s">
        <v>397</v>
      </c>
      <c r="B77" s="161" t="s">
        <v>193</v>
      </c>
      <c r="C77" s="56">
        <f>VLOOKUP(A77,[1]Sheet1!$A$268:$M$400,2,FALSE)</f>
        <v>114</v>
      </c>
      <c r="D77" s="80">
        <f t="shared" si="5"/>
        <v>2.5770865358531515E-3</v>
      </c>
      <c r="E77" s="56">
        <f>VLOOKUP(A77,[1]Sheet1!$A$268:$M$400,4,FALSE)</f>
        <v>146</v>
      </c>
      <c r="F77" s="78">
        <f t="shared" si="6"/>
        <v>2.6564291042739398E-3</v>
      </c>
      <c r="G77" s="85">
        <f>VLOOKUP(A77,[1]Sheet1!$A$268:$M$400,6,FALSE)</f>
        <v>32</v>
      </c>
      <c r="H77" s="80">
        <f t="shared" si="7"/>
        <v>2.7522146727444741E-3</v>
      </c>
      <c r="I77" s="56">
        <f>VLOOKUP(A77,[1]Sheet1!$A$268:$M$400,8,FALSE)</f>
        <v>0</v>
      </c>
      <c r="J77" s="78">
        <f t="shared" si="8"/>
        <v>0</v>
      </c>
      <c r="K77" s="85">
        <f>VLOOKUP(A77,[1]Sheet1!$A$268:$M$400,10,FALSE)</f>
        <v>292</v>
      </c>
      <c r="L77" s="78">
        <f t="shared" si="9"/>
        <v>2.6334538829916759E-3</v>
      </c>
    </row>
    <row r="78" spans="1:12" ht="15" x14ac:dyDescent="0.25">
      <c r="A78" s="160" t="s">
        <v>396</v>
      </c>
      <c r="B78" s="161" t="s">
        <v>194</v>
      </c>
      <c r="C78" s="56">
        <f>VLOOKUP(A78,[1]Sheet1!$A$268:$M$400,2,FALSE)</f>
        <v>516</v>
      </c>
      <c r="D78" s="80">
        <f t="shared" si="5"/>
        <v>1.1664707478072158E-2</v>
      </c>
      <c r="E78" s="56">
        <f>VLOOKUP(A78,[1]Sheet1!$A$268:$M$400,4,FALSE)</f>
        <v>554</v>
      </c>
      <c r="F78" s="78">
        <f t="shared" si="6"/>
        <v>1.007987482032714E-2</v>
      </c>
      <c r="G78" s="85">
        <f>VLOOKUP(A78,[1]Sheet1!$A$268:$M$400,6,FALSE)</f>
        <v>101</v>
      </c>
      <c r="H78" s="80">
        <f t="shared" si="7"/>
        <v>8.6866775608497471E-3</v>
      </c>
      <c r="I78" s="56">
        <f>VLOOKUP(A78,[1]Sheet1!$A$268:$M$400,8,FALSE)</f>
        <v>0</v>
      </c>
      <c r="J78" s="78">
        <f t="shared" si="8"/>
        <v>0</v>
      </c>
      <c r="K78" s="85">
        <f>VLOOKUP(A78,[1]Sheet1!$A$268:$M$400,10,FALSE)</f>
        <v>1171</v>
      </c>
      <c r="L78" s="78">
        <f t="shared" si="9"/>
        <v>1.0560871565011138E-2</v>
      </c>
    </row>
    <row r="79" spans="1:12" x14ac:dyDescent="0.3">
      <c r="A79" s="160" t="s">
        <v>394</v>
      </c>
      <c r="B79" s="161" t="s">
        <v>195</v>
      </c>
      <c r="C79" s="56">
        <f>VLOOKUP(A79,[1]Sheet1!$A$268:$M$400,2,FALSE)</f>
        <v>33</v>
      </c>
      <c r="D79" s="80">
        <f t="shared" si="5"/>
        <v>7.4599873406275437E-4</v>
      </c>
      <c r="E79" s="56">
        <f>VLOOKUP(A79,[1]Sheet1!$A$268:$M$400,4,FALSE)</f>
        <v>35</v>
      </c>
      <c r="F79" s="78">
        <f t="shared" si="6"/>
        <v>6.3681519623005401E-4</v>
      </c>
      <c r="G79" s="85">
        <f>VLOOKUP(A79,[1]Sheet1!$A$268:$M$400,6,FALSE)</f>
        <v>10</v>
      </c>
      <c r="H79" s="80">
        <f t="shared" si="7"/>
        <v>8.6006708523264815E-4</v>
      </c>
      <c r="I79" s="56">
        <f>VLOOKUP(A79,[1]Sheet1!$A$268:$M$400,8,FALSE)</f>
        <v>0</v>
      </c>
      <c r="J79" s="78">
        <f t="shared" si="8"/>
        <v>0</v>
      </c>
      <c r="K79" s="85">
        <f>VLOOKUP(A79,[1]Sheet1!$A$268:$M$400,10,FALSE)</f>
        <v>78</v>
      </c>
      <c r="L79" s="78">
        <f t="shared" si="9"/>
        <v>7.0345685915531068E-4</v>
      </c>
    </row>
    <row r="80" spans="1:12" x14ac:dyDescent="0.3">
      <c r="A80" s="160" t="s">
        <v>393</v>
      </c>
      <c r="B80" s="161" t="s">
        <v>196</v>
      </c>
      <c r="C80" s="56">
        <f>VLOOKUP(A80,[1]Sheet1!$A$268:$M$400,2,FALSE)</f>
        <v>2031</v>
      </c>
      <c r="D80" s="80">
        <f t="shared" si="5"/>
        <v>4.591283117822588E-2</v>
      </c>
      <c r="E80" s="56">
        <f>VLOOKUP(A80,[1]Sheet1!$A$268:$M$400,4,FALSE)</f>
        <v>2581</v>
      </c>
      <c r="F80" s="78">
        <f t="shared" si="6"/>
        <v>4.6960572041993415E-2</v>
      </c>
      <c r="G80" s="85">
        <f>VLOOKUP(A80,[1]Sheet1!$A$268:$M$400,6,FALSE)</f>
        <v>424</v>
      </c>
      <c r="H80" s="80">
        <f t="shared" si="7"/>
        <v>3.6466844413864281E-2</v>
      </c>
      <c r="I80" s="56">
        <f>VLOOKUP(A80,[1]Sheet1!$A$268:$M$400,8,FALSE)</f>
        <v>1</v>
      </c>
      <c r="J80" s="78">
        <f t="shared" si="8"/>
        <v>1.7543859649122806E-2</v>
      </c>
      <c r="K80" s="85">
        <f>VLOOKUP(A80,[1]Sheet1!$A$268:$M$400,10,FALSE)</f>
        <v>5037</v>
      </c>
      <c r="L80" s="78">
        <f t="shared" si="9"/>
        <v>4.542707948160641E-2</v>
      </c>
    </row>
    <row r="81" spans="1:12" ht="15" x14ac:dyDescent="0.25">
      <c r="A81" s="160" t="s">
        <v>392</v>
      </c>
      <c r="B81" s="161" t="s">
        <v>197</v>
      </c>
      <c r="C81" s="56">
        <f>VLOOKUP(A81,[1]Sheet1!$A$268:$M$400,2,FALSE)</f>
        <v>77</v>
      </c>
      <c r="D81" s="80">
        <f t="shared" si="5"/>
        <v>1.7406637128130934E-3</v>
      </c>
      <c r="E81" s="56">
        <f>VLOOKUP(A81,[1]Sheet1!$A$268:$M$400,4,FALSE)</f>
        <v>127</v>
      </c>
      <c r="F81" s="78">
        <f t="shared" si="6"/>
        <v>2.3107294263204816E-3</v>
      </c>
      <c r="G81" s="85">
        <f>VLOOKUP(A81,[1]Sheet1!$A$268:$M$400,6,FALSE)</f>
        <v>25</v>
      </c>
      <c r="H81" s="80">
        <f t="shared" si="7"/>
        <v>2.1501677130816204E-3</v>
      </c>
      <c r="I81" s="56">
        <f>VLOOKUP(A81,[1]Sheet1!$A$268:$M$400,8,FALSE)</f>
        <v>0</v>
      </c>
      <c r="J81" s="78">
        <f t="shared" si="8"/>
        <v>0</v>
      </c>
      <c r="K81" s="85">
        <f>VLOOKUP(A81,[1]Sheet1!$A$268:$M$400,10,FALSE)</f>
        <v>229</v>
      </c>
      <c r="L81" s="78">
        <f t="shared" si="9"/>
        <v>2.0652771890585404E-3</v>
      </c>
    </row>
    <row r="82" spans="1:12" ht="15" x14ac:dyDescent="0.25">
      <c r="A82" s="160" t="s">
        <v>391</v>
      </c>
      <c r="B82" s="161" t="s">
        <v>198</v>
      </c>
      <c r="C82" s="56">
        <f>VLOOKUP(A82,[1]Sheet1!$A$268:$M$400,2,FALSE)</f>
        <v>246</v>
      </c>
      <c r="D82" s="80">
        <f t="shared" si="5"/>
        <v>5.561081472104169E-3</v>
      </c>
      <c r="E82" s="56">
        <f>VLOOKUP(A82,[1]Sheet1!$A$268:$M$400,4,FALSE)</f>
        <v>250</v>
      </c>
      <c r="F82" s="78">
        <f t="shared" si="6"/>
        <v>4.5486799730718149E-3</v>
      </c>
      <c r="G82" s="85">
        <f>VLOOKUP(A82,[1]Sheet1!$A$268:$M$400,6,FALSE)</f>
        <v>47</v>
      </c>
      <c r="H82" s="80">
        <f t="shared" si="7"/>
        <v>4.0423153005934463E-3</v>
      </c>
      <c r="I82" s="56">
        <f>VLOOKUP(A82,[1]Sheet1!$A$268:$M$400,8,FALSE)</f>
        <v>0</v>
      </c>
      <c r="J82" s="78">
        <f t="shared" si="8"/>
        <v>0</v>
      </c>
      <c r="K82" s="85">
        <f>VLOOKUP(A82,[1]Sheet1!$A$268:$M$400,10,FALSE)</f>
        <v>543</v>
      </c>
      <c r="L82" s="78">
        <f t="shared" si="9"/>
        <v>4.8971419810427399E-3</v>
      </c>
    </row>
    <row r="83" spans="1:12" ht="15" x14ac:dyDescent="0.25">
      <c r="A83" s="160" t="s">
        <v>395</v>
      </c>
      <c r="B83" s="161" t="s">
        <v>199</v>
      </c>
      <c r="C83" s="56">
        <f>VLOOKUP(A83,[1]Sheet1!$A$268:$M$400,2,FALSE)</f>
        <v>269</v>
      </c>
      <c r="D83" s="80">
        <f t="shared" si="5"/>
        <v>6.0810199837236642E-3</v>
      </c>
      <c r="E83" s="56">
        <f>VLOOKUP(A83,[1]Sheet1!$A$268:$M$400,4,FALSE)</f>
        <v>195</v>
      </c>
      <c r="F83" s="78">
        <f t="shared" si="6"/>
        <v>3.5479703789960152E-3</v>
      </c>
      <c r="G83" s="85">
        <f>VLOOKUP(A83,[1]Sheet1!$A$268:$M$400,6,FALSE)</f>
        <v>39</v>
      </c>
      <c r="H83" s="80">
        <f t="shared" si="7"/>
        <v>3.3542616324073278E-3</v>
      </c>
      <c r="I83" s="56">
        <f>VLOOKUP(A83,[1]Sheet1!$A$268:$M$400,8,FALSE)</f>
        <v>0</v>
      </c>
      <c r="J83" s="78">
        <f t="shared" si="8"/>
        <v>0</v>
      </c>
      <c r="K83" s="85">
        <f>VLOOKUP(A83,[1]Sheet1!$A$268:$M$400,10,FALSE)</f>
        <v>503</v>
      </c>
      <c r="L83" s="78">
        <f t="shared" si="9"/>
        <v>4.5363948737836063E-3</v>
      </c>
    </row>
    <row r="84" spans="1:12" ht="15" x14ac:dyDescent="0.25">
      <c r="A84" s="160" t="s">
        <v>390</v>
      </c>
      <c r="B84" s="161" t="s">
        <v>200</v>
      </c>
      <c r="C84" s="56">
        <f>VLOOKUP(A84,[1]Sheet1!$A$268:$M$400,2,FALSE)</f>
        <v>2420</v>
      </c>
      <c r="D84" s="80">
        <f t="shared" si="5"/>
        <v>5.4706573831268653E-2</v>
      </c>
      <c r="E84" s="56">
        <f>VLOOKUP(A84,[1]Sheet1!$A$268:$M$400,4,FALSE)</f>
        <v>2006</v>
      </c>
      <c r="F84" s="78">
        <f t="shared" si="6"/>
        <v>3.6498608103928243E-2</v>
      </c>
      <c r="G84" s="85">
        <f>VLOOKUP(A84,[1]Sheet1!$A$268:$M$400,6,FALSE)</f>
        <v>317</v>
      </c>
      <c r="H84" s="80">
        <f t="shared" si="7"/>
        <v>2.7264126601874945E-2</v>
      </c>
      <c r="I84" s="56">
        <f>VLOOKUP(A84,[1]Sheet1!$A$268:$M$400,8,FALSE)</f>
        <v>0</v>
      </c>
      <c r="J84" s="78">
        <f t="shared" si="8"/>
        <v>0</v>
      </c>
      <c r="K84" s="85">
        <f>VLOOKUP(A84,[1]Sheet1!$A$268:$M$400,10,FALSE)</f>
        <v>4743</v>
      </c>
      <c r="L84" s="78">
        <f t="shared" si="9"/>
        <v>4.2775588243251776E-2</v>
      </c>
    </row>
    <row r="85" spans="1:12" x14ac:dyDescent="0.3">
      <c r="A85" s="160" t="s">
        <v>389</v>
      </c>
      <c r="B85" s="161" t="s">
        <v>201</v>
      </c>
      <c r="C85" s="56">
        <f>VLOOKUP(A85,[1]Sheet1!$A$268:$M$400,2,FALSE)</f>
        <v>301</v>
      </c>
      <c r="D85" s="80">
        <f t="shared" si="5"/>
        <v>6.8044126955420928E-3</v>
      </c>
      <c r="E85" s="56">
        <f>VLOOKUP(A85,[1]Sheet1!$A$268:$M$400,4,FALSE)</f>
        <v>468</v>
      </c>
      <c r="F85" s="78">
        <f t="shared" si="6"/>
        <v>8.5151289095904362E-3</v>
      </c>
      <c r="G85" s="85">
        <f>VLOOKUP(A85,[1]Sheet1!$A$268:$M$400,6,FALSE)</f>
        <v>115</v>
      </c>
      <c r="H85" s="80">
        <f t="shared" si="7"/>
        <v>9.8907714801754545E-3</v>
      </c>
      <c r="I85" s="56">
        <f>VLOOKUP(A85,[1]Sheet1!$A$268:$M$400,8,FALSE)</f>
        <v>0</v>
      </c>
      <c r="J85" s="78">
        <f t="shared" si="8"/>
        <v>0</v>
      </c>
      <c r="K85" s="85">
        <f>VLOOKUP(A85,[1]Sheet1!$A$268:$M$400,10,FALSE)</f>
        <v>884</v>
      </c>
      <c r="L85" s="78">
        <f t="shared" si="9"/>
        <v>7.9725110704268534E-3</v>
      </c>
    </row>
    <row r="86" spans="1:12" x14ac:dyDescent="0.3">
      <c r="A86" s="160" t="s">
        <v>388</v>
      </c>
      <c r="B86" s="161" t="s">
        <v>202</v>
      </c>
      <c r="C86" s="56">
        <f>VLOOKUP(A86,[1]Sheet1!$A$268:$M$400,2,FALSE)</f>
        <v>226</v>
      </c>
      <c r="D86" s="80">
        <f t="shared" si="5"/>
        <v>5.1089610272176504E-3</v>
      </c>
      <c r="E86" s="56">
        <f>VLOOKUP(A86,[1]Sheet1!$A$268:$M$400,4,FALSE)</f>
        <v>384</v>
      </c>
      <c r="F86" s="78">
        <f t="shared" si="6"/>
        <v>6.9867724386383076E-3</v>
      </c>
      <c r="G86" s="85">
        <f>VLOOKUP(A86,[1]Sheet1!$A$268:$M$400,6,FALSE)</f>
        <v>80</v>
      </c>
      <c r="H86" s="80">
        <f t="shared" si="7"/>
        <v>6.8805366818611852E-3</v>
      </c>
      <c r="I86" s="56">
        <f>VLOOKUP(A86,[1]Sheet1!$A$268:$M$400,8,FALSE)</f>
        <v>1</v>
      </c>
      <c r="J86" s="78">
        <f t="shared" si="8"/>
        <v>1.7543859649122806E-2</v>
      </c>
      <c r="K86" s="85">
        <f>VLOOKUP(A86,[1]Sheet1!$A$268:$M$400,10,FALSE)</f>
        <v>691</v>
      </c>
      <c r="L86" s="78">
        <f t="shared" si="9"/>
        <v>6.231906277901534E-3</v>
      </c>
    </row>
    <row r="87" spans="1:12" x14ac:dyDescent="0.3">
      <c r="A87" s="160" t="s">
        <v>387</v>
      </c>
      <c r="B87" s="161" t="s">
        <v>203</v>
      </c>
      <c r="C87" s="56">
        <f>VLOOKUP(A87,[1]Sheet1!$A$268:$M$400,2,FALSE)</f>
        <v>34</v>
      </c>
      <c r="D87" s="80">
        <f t="shared" si="5"/>
        <v>7.6860475630708021E-4</v>
      </c>
      <c r="E87" s="56">
        <f>VLOOKUP(A87,[1]Sheet1!$A$268:$M$400,4,FALSE)</f>
        <v>36</v>
      </c>
      <c r="F87" s="78">
        <f t="shared" si="6"/>
        <v>6.5500991612234131E-4</v>
      </c>
      <c r="G87" s="85">
        <f>VLOOKUP(A87,[1]Sheet1!$A$268:$M$400,6,FALSE)</f>
        <v>6</v>
      </c>
      <c r="H87" s="80">
        <f t="shared" si="7"/>
        <v>5.1604025113958889E-4</v>
      </c>
      <c r="I87" s="56">
        <f>VLOOKUP(A87,[1]Sheet1!$A$268:$M$400,8,FALSE)</f>
        <v>0</v>
      </c>
      <c r="J87" s="78">
        <f t="shared" si="8"/>
        <v>0</v>
      </c>
      <c r="K87" s="85">
        <f>VLOOKUP(A87,[1]Sheet1!$A$268:$M$400,10,FALSE)</f>
        <v>76</v>
      </c>
      <c r="L87" s="78">
        <f t="shared" si="9"/>
        <v>6.8541950379235402E-4</v>
      </c>
    </row>
    <row r="88" spans="1:12" x14ac:dyDescent="0.3">
      <c r="A88" s="160" t="s">
        <v>386</v>
      </c>
      <c r="B88" s="161" t="s">
        <v>204</v>
      </c>
      <c r="C88" s="56">
        <f>VLOOKUP(A88,[1]Sheet1!$A$268:$M$400,2,FALSE)</f>
        <v>20</v>
      </c>
      <c r="D88" s="80">
        <f t="shared" si="5"/>
        <v>4.5212044488651779E-4</v>
      </c>
      <c r="E88" s="56">
        <f>VLOOKUP(A88,[1]Sheet1!$A$268:$M$400,4,FALSE)</f>
        <v>20</v>
      </c>
      <c r="F88" s="78">
        <f t="shared" si="6"/>
        <v>3.6389439784574514E-4</v>
      </c>
      <c r="G88" s="85">
        <f>VLOOKUP(A88,[1]Sheet1!$A$268:$M$400,6,FALSE)</f>
        <v>2</v>
      </c>
      <c r="H88" s="80">
        <f t="shared" si="7"/>
        <v>1.7201341704652963E-4</v>
      </c>
      <c r="I88" s="56">
        <f>VLOOKUP(A88,[1]Sheet1!$A$268:$M$400,8,FALSE)</f>
        <v>0</v>
      </c>
      <c r="J88" s="78">
        <f t="shared" si="8"/>
        <v>0</v>
      </c>
      <c r="K88" s="85">
        <f>VLOOKUP(A88,[1]Sheet1!$A$268:$M$400,10,FALSE)</f>
        <v>42</v>
      </c>
      <c r="L88" s="78">
        <f t="shared" si="9"/>
        <v>3.7878446262209033E-4</v>
      </c>
    </row>
    <row r="89" spans="1:12" x14ac:dyDescent="0.3">
      <c r="A89" s="160" t="s">
        <v>385</v>
      </c>
      <c r="B89" s="161" t="s">
        <v>205</v>
      </c>
      <c r="C89" s="56">
        <f>VLOOKUP(A89,[1]Sheet1!$A$268:$M$400,2,FALSE)</f>
        <v>32</v>
      </c>
      <c r="D89" s="80">
        <f t="shared" si="5"/>
        <v>7.2339271181842842E-4</v>
      </c>
      <c r="E89" s="56">
        <f>VLOOKUP(A89,[1]Sheet1!$A$268:$M$400,4,FALSE)</f>
        <v>63</v>
      </c>
      <c r="F89" s="78">
        <f t="shared" si="6"/>
        <v>1.1462673532140974E-3</v>
      </c>
      <c r="G89" s="85">
        <f>VLOOKUP(A89,[1]Sheet1!$A$268:$M$400,6,FALSE)</f>
        <v>13</v>
      </c>
      <c r="H89" s="80">
        <f t="shared" si="7"/>
        <v>1.1180872108024426E-3</v>
      </c>
      <c r="I89" s="56">
        <f>VLOOKUP(A89,[1]Sheet1!$A$268:$M$400,8,FALSE)</f>
        <v>0</v>
      </c>
      <c r="J89" s="78">
        <f t="shared" si="8"/>
        <v>0</v>
      </c>
      <c r="K89" s="85">
        <f>VLOOKUP(A89,[1]Sheet1!$A$268:$M$400,10,FALSE)</f>
        <v>108</v>
      </c>
      <c r="L89" s="78">
        <f t="shared" si="9"/>
        <v>9.7401718959966093E-4</v>
      </c>
    </row>
    <row r="90" spans="1:12" x14ac:dyDescent="0.3">
      <c r="A90" s="160" t="s">
        <v>384</v>
      </c>
      <c r="B90" s="161" t="s">
        <v>206</v>
      </c>
      <c r="C90" s="56">
        <f>VLOOKUP(A90,[1]Sheet1!$A$268:$M$400,2,FALSE)</f>
        <v>26</v>
      </c>
      <c r="D90" s="80">
        <f t="shared" si="5"/>
        <v>5.8775657835247305E-4</v>
      </c>
      <c r="E90" s="56">
        <f>VLOOKUP(A90,[1]Sheet1!$A$268:$M$400,4,FALSE)</f>
        <v>2</v>
      </c>
      <c r="F90" s="78">
        <f t="shared" si="6"/>
        <v>3.6389439784574514E-5</v>
      </c>
      <c r="G90" s="85">
        <f>VLOOKUP(A90,[1]Sheet1!$A$268:$M$400,6,FALSE)</f>
        <v>0</v>
      </c>
      <c r="H90" s="80">
        <f t="shared" si="7"/>
        <v>0</v>
      </c>
      <c r="I90" s="56">
        <f>VLOOKUP(A90,[1]Sheet1!$A$268:$M$400,8,FALSE)</f>
        <v>1</v>
      </c>
      <c r="J90" s="78">
        <f t="shared" si="8"/>
        <v>1.7543859649122806E-2</v>
      </c>
      <c r="K90" s="85">
        <f>VLOOKUP(A90,[1]Sheet1!$A$268:$M$400,10,FALSE)</f>
        <v>29</v>
      </c>
      <c r="L90" s="78">
        <f t="shared" si="9"/>
        <v>2.6154165276287192E-4</v>
      </c>
    </row>
    <row r="91" spans="1:12" ht="15" x14ac:dyDescent="0.25">
      <c r="A91" s="160" t="s">
        <v>383</v>
      </c>
      <c r="B91" s="161" t="s">
        <v>207</v>
      </c>
      <c r="C91" s="56">
        <f>VLOOKUP(A91,[1]Sheet1!$A$268:$M$400,2,FALSE)</f>
        <v>7</v>
      </c>
      <c r="D91" s="80">
        <f t="shared" si="5"/>
        <v>1.5824215571028121E-4</v>
      </c>
      <c r="E91" s="56">
        <f>VLOOKUP(A91,[1]Sheet1!$A$268:$M$400,4,FALSE)</f>
        <v>11</v>
      </c>
      <c r="F91" s="78">
        <f t="shared" si="6"/>
        <v>2.0014191881515984E-4</v>
      </c>
      <c r="G91" s="85">
        <f>VLOOKUP(A91,[1]Sheet1!$A$268:$M$400,6,FALSE)</f>
        <v>1</v>
      </c>
      <c r="H91" s="80">
        <f t="shared" si="7"/>
        <v>8.6006708523264815E-5</v>
      </c>
      <c r="I91" s="56">
        <f>VLOOKUP(A91,[1]Sheet1!$A$268:$M$400,8,FALSE)</f>
        <v>0</v>
      </c>
      <c r="J91" s="78">
        <f t="shared" si="8"/>
        <v>0</v>
      </c>
      <c r="K91" s="85">
        <f>VLOOKUP(A91,[1]Sheet1!$A$268:$M$400,10,FALSE)</f>
        <v>19</v>
      </c>
      <c r="L91" s="78">
        <f t="shared" si="9"/>
        <v>1.713548759480885E-4</v>
      </c>
    </row>
    <row r="92" spans="1:12" x14ac:dyDescent="0.3">
      <c r="A92" s="160" t="s">
        <v>382</v>
      </c>
      <c r="B92" s="161" t="s">
        <v>208</v>
      </c>
      <c r="C92" s="56">
        <f>VLOOKUP(A92,[1]Sheet1!$A$268:$M$400,2,FALSE)</f>
        <v>2</v>
      </c>
      <c r="D92" s="80">
        <f t="shared" si="5"/>
        <v>4.5212044488651776E-5</v>
      </c>
      <c r="E92" s="56">
        <f>VLOOKUP(A92,[1]Sheet1!$A$268:$M$400,4,FALSE)</f>
        <v>4</v>
      </c>
      <c r="F92" s="78">
        <f t="shared" si="6"/>
        <v>7.2778879569149028E-5</v>
      </c>
      <c r="G92" s="85">
        <f>VLOOKUP(A92,[1]Sheet1!$A$268:$M$400,6,FALSE)</f>
        <v>0</v>
      </c>
      <c r="H92" s="80">
        <f t="shared" si="7"/>
        <v>0</v>
      </c>
      <c r="I92" s="56">
        <f>VLOOKUP(A92,[1]Sheet1!$A$268:$M$400,8,FALSE)</f>
        <v>0</v>
      </c>
      <c r="J92" s="78">
        <f t="shared" si="8"/>
        <v>0</v>
      </c>
      <c r="K92" s="85">
        <f>VLOOKUP(A92,[1]Sheet1!$A$268:$M$400,10,FALSE)</f>
        <v>6</v>
      </c>
      <c r="L92" s="78">
        <f t="shared" si="9"/>
        <v>5.4112066088870053E-5</v>
      </c>
    </row>
    <row r="93" spans="1:12" x14ac:dyDescent="0.3">
      <c r="A93" s="160" t="s">
        <v>381</v>
      </c>
      <c r="B93" s="161" t="s">
        <v>209</v>
      </c>
      <c r="C93" s="56">
        <f>VLOOKUP(A93,[1]Sheet1!$A$268:$M$400,2,FALSE)</f>
        <v>2</v>
      </c>
      <c r="D93" s="80">
        <f t="shared" si="5"/>
        <v>4.5212044488651776E-5</v>
      </c>
      <c r="E93" s="56">
        <f>VLOOKUP(A93,[1]Sheet1!$A$268:$M$400,4,FALSE)</f>
        <v>10</v>
      </c>
      <c r="F93" s="78">
        <f t="shared" si="6"/>
        <v>1.8194719892287257E-4</v>
      </c>
      <c r="G93" s="85">
        <f>VLOOKUP(A93,[1]Sheet1!$A$268:$M$400,6,FALSE)</f>
        <v>1</v>
      </c>
      <c r="H93" s="80">
        <f t="shared" si="7"/>
        <v>8.6006708523264815E-5</v>
      </c>
      <c r="I93" s="56">
        <f>VLOOKUP(A93,[1]Sheet1!$A$268:$M$400,8,FALSE)</f>
        <v>0</v>
      </c>
      <c r="J93" s="78">
        <f t="shared" si="8"/>
        <v>0</v>
      </c>
      <c r="K93" s="85">
        <f>VLOOKUP(A93,[1]Sheet1!$A$268:$M$400,10,FALSE)</f>
        <v>13</v>
      </c>
      <c r="L93" s="78">
        <f t="shared" si="9"/>
        <v>1.1724280985921844E-4</v>
      </c>
    </row>
    <row r="94" spans="1:12" x14ac:dyDescent="0.3">
      <c r="A94" s="160" t="s">
        <v>380</v>
      </c>
      <c r="B94" s="161" t="s">
        <v>210</v>
      </c>
      <c r="C94" s="56">
        <f>VLOOKUP(A94,[1]Sheet1!$A$268:$M$400,2,FALSE)</f>
        <v>3</v>
      </c>
      <c r="D94" s="80">
        <f t="shared" si="5"/>
        <v>6.7818066732977671E-5</v>
      </c>
      <c r="E94" s="56">
        <f>VLOOKUP(A94,[1]Sheet1!$A$268:$M$400,4,FALSE)</f>
        <v>12</v>
      </c>
      <c r="F94" s="78">
        <f t="shared" si="6"/>
        <v>2.1833663870744711E-4</v>
      </c>
      <c r="G94" s="85">
        <f>VLOOKUP(A94,[1]Sheet1!$A$268:$M$400,6,FALSE)</f>
        <v>1</v>
      </c>
      <c r="H94" s="80">
        <f t="shared" si="7"/>
        <v>8.6006708523264815E-5</v>
      </c>
      <c r="I94" s="56">
        <f>VLOOKUP(A94,[1]Sheet1!$A$268:$M$400,8,FALSE)</f>
        <v>0</v>
      </c>
      <c r="J94" s="78">
        <f t="shared" si="8"/>
        <v>0</v>
      </c>
      <c r="K94" s="85">
        <f>VLOOKUP(A94,[1]Sheet1!$A$268:$M$400,10,FALSE)</f>
        <v>16</v>
      </c>
      <c r="L94" s="78">
        <f t="shared" si="9"/>
        <v>1.4429884290365346E-4</v>
      </c>
    </row>
    <row r="95" spans="1:12" x14ac:dyDescent="0.3">
      <c r="A95" s="160" t="s">
        <v>379</v>
      </c>
      <c r="B95" s="161" t="s">
        <v>211</v>
      </c>
      <c r="C95" s="56">
        <f>VLOOKUP(A95,[1]Sheet1!$A$268:$M$400,2,FALSE)</f>
        <v>2541</v>
      </c>
      <c r="D95" s="80">
        <f t="shared" si="5"/>
        <v>5.7441902522832079E-2</v>
      </c>
      <c r="E95" s="56">
        <f>VLOOKUP(A95,[1]Sheet1!$A$268:$M$400,4,FALSE)</f>
        <v>4943</v>
      </c>
      <c r="F95" s="78">
        <f t="shared" si="6"/>
        <v>8.9936500427575922E-2</v>
      </c>
      <c r="G95" s="85">
        <f>VLOOKUP(A95,[1]Sheet1!$A$268:$M$400,6,FALSE)</f>
        <v>1324</v>
      </c>
      <c r="H95" s="80">
        <f t="shared" si="7"/>
        <v>0.11387288208480262</v>
      </c>
      <c r="I95" s="56">
        <f>VLOOKUP(A95,[1]Sheet1!$A$268:$M$400,8,FALSE)</f>
        <v>9</v>
      </c>
      <c r="J95" s="78">
        <f t="shared" si="8"/>
        <v>0.15789473684210525</v>
      </c>
      <c r="K95" s="85">
        <f>VLOOKUP(A95,[1]Sheet1!$A$268:$M$400,10,FALSE)</f>
        <v>8817</v>
      </c>
      <c r="L95" s="78">
        <f t="shared" si="9"/>
        <v>7.9517681117594538E-2</v>
      </c>
    </row>
    <row r="96" spans="1:12" x14ac:dyDescent="0.3">
      <c r="A96" s="160" t="s">
        <v>378</v>
      </c>
      <c r="B96" s="161" t="s">
        <v>212</v>
      </c>
      <c r="C96" s="56">
        <f>VLOOKUP(A96,[1]Sheet1!$A$268:$M$400,2,FALSE)</f>
        <v>636</v>
      </c>
      <c r="D96" s="80">
        <f t="shared" si="5"/>
        <v>1.4377430147391264E-2</v>
      </c>
      <c r="E96" s="56">
        <f>VLOOKUP(A96,[1]Sheet1!$A$268:$M$400,4,FALSE)</f>
        <v>1278</v>
      </c>
      <c r="F96" s="78">
        <f t="shared" si="6"/>
        <v>2.3252852022343114E-2</v>
      </c>
      <c r="G96" s="85">
        <f>VLOOKUP(A96,[1]Sheet1!$A$268:$M$400,6,FALSE)</f>
        <v>329</v>
      </c>
      <c r="H96" s="80">
        <f t="shared" si="7"/>
        <v>2.8296207104154123E-2</v>
      </c>
      <c r="I96" s="56">
        <f>VLOOKUP(A96,[1]Sheet1!$A$268:$M$400,8,FALSE)</f>
        <v>1</v>
      </c>
      <c r="J96" s="78">
        <f t="shared" si="8"/>
        <v>1.7543859649122806E-2</v>
      </c>
      <c r="K96" s="85">
        <f>VLOOKUP(A96,[1]Sheet1!$A$268:$M$400,10,FALSE)</f>
        <v>2244</v>
      </c>
      <c r="L96" s="78">
        <f t="shared" si="9"/>
        <v>2.0237912717237398E-2</v>
      </c>
    </row>
    <row r="97" spans="1:12" x14ac:dyDescent="0.3">
      <c r="A97" s="160" t="s">
        <v>377</v>
      </c>
      <c r="B97" s="161" t="s">
        <v>213</v>
      </c>
      <c r="C97" s="56">
        <f>VLOOKUP(A97,[1]Sheet1!$A$268:$M$400,2,FALSE)</f>
        <v>142</v>
      </c>
      <c r="D97" s="80">
        <f t="shared" si="5"/>
        <v>3.2100551586942763E-3</v>
      </c>
      <c r="E97" s="56">
        <f>VLOOKUP(A97,[1]Sheet1!$A$268:$M$400,4,FALSE)</f>
        <v>246</v>
      </c>
      <c r="F97" s="78">
        <f t="shared" si="6"/>
        <v>4.4759010935026657E-3</v>
      </c>
      <c r="G97" s="85">
        <f>VLOOKUP(A97,[1]Sheet1!$A$268:$M$400,6,FALSE)</f>
        <v>58</v>
      </c>
      <c r="H97" s="80">
        <f t="shared" si="7"/>
        <v>4.9883890943493592E-3</v>
      </c>
      <c r="I97" s="56">
        <f>VLOOKUP(A97,[1]Sheet1!$A$268:$M$400,8,FALSE)</f>
        <v>0</v>
      </c>
      <c r="J97" s="78">
        <f t="shared" si="8"/>
        <v>0</v>
      </c>
      <c r="K97" s="85">
        <f>VLOOKUP(A97,[1]Sheet1!$A$268:$M$400,10,FALSE)</f>
        <v>446</v>
      </c>
      <c r="L97" s="78">
        <f t="shared" si="9"/>
        <v>4.0223302459393402E-3</v>
      </c>
    </row>
    <row r="98" spans="1:12" ht="27.6" x14ac:dyDescent="0.3">
      <c r="A98" s="160" t="s">
        <v>376</v>
      </c>
      <c r="B98" s="161" t="s">
        <v>214</v>
      </c>
      <c r="C98" s="56">
        <f>VLOOKUP(A98,[1]Sheet1!$A$268:$M$400,2,FALSE)</f>
        <v>931</v>
      </c>
      <c r="D98" s="80">
        <f t="shared" si="5"/>
        <v>2.1046206709467403E-2</v>
      </c>
      <c r="E98" s="56">
        <f>VLOOKUP(A98,[1]Sheet1!$A$268:$M$400,4,FALSE)</f>
        <v>1387</v>
      </c>
      <c r="F98" s="78">
        <f t="shared" si="6"/>
        <v>2.5236076490602426E-2</v>
      </c>
      <c r="G98" s="85">
        <f>VLOOKUP(A98,[1]Sheet1!$A$268:$M$400,6,FALSE)</f>
        <v>298</v>
      </c>
      <c r="H98" s="80">
        <f t="shared" si="7"/>
        <v>2.5629999139932916E-2</v>
      </c>
      <c r="I98" s="56">
        <f>VLOOKUP(A98,[1]Sheet1!$A$268:$M$400,8,FALSE)</f>
        <v>1</v>
      </c>
      <c r="J98" s="78">
        <f t="shared" si="8"/>
        <v>1.7543859649122806E-2</v>
      </c>
      <c r="K98" s="85">
        <f>VLOOKUP(A98,[1]Sheet1!$A$268:$M$400,10,FALSE)</f>
        <v>2617</v>
      </c>
      <c r="L98" s="78">
        <f t="shared" si="9"/>
        <v>2.3601879492428819E-2</v>
      </c>
    </row>
    <row r="99" spans="1:12" x14ac:dyDescent="0.3">
      <c r="A99" s="160" t="s">
        <v>375</v>
      </c>
      <c r="B99" s="161" t="s">
        <v>215</v>
      </c>
      <c r="C99" s="56">
        <f>VLOOKUP(A99,[1]Sheet1!$A$268:$M$400,2,FALSE)</f>
        <v>280</v>
      </c>
      <c r="D99" s="80">
        <f t="shared" si="5"/>
        <v>6.3296862284112484E-3</v>
      </c>
      <c r="E99" s="56">
        <f>VLOOKUP(A99,[1]Sheet1!$A$268:$M$400,4,FALSE)</f>
        <v>493</v>
      </c>
      <c r="F99" s="78">
        <f t="shared" si="6"/>
        <v>8.9699969068976187E-3</v>
      </c>
      <c r="G99" s="85">
        <f>VLOOKUP(A99,[1]Sheet1!$A$268:$M$400,6,FALSE)</f>
        <v>97</v>
      </c>
      <c r="H99" s="80">
        <f t="shared" si="7"/>
        <v>8.3426507267566879E-3</v>
      </c>
      <c r="I99" s="56">
        <f>VLOOKUP(A99,[1]Sheet1!$A$268:$M$400,8,FALSE)</f>
        <v>0</v>
      </c>
      <c r="J99" s="78">
        <f t="shared" si="8"/>
        <v>0</v>
      </c>
      <c r="K99" s="85">
        <f>VLOOKUP(A99,[1]Sheet1!$A$268:$M$400,10,FALSE)</f>
        <v>870</v>
      </c>
      <c r="L99" s="78">
        <f t="shared" si="9"/>
        <v>7.8462495828861573E-3</v>
      </c>
    </row>
    <row r="100" spans="1:12" ht="27.6" x14ac:dyDescent="0.3">
      <c r="A100" s="160" t="s">
        <v>374</v>
      </c>
      <c r="B100" s="161" t="s">
        <v>216</v>
      </c>
      <c r="C100" s="56">
        <f>VLOOKUP(A100,[1]Sheet1!$A$268:$M$400,2,FALSE)</f>
        <v>1067</v>
      </c>
      <c r="D100" s="80">
        <f t="shared" si="5"/>
        <v>2.4120625734695724E-2</v>
      </c>
      <c r="E100" s="56">
        <f>VLOOKUP(A100,[1]Sheet1!$A$268:$M$400,4,FALSE)</f>
        <v>1406</v>
      </c>
      <c r="F100" s="78">
        <f t="shared" si="6"/>
        <v>2.5581776168555885E-2</v>
      </c>
      <c r="G100" s="85">
        <f>VLOOKUP(A100,[1]Sheet1!$A$268:$M$400,6,FALSE)</f>
        <v>258</v>
      </c>
      <c r="H100" s="80">
        <f t="shared" si="7"/>
        <v>2.2189730799002324E-2</v>
      </c>
      <c r="I100" s="56">
        <f>VLOOKUP(A100,[1]Sheet1!$A$268:$M$400,8,FALSE)</f>
        <v>1</v>
      </c>
      <c r="J100" s="78">
        <f t="shared" si="8"/>
        <v>1.7543859649122806E-2</v>
      </c>
      <c r="K100" s="85">
        <f>VLOOKUP(A100,[1]Sheet1!$A$268:$M$400,10,FALSE)</f>
        <v>2732</v>
      </c>
      <c r="L100" s="78">
        <f t="shared" si="9"/>
        <v>2.4639027425798831E-2</v>
      </c>
    </row>
    <row r="101" spans="1:12" x14ac:dyDescent="0.3">
      <c r="A101" s="160" t="s">
        <v>373</v>
      </c>
      <c r="B101" s="161" t="s">
        <v>217</v>
      </c>
      <c r="C101" s="56">
        <f>VLOOKUP(A101,[1]Sheet1!$A$268:$M$400,2,FALSE)</f>
        <v>417</v>
      </c>
      <c r="D101" s="80">
        <f t="shared" si="5"/>
        <v>9.4267112758838947E-3</v>
      </c>
      <c r="E101" s="56">
        <f>VLOOKUP(A101,[1]Sheet1!$A$268:$M$400,4,FALSE)</f>
        <v>678</v>
      </c>
      <c r="F101" s="78">
        <f t="shared" si="6"/>
        <v>1.2336020086970762E-2</v>
      </c>
      <c r="G101" s="85">
        <f>VLOOKUP(A101,[1]Sheet1!$A$268:$M$400,6,FALSE)</f>
        <v>108</v>
      </c>
      <c r="H101" s="80">
        <f t="shared" si="7"/>
        <v>9.2887245205126E-3</v>
      </c>
      <c r="I101" s="56">
        <f>VLOOKUP(A101,[1]Sheet1!$A$268:$M$400,8,FALSE)</f>
        <v>1</v>
      </c>
      <c r="J101" s="78">
        <f t="shared" si="8"/>
        <v>1.7543859649122806E-2</v>
      </c>
      <c r="K101" s="85">
        <f>VLOOKUP(A101,[1]Sheet1!$A$268:$M$400,10,FALSE)</f>
        <v>1204</v>
      </c>
      <c r="L101" s="78">
        <f t="shared" si="9"/>
        <v>1.0858487928499923E-2</v>
      </c>
    </row>
    <row r="102" spans="1:12" x14ac:dyDescent="0.3">
      <c r="A102" s="160" t="s">
        <v>372</v>
      </c>
      <c r="B102" s="161" t="s">
        <v>218</v>
      </c>
      <c r="C102" s="56">
        <f>VLOOKUP(A102,[1]Sheet1!$A$268:$M$400,2,FALSE)</f>
        <v>66</v>
      </c>
      <c r="D102" s="80">
        <f t="shared" si="5"/>
        <v>1.4919974681255087E-3</v>
      </c>
      <c r="E102" s="56">
        <f>VLOOKUP(A102,[1]Sheet1!$A$268:$M$400,4,FALSE)</f>
        <v>140</v>
      </c>
      <c r="F102" s="78">
        <f t="shared" si="6"/>
        <v>2.547260784920216E-3</v>
      </c>
      <c r="G102" s="85">
        <f>VLOOKUP(A102,[1]Sheet1!$A$268:$M$400,6,FALSE)</f>
        <v>21</v>
      </c>
      <c r="H102" s="80">
        <f t="shared" si="7"/>
        <v>1.8061408789885611E-3</v>
      </c>
      <c r="I102" s="56">
        <f>VLOOKUP(A102,[1]Sheet1!$A$268:$M$400,8,FALSE)</f>
        <v>0</v>
      </c>
      <c r="J102" s="78">
        <f t="shared" si="8"/>
        <v>0</v>
      </c>
      <c r="K102" s="85">
        <f>VLOOKUP(A102,[1]Sheet1!$A$268:$M$400,10,FALSE)</f>
        <v>227</v>
      </c>
      <c r="L102" s="78">
        <f t="shared" si="9"/>
        <v>2.0472398336955837E-3</v>
      </c>
    </row>
    <row r="103" spans="1:12" x14ac:dyDescent="0.3">
      <c r="A103" s="160" t="s">
        <v>371</v>
      </c>
      <c r="B103" s="161" t="s">
        <v>219</v>
      </c>
      <c r="C103" s="56">
        <f>VLOOKUP(A103,[1]Sheet1!$A$268:$M$400,2,FALSE)</f>
        <v>603</v>
      </c>
      <c r="D103" s="80">
        <f t="shared" si="5"/>
        <v>1.3631431413328511E-2</v>
      </c>
      <c r="E103" s="56">
        <f>VLOOKUP(A103,[1]Sheet1!$A$268:$M$400,4,FALSE)</f>
        <v>784</v>
      </c>
      <c r="F103" s="78">
        <f t="shared" si="6"/>
        <v>1.426466039555321E-2</v>
      </c>
      <c r="G103" s="85">
        <f>VLOOKUP(A103,[1]Sheet1!$A$268:$M$400,6,FALSE)</f>
        <v>192</v>
      </c>
      <c r="H103" s="80">
        <f t="shared" si="7"/>
        <v>1.6513288036466844E-2</v>
      </c>
      <c r="I103" s="56">
        <f>VLOOKUP(A103,[1]Sheet1!$A$268:$M$400,8,FALSE)</f>
        <v>1</v>
      </c>
      <c r="J103" s="78">
        <f t="shared" si="8"/>
        <v>1.7543859649122806E-2</v>
      </c>
      <c r="K103" s="85">
        <f>VLOOKUP(A103,[1]Sheet1!$A$268:$M$400,10,FALSE)</f>
        <v>1580</v>
      </c>
      <c r="L103" s="78">
        <f t="shared" si="9"/>
        <v>1.424951073673578E-2</v>
      </c>
    </row>
    <row r="104" spans="1:12" ht="27.6" x14ac:dyDescent="0.3">
      <c r="A104" s="160" t="s">
        <v>370</v>
      </c>
      <c r="B104" s="161" t="s">
        <v>220</v>
      </c>
      <c r="C104" s="56">
        <f>VLOOKUP(A104,[1]Sheet1!$A$268:$M$400,2,FALSE)</f>
        <v>138</v>
      </c>
      <c r="D104" s="80">
        <f t="shared" si="5"/>
        <v>3.1196310697169725E-3</v>
      </c>
      <c r="E104" s="56">
        <f>VLOOKUP(A104,[1]Sheet1!$A$268:$M$400,4,FALSE)</f>
        <v>179</v>
      </c>
      <c r="F104" s="78">
        <f t="shared" si="6"/>
        <v>3.2568548607194193E-3</v>
      </c>
      <c r="G104" s="85">
        <f>VLOOKUP(A104,[1]Sheet1!$A$268:$M$400,6,FALSE)</f>
        <v>36</v>
      </c>
      <c r="H104" s="80">
        <f t="shared" si="7"/>
        <v>3.0962415068375333E-3</v>
      </c>
      <c r="I104" s="56">
        <f>VLOOKUP(A104,[1]Sheet1!$A$268:$M$400,8,FALSE)</f>
        <v>1</v>
      </c>
      <c r="J104" s="78">
        <f t="shared" si="8"/>
        <v>1.7543859649122806E-2</v>
      </c>
      <c r="K104" s="85">
        <f>VLOOKUP(A104,[1]Sheet1!$A$268:$M$400,10,FALSE)</f>
        <v>354</v>
      </c>
      <c r="L104" s="78">
        <f t="shared" si="9"/>
        <v>3.1926118992433332E-3</v>
      </c>
    </row>
    <row r="105" spans="1:12" x14ac:dyDescent="0.3">
      <c r="A105" s="160" t="s">
        <v>369</v>
      </c>
      <c r="B105" s="161" t="s">
        <v>221</v>
      </c>
      <c r="C105" s="56">
        <f>VLOOKUP(A105,[1]Sheet1!$A$268:$M$400,2,FALSE)</f>
        <v>622</v>
      </c>
      <c r="D105" s="80">
        <f t="shared" si="5"/>
        <v>1.4060945835970702E-2</v>
      </c>
      <c r="E105" s="56">
        <f>VLOOKUP(A105,[1]Sheet1!$A$268:$M$400,4,FALSE)</f>
        <v>919</v>
      </c>
      <c r="F105" s="78">
        <f t="shared" si="6"/>
        <v>1.6720947581011992E-2</v>
      </c>
      <c r="G105" s="85">
        <f>VLOOKUP(A105,[1]Sheet1!$A$268:$M$400,6,FALSE)</f>
        <v>167</v>
      </c>
      <c r="H105" s="80">
        <f t="shared" si="7"/>
        <v>1.4363120323385225E-2</v>
      </c>
      <c r="I105" s="56">
        <f>VLOOKUP(A105,[1]Sheet1!$A$268:$M$400,8,FALSE)</f>
        <v>0</v>
      </c>
      <c r="J105" s="78">
        <f t="shared" si="8"/>
        <v>0</v>
      </c>
      <c r="K105" s="85">
        <f>VLOOKUP(A105,[1]Sheet1!$A$268:$M$400,10,FALSE)</f>
        <v>1708</v>
      </c>
      <c r="L105" s="78">
        <f t="shared" si="9"/>
        <v>1.5403901479965008E-2</v>
      </c>
    </row>
    <row r="106" spans="1:12" ht="27.6" x14ac:dyDescent="0.3">
      <c r="A106" s="160" t="s">
        <v>368</v>
      </c>
      <c r="B106" s="161" t="s">
        <v>222</v>
      </c>
      <c r="C106" s="56">
        <f>VLOOKUP(A106,[1]Sheet1!$A$268:$M$400,2,FALSE)</f>
        <v>199</v>
      </c>
      <c r="D106" s="80">
        <f t="shared" si="5"/>
        <v>4.4985984266208518E-3</v>
      </c>
      <c r="E106" s="56">
        <f>VLOOKUP(A106,[1]Sheet1!$A$268:$M$400,4,FALSE)</f>
        <v>380</v>
      </c>
      <c r="F106" s="78">
        <f t="shared" si="6"/>
        <v>6.9139935590691584E-3</v>
      </c>
      <c r="G106" s="85">
        <f>VLOOKUP(A106,[1]Sheet1!$A$268:$M$400,6,FALSE)</f>
        <v>75</v>
      </c>
      <c r="H106" s="80">
        <f t="shared" si="7"/>
        <v>6.4505031392448611E-3</v>
      </c>
      <c r="I106" s="56">
        <f>VLOOKUP(A106,[1]Sheet1!$A$268:$M$400,8,FALSE)</f>
        <v>0</v>
      </c>
      <c r="J106" s="78">
        <f t="shared" si="8"/>
        <v>0</v>
      </c>
      <c r="K106" s="85">
        <f>VLOOKUP(A106,[1]Sheet1!$A$268:$M$400,10,FALSE)</f>
        <v>654</v>
      </c>
      <c r="L106" s="78">
        <f t="shared" si="9"/>
        <v>5.8982152036868357E-3</v>
      </c>
    </row>
    <row r="107" spans="1:12" x14ac:dyDescent="0.3">
      <c r="A107" s="160" t="s">
        <v>367</v>
      </c>
      <c r="B107" s="161" t="s">
        <v>223</v>
      </c>
      <c r="C107" s="56">
        <f>VLOOKUP(A107,[1]Sheet1!$A$268:$M$400,2,FALSE)</f>
        <v>32</v>
      </c>
      <c r="D107" s="80">
        <f t="shared" si="5"/>
        <v>7.2339271181842842E-4</v>
      </c>
      <c r="E107" s="56">
        <f>VLOOKUP(A107,[1]Sheet1!$A$268:$M$400,4,FALSE)</f>
        <v>61</v>
      </c>
      <c r="F107" s="78">
        <f t="shared" si="6"/>
        <v>1.1098779134295228E-3</v>
      </c>
      <c r="G107" s="85">
        <f>VLOOKUP(A107,[1]Sheet1!$A$268:$M$400,6,FALSE)</f>
        <v>14</v>
      </c>
      <c r="H107" s="80">
        <f t="shared" si="7"/>
        <v>1.2040939193257074E-3</v>
      </c>
      <c r="I107" s="56">
        <f>VLOOKUP(A107,[1]Sheet1!$A$268:$M$400,8,FALSE)</f>
        <v>0</v>
      </c>
      <c r="J107" s="78">
        <f t="shared" si="8"/>
        <v>0</v>
      </c>
      <c r="K107" s="85">
        <f>VLOOKUP(A107,[1]Sheet1!$A$268:$M$400,10,FALSE)</f>
        <v>107</v>
      </c>
      <c r="L107" s="78">
        <f t="shared" si="9"/>
        <v>9.6499851191818255E-4</v>
      </c>
    </row>
    <row r="108" spans="1:12" x14ac:dyDescent="0.3">
      <c r="A108" s="160" t="s">
        <v>366</v>
      </c>
      <c r="B108" s="161" t="s">
        <v>224</v>
      </c>
      <c r="C108" s="56">
        <f>VLOOKUP(A108,[1]Sheet1!$A$268:$M$400,2,FALSE)</f>
        <v>669</v>
      </c>
      <c r="D108" s="80">
        <f t="shared" si="5"/>
        <v>1.5123428881454019E-2</v>
      </c>
      <c r="E108" s="56">
        <f>VLOOKUP(A108,[1]Sheet1!$A$268:$M$400,4,FALSE)</f>
        <v>907</v>
      </c>
      <c r="F108" s="78">
        <f t="shared" si="6"/>
        <v>1.6502610942304544E-2</v>
      </c>
      <c r="G108" s="85">
        <f>VLOOKUP(A108,[1]Sheet1!$A$268:$M$400,6,FALSE)</f>
        <v>180</v>
      </c>
      <c r="H108" s="80">
        <f t="shared" si="7"/>
        <v>1.5481207534187667E-2</v>
      </c>
      <c r="I108" s="56">
        <f>VLOOKUP(A108,[1]Sheet1!$A$268:$M$400,8,FALSE)</f>
        <v>2</v>
      </c>
      <c r="J108" s="78">
        <f t="shared" si="8"/>
        <v>3.5087719298245612E-2</v>
      </c>
      <c r="K108" s="85">
        <f>VLOOKUP(A108,[1]Sheet1!$A$268:$M$400,10,FALSE)</f>
        <v>1758</v>
      </c>
      <c r="L108" s="78">
        <f t="shared" si="9"/>
        <v>1.5854835364038925E-2</v>
      </c>
    </row>
    <row r="109" spans="1:12" x14ac:dyDescent="0.3">
      <c r="A109" s="160" t="s">
        <v>365</v>
      </c>
      <c r="B109" s="161" t="s">
        <v>225</v>
      </c>
      <c r="C109" s="56">
        <f>VLOOKUP(A109,[1]Sheet1!$A$268:$M$400,2,FALSE)</f>
        <v>86</v>
      </c>
      <c r="D109" s="80">
        <f t="shared" si="5"/>
        <v>1.9441179130120264E-3</v>
      </c>
      <c r="E109" s="56">
        <f>VLOOKUP(A109,[1]Sheet1!$A$268:$M$400,4,FALSE)</f>
        <v>162</v>
      </c>
      <c r="F109" s="78">
        <f t="shared" si="6"/>
        <v>2.9475446225505357E-3</v>
      </c>
      <c r="G109" s="85">
        <f>VLOOKUP(A109,[1]Sheet1!$A$268:$M$400,6,FALSE)</f>
        <v>36</v>
      </c>
      <c r="H109" s="80">
        <f t="shared" si="7"/>
        <v>3.0962415068375333E-3</v>
      </c>
      <c r="I109" s="56">
        <f>VLOOKUP(A109,[1]Sheet1!$A$268:$M$400,8,FALSE)</f>
        <v>1</v>
      </c>
      <c r="J109" s="78">
        <f t="shared" si="8"/>
        <v>1.7543859649122806E-2</v>
      </c>
      <c r="K109" s="85">
        <f>VLOOKUP(A109,[1]Sheet1!$A$268:$M$400,10,FALSE)</f>
        <v>285</v>
      </c>
      <c r="L109" s="78">
        <f t="shared" si="9"/>
        <v>2.5703231392213274E-3</v>
      </c>
    </row>
    <row r="110" spans="1:12" ht="27.6" x14ac:dyDescent="0.3">
      <c r="A110" s="160" t="s">
        <v>364</v>
      </c>
      <c r="B110" s="161" t="s">
        <v>226</v>
      </c>
      <c r="C110" s="56">
        <f>VLOOKUP(A110,[1]Sheet1!$A$268:$M$400,2,FALSE)</f>
        <v>308</v>
      </c>
      <c r="D110" s="80">
        <f t="shared" si="5"/>
        <v>6.9626548512523737E-3</v>
      </c>
      <c r="E110" s="56">
        <f>VLOOKUP(A110,[1]Sheet1!$A$268:$M$400,4,FALSE)</f>
        <v>547</v>
      </c>
      <c r="F110" s="78">
        <f t="shared" si="6"/>
        <v>9.952511781081131E-3</v>
      </c>
      <c r="G110" s="85">
        <f>VLOOKUP(A110,[1]Sheet1!$A$268:$M$400,6,FALSE)</f>
        <v>102</v>
      </c>
      <c r="H110" s="80">
        <f t="shared" si="7"/>
        <v>8.7726842693730111E-3</v>
      </c>
      <c r="I110" s="56">
        <f>VLOOKUP(A110,[1]Sheet1!$A$268:$M$400,8,FALSE)</f>
        <v>2</v>
      </c>
      <c r="J110" s="78">
        <f t="shared" si="8"/>
        <v>3.5087719298245612E-2</v>
      </c>
      <c r="K110" s="85">
        <f>VLOOKUP(A110,[1]Sheet1!$A$268:$M$400,10,FALSE)</f>
        <v>959</v>
      </c>
      <c r="L110" s="78">
        <f t="shared" si="9"/>
        <v>8.6489118965377299E-3</v>
      </c>
    </row>
    <row r="111" spans="1:12" ht="28.5" x14ac:dyDescent="0.25">
      <c r="A111" s="160" t="s">
        <v>363</v>
      </c>
      <c r="B111" s="161" t="s">
        <v>227</v>
      </c>
      <c r="C111" s="56">
        <f>VLOOKUP(A111,[1]Sheet1!$A$268:$M$400,2,FALSE)</f>
        <v>160</v>
      </c>
      <c r="D111" s="80">
        <f t="shared" si="5"/>
        <v>3.6169635590921423E-3</v>
      </c>
      <c r="E111" s="56">
        <f>VLOOKUP(A111,[1]Sheet1!$A$268:$M$400,4,FALSE)</f>
        <v>250</v>
      </c>
      <c r="F111" s="78">
        <f t="shared" si="6"/>
        <v>4.5486799730718149E-3</v>
      </c>
      <c r="G111" s="85">
        <f>VLOOKUP(A111,[1]Sheet1!$A$268:$M$400,6,FALSE)</f>
        <v>38</v>
      </c>
      <c r="H111" s="80">
        <f t="shared" si="7"/>
        <v>3.268254923884063E-3</v>
      </c>
      <c r="I111" s="56">
        <f>VLOOKUP(A111,[1]Sheet1!$A$268:$M$400,8,FALSE)</f>
        <v>0</v>
      </c>
      <c r="J111" s="78">
        <f t="shared" si="8"/>
        <v>0</v>
      </c>
      <c r="K111" s="85">
        <f>VLOOKUP(A111,[1]Sheet1!$A$268:$M$400,10,FALSE)</f>
        <v>448</v>
      </c>
      <c r="L111" s="78">
        <f t="shared" si="9"/>
        <v>4.0403676013022975E-3</v>
      </c>
    </row>
    <row r="112" spans="1:12" ht="27.6" x14ac:dyDescent="0.3">
      <c r="A112" s="160" t="s">
        <v>362</v>
      </c>
      <c r="B112" s="161" t="s">
        <v>228</v>
      </c>
      <c r="C112" s="56">
        <f>VLOOKUP(A112,[1]Sheet1!$A$268:$M$400,2,FALSE)</f>
        <v>180</v>
      </c>
      <c r="D112" s="80">
        <f t="shared" si="5"/>
        <v>4.06908400397866E-3</v>
      </c>
      <c r="E112" s="56">
        <f>VLOOKUP(A112,[1]Sheet1!$A$268:$M$400,4,FALSE)</f>
        <v>314</v>
      </c>
      <c r="F112" s="78">
        <f t="shared" si="6"/>
        <v>5.7131420461781993E-3</v>
      </c>
      <c r="G112" s="85">
        <f>VLOOKUP(A112,[1]Sheet1!$A$268:$M$400,6,FALSE)</f>
        <v>51</v>
      </c>
      <c r="H112" s="80">
        <f t="shared" si="7"/>
        <v>4.3863421346865055E-3</v>
      </c>
      <c r="I112" s="56">
        <f>VLOOKUP(A112,[1]Sheet1!$A$268:$M$400,8,FALSE)</f>
        <v>0</v>
      </c>
      <c r="J112" s="78">
        <f t="shared" si="8"/>
        <v>0</v>
      </c>
      <c r="K112" s="85">
        <f>VLOOKUP(A112,[1]Sheet1!$A$268:$M$400,10,FALSE)</f>
        <v>545</v>
      </c>
      <c r="L112" s="78">
        <f t="shared" si="9"/>
        <v>4.9151793364056963E-3</v>
      </c>
    </row>
    <row r="113" spans="1:12" ht="28.5" x14ac:dyDescent="0.25">
      <c r="A113" s="160" t="s">
        <v>361</v>
      </c>
      <c r="B113" s="161" t="s">
        <v>229</v>
      </c>
      <c r="C113" s="56">
        <f>VLOOKUP(A113,[1]Sheet1!$A$268:$M$400,2,FALSE)</f>
        <v>187</v>
      </c>
      <c r="D113" s="80">
        <f t="shared" si="5"/>
        <v>4.2273261596889409E-3</v>
      </c>
      <c r="E113" s="56">
        <f>VLOOKUP(A113,[1]Sheet1!$A$268:$M$400,4,FALSE)</f>
        <v>296</v>
      </c>
      <c r="F113" s="78">
        <f t="shared" si="6"/>
        <v>5.3856370881170288E-3</v>
      </c>
      <c r="G113" s="85">
        <f>VLOOKUP(A113,[1]Sheet1!$A$268:$M$400,6,FALSE)</f>
        <v>79</v>
      </c>
      <c r="H113" s="80">
        <f t="shared" si="7"/>
        <v>6.7945299733379204E-3</v>
      </c>
      <c r="I113" s="56">
        <f>VLOOKUP(A113,[1]Sheet1!$A$268:$M$400,8,FALSE)</f>
        <v>0</v>
      </c>
      <c r="J113" s="78">
        <f t="shared" si="8"/>
        <v>0</v>
      </c>
      <c r="K113" s="85">
        <f>VLOOKUP(A113,[1]Sheet1!$A$268:$M$400,10,FALSE)</f>
        <v>562</v>
      </c>
      <c r="L113" s="78">
        <f t="shared" si="9"/>
        <v>5.0684968569908277E-3</v>
      </c>
    </row>
    <row r="114" spans="1:12" ht="27.6" x14ac:dyDescent="0.3">
      <c r="A114" s="160" t="s">
        <v>360</v>
      </c>
      <c r="B114" s="161" t="s">
        <v>230</v>
      </c>
      <c r="C114" s="56">
        <f>VLOOKUP(A114,[1]Sheet1!$A$268:$M$400,2,FALSE)</f>
        <v>424</v>
      </c>
      <c r="D114" s="80">
        <f t="shared" si="5"/>
        <v>9.5849534315941773E-3</v>
      </c>
      <c r="E114" s="56">
        <f>VLOOKUP(A114,[1]Sheet1!$A$268:$M$400,4,FALSE)</f>
        <v>801</v>
      </c>
      <c r="F114" s="78">
        <f t="shared" si="6"/>
        <v>1.4573970633722094E-2</v>
      </c>
      <c r="G114" s="85">
        <f>VLOOKUP(A114,[1]Sheet1!$A$268:$M$400,6,FALSE)</f>
        <v>121</v>
      </c>
      <c r="H114" s="80">
        <f t="shared" si="7"/>
        <v>1.0406811731315043E-2</v>
      </c>
      <c r="I114" s="56">
        <f>VLOOKUP(A114,[1]Sheet1!$A$268:$M$400,8,FALSE)</f>
        <v>0</v>
      </c>
      <c r="J114" s="78">
        <f t="shared" si="8"/>
        <v>0</v>
      </c>
      <c r="K114" s="85">
        <f>VLOOKUP(A114,[1]Sheet1!$A$268:$M$400,10,FALSE)</f>
        <v>1346</v>
      </c>
      <c r="L114" s="78">
        <f t="shared" si="9"/>
        <v>1.2139140159269849E-2</v>
      </c>
    </row>
    <row r="115" spans="1:12" ht="28.5" x14ac:dyDescent="0.25">
      <c r="A115" s="160" t="s">
        <v>429</v>
      </c>
      <c r="B115" s="161" t="s">
        <v>231</v>
      </c>
      <c r="C115" s="56">
        <f>VLOOKUP(A115,[1]Sheet1!$A$268:$M$400,2,FALSE)</f>
        <v>93</v>
      </c>
      <c r="D115" s="80">
        <f t="shared" si="5"/>
        <v>2.1023600687223075E-3</v>
      </c>
      <c r="E115" s="56">
        <f>VLOOKUP(A115,[1]Sheet1!$A$268:$M$400,4,FALSE)</f>
        <v>157</v>
      </c>
      <c r="F115" s="78">
        <f t="shared" si="6"/>
        <v>2.8565710230890997E-3</v>
      </c>
      <c r="G115" s="85">
        <f>VLOOKUP(A115,[1]Sheet1!$A$268:$M$400,6,FALSE)</f>
        <v>18</v>
      </c>
      <c r="H115" s="80">
        <f t="shared" si="7"/>
        <v>1.5481207534187667E-3</v>
      </c>
      <c r="I115" s="56">
        <f>VLOOKUP(A115,[1]Sheet1!$A$268:$M$400,8,FALSE)</f>
        <v>0</v>
      </c>
      <c r="J115" s="78">
        <f t="shared" si="8"/>
        <v>0</v>
      </c>
      <c r="K115" s="85">
        <f>VLOOKUP(A115,[1]Sheet1!$A$268:$M$400,10,FALSE)</f>
        <v>268</v>
      </c>
      <c r="L115" s="78">
        <f t="shared" si="9"/>
        <v>2.4170056186361955E-3</v>
      </c>
    </row>
    <row r="116" spans="1:12" ht="15" x14ac:dyDescent="0.25">
      <c r="A116" s="160" t="s">
        <v>359</v>
      </c>
      <c r="B116" s="161" t="s">
        <v>232</v>
      </c>
      <c r="C116" s="56">
        <f>VLOOKUP(A116,[1]Sheet1!$A$268:$M$400,2,FALSE)</f>
        <v>373</v>
      </c>
      <c r="D116" s="80">
        <f t="shared" si="5"/>
        <v>8.4320462971335559E-3</v>
      </c>
      <c r="E116" s="56">
        <f>VLOOKUP(A116,[1]Sheet1!$A$268:$M$400,4,FALSE)</f>
        <v>573</v>
      </c>
      <c r="F116" s="78">
        <f t="shared" si="6"/>
        <v>1.0425574498280599E-2</v>
      </c>
      <c r="G116" s="85">
        <f>VLOOKUP(A116,[1]Sheet1!$A$268:$M$400,6,FALSE)</f>
        <v>111</v>
      </c>
      <c r="H116" s="80">
        <f t="shared" si="7"/>
        <v>9.5467446460823953E-3</v>
      </c>
      <c r="I116" s="56">
        <f>VLOOKUP(A116,[1]Sheet1!$A$268:$M$400,8,FALSE)</f>
        <v>0</v>
      </c>
      <c r="J116" s="78">
        <f t="shared" si="8"/>
        <v>0</v>
      </c>
      <c r="K116" s="85">
        <f>VLOOKUP(A116,[1]Sheet1!$A$268:$M$400,10,FALSE)</f>
        <v>1057</v>
      </c>
      <c r="L116" s="78">
        <f t="shared" si="9"/>
        <v>9.5327423093226078E-3</v>
      </c>
    </row>
    <row r="117" spans="1:12" ht="15" x14ac:dyDescent="0.25">
      <c r="A117" s="160" t="s">
        <v>358</v>
      </c>
      <c r="B117" s="161" t="s">
        <v>233</v>
      </c>
      <c r="C117" s="56">
        <f>VLOOKUP(A117,[1]Sheet1!$A$268:$M$400,2,FALSE)</f>
        <v>516</v>
      </c>
      <c r="D117" s="80">
        <f t="shared" si="5"/>
        <v>1.1664707478072158E-2</v>
      </c>
      <c r="E117" s="56">
        <f>VLOOKUP(A117,[1]Sheet1!$A$268:$M$400,4,FALSE)</f>
        <v>643</v>
      </c>
      <c r="F117" s="78">
        <f t="shared" si="6"/>
        <v>1.1699204890740706E-2</v>
      </c>
      <c r="G117" s="85">
        <f>VLOOKUP(A117,[1]Sheet1!$A$268:$M$400,6,FALSE)</f>
        <v>135</v>
      </c>
      <c r="H117" s="80">
        <f t="shared" si="7"/>
        <v>1.1610905650640751E-2</v>
      </c>
      <c r="I117" s="56">
        <f>VLOOKUP(A117,[1]Sheet1!$A$268:$M$400,8,FALSE)</f>
        <v>1</v>
      </c>
      <c r="J117" s="78">
        <f t="shared" si="8"/>
        <v>1.7543859649122806E-2</v>
      </c>
      <c r="K117" s="85">
        <f>VLOOKUP(A117,[1]Sheet1!$A$268:$M$400,10,FALSE)</f>
        <v>1295</v>
      </c>
      <c r="L117" s="78">
        <f t="shared" si="9"/>
        <v>1.1679187597514452E-2</v>
      </c>
    </row>
    <row r="118" spans="1:12" x14ac:dyDescent="0.3">
      <c r="A118" s="160" t="s">
        <v>357</v>
      </c>
      <c r="B118" s="161" t="s">
        <v>234</v>
      </c>
      <c r="C118" s="56">
        <f>VLOOKUP(A118,[1]Sheet1!$A$268:$M$400,2,FALSE)</f>
        <v>11</v>
      </c>
      <c r="D118" s="80">
        <f t="shared" si="5"/>
        <v>2.4866624468758479E-4</v>
      </c>
      <c r="E118" s="56">
        <f>VLOOKUP(A118,[1]Sheet1!$A$268:$M$400,4,FALSE)</f>
        <v>22</v>
      </c>
      <c r="F118" s="78">
        <f t="shared" si="6"/>
        <v>4.0028383763031968E-4</v>
      </c>
      <c r="G118" s="85">
        <f>VLOOKUP(A118,[1]Sheet1!$A$268:$M$400,6,FALSE)</f>
        <v>5</v>
      </c>
      <c r="H118" s="80">
        <f t="shared" si="7"/>
        <v>4.3003354261632407E-4</v>
      </c>
      <c r="I118" s="56">
        <f>VLOOKUP(A118,[1]Sheet1!$A$268:$M$400,8,FALSE)</f>
        <v>0</v>
      </c>
      <c r="J118" s="78">
        <f t="shared" si="8"/>
        <v>0</v>
      </c>
      <c r="K118" s="85">
        <f>VLOOKUP(A118,[1]Sheet1!$A$268:$M$400,10,FALSE)</f>
        <v>38</v>
      </c>
      <c r="L118" s="78">
        <f t="shared" si="9"/>
        <v>3.4270975189617701E-4</v>
      </c>
    </row>
    <row r="119" spans="1:12" ht="15" x14ac:dyDescent="0.25">
      <c r="A119" s="160" t="s">
        <v>356</v>
      </c>
      <c r="B119" s="161" t="s">
        <v>235</v>
      </c>
      <c r="C119" s="56">
        <f>VLOOKUP(A119,[1]Sheet1!$A$268:$M$400,2,FALSE)</f>
        <v>248</v>
      </c>
      <c r="D119" s="80">
        <f t="shared" si="5"/>
        <v>5.6062935165928206E-3</v>
      </c>
      <c r="E119" s="56">
        <f>VLOOKUP(A119,[1]Sheet1!$A$268:$M$400,4,FALSE)</f>
        <v>400</v>
      </c>
      <c r="F119" s="78">
        <f t="shared" si="6"/>
        <v>7.2778879569149035E-3</v>
      </c>
      <c r="G119" s="85">
        <f>VLOOKUP(A119,[1]Sheet1!$A$268:$M$400,6,FALSE)</f>
        <v>133</v>
      </c>
      <c r="H119" s="80">
        <f t="shared" si="7"/>
        <v>1.1438892233594221E-2</v>
      </c>
      <c r="I119" s="56">
        <f>VLOOKUP(A119,[1]Sheet1!$A$268:$M$400,8,FALSE)</f>
        <v>2</v>
      </c>
      <c r="J119" s="78">
        <f t="shared" si="8"/>
        <v>3.5087719298245612E-2</v>
      </c>
      <c r="K119" s="85">
        <f>VLOOKUP(A119,[1]Sheet1!$A$268:$M$400,10,FALSE)</f>
        <v>783</v>
      </c>
      <c r="L119" s="78">
        <f t="shared" si="9"/>
        <v>7.0616246245975411E-3</v>
      </c>
    </row>
    <row r="120" spans="1:12" ht="15" x14ac:dyDescent="0.25">
      <c r="A120" s="160" t="s">
        <v>355</v>
      </c>
      <c r="B120" s="161" t="s">
        <v>236</v>
      </c>
      <c r="C120" s="56">
        <f>VLOOKUP(A120,[1]Sheet1!$A$268:$M$400,2,FALSE)</f>
        <v>1418</v>
      </c>
      <c r="D120" s="80">
        <f t="shared" si="5"/>
        <v>3.2055339542454112E-2</v>
      </c>
      <c r="E120" s="56">
        <f>VLOOKUP(A120,[1]Sheet1!$A$268:$M$400,4,FALSE)</f>
        <v>2594</v>
      </c>
      <c r="F120" s="78">
        <f t="shared" si="6"/>
        <v>4.7197103400593146E-2</v>
      </c>
      <c r="G120" s="85">
        <f>VLOOKUP(A120,[1]Sheet1!$A$268:$M$400,6,FALSE)</f>
        <v>890</v>
      </c>
      <c r="H120" s="80">
        <f t="shared" si="7"/>
        <v>7.6545970585705683E-2</v>
      </c>
      <c r="I120" s="56">
        <f>VLOOKUP(A120,[1]Sheet1!$A$268:$M$400,8,FALSE)</f>
        <v>11</v>
      </c>
      <c r="J120" s="78">
        <f t="shared" si="8"/>
        <v>0.19298245614035087</v>
      </c>
      <c r="K120" s="85">
        <f>VLOOKUP(A120,[1]Sheet1!$A$268:$M$400,10,FALSE)</f>
        <v>4913</v>
      </c>
      <c r="L120" s="78">
        <f t="shared" si="9"/>
        <v>4.4308763449103089E-2</v>
      </c>
    </row>
    <row r="121" spans="1:12" ht="27.6" x14ac:dyDescent="0.3">
      <c r="A121" s="312" t="s">
        <v>354</v>
      </c>
      <c r="B121" s="162" t="s">
        <v>237</v>
      </c>
      <c r="C121" s="56">
        <f>VLOOKUP(A121,[1]Sheet1!$A$268:$M$400,2,FALSE)</f>
        <v>440</v>
      </c>
      <c r="D121" s="80">
        <f t="shared" si="5"/>
        <v>9.9466497875033907E-3</v>
      </c>
      <c r="E121" s="56">
        <f>VLOOKUP(A121,[1]Sheet1!$A$268:$M$400,4,FALSE)</f>
        <v>833</v>
      </c>
      <c r="F121" s="78">
        <f t="shared" si="6"/>
        <v>1.5156201670275286E-2</v>
      </c>
      <c r="G121" s="85">
        <f>VLOOKUP(A121,[1]Sheet1!$A$268:$M$400,6,FALSE)</f>
        <v>204</v>
      </c>
      <c r="H121" s="80">
        <f t="shared" si="7"/>
        <v>1.7545368538746022E-2</v>
      </c>
      <c r="I121" s="56">
        <f>VLOOKUP(A121,[1]Sheet1!$A$268:$M$400,8,FALSE)</f>
        <v>3</v>
      </c>
      <c r="J121" s="78">
        <f t="shared" si="8"/>
        <v>5.2631578947368418E-2</v>
      </c>
      <c r="K121" s="85">
        <f>VLOOKUP(A121,[1]Sheet1!$A$268:$M$400,10,FALSE)</f>
        <v>1480</v>
      </c>
      <c r="L121" s="78">
        <f t="shared" si="9"/>
        <v>1.3347642968587946E-2</v>
      </c>
    </row>
    <row r="122" spans="1:12" x14ac:dyDescent="0.3">
      <c r="A122" s="312" t="s">
        <v>353</v>
      </c>
      <c r="B122" s="162" t="s">
        <v>238</v>
      </c>
      <c r="C122" s="56">
        <f>VLOOKUP(A122,[1]Sheet1!$A$268:$M$400,2,FALSE)</f>
        <v>22</v>
      </c>
      <c r="D122" s="80">
        <f t="shared" si="5"/>
        <v>4.9733248937516958E-4</v>
      </c>
      <c r="E122" s="56">
        <f>VLOOKUP(A122,[1]Sheet1!$A$268:$M$400,4,FALSE)</f>
        <v>48</v>
      </c>
      <c r="F122" s="78">
        <f t="shared" si="6"/>
        <v>8.7334655482978845E-4</v>
      </c>
      <c r="G122" s="85">
        <f>VLOOKUP(A122,[1]Sheet1!$A$268:$M$400,6,FALSE)</f>
        <v>9</v>
      </c>
      <c r="H122" s="80">
        <f t="shared" si="7"/>
        <v>7.7406037670938333E-4</v>
      </c>
      <c r="I122" s="56">
        <f>VLOOKUP(A122,[1]Sheet1!$A$268:$M$400,8,FALSE)</f>
        <v>1</v>
      </c>
      <c r="J122" s="78">
        <f t="shared" si="8"/>
        <v>1.7543859649122806E-2</v>
      </c>
      <c r="K122" s="85">
        <f>VLOOKUP(A122,[1]Sheet1!$A$268:$M$400,10,FALSE)</f>
        <v>80</v>
      </c>
      <c r="L122" s="78">
        <f t="shared" si="9"/>
        <v>7.2149421451826734E-4</v>
      </c>
    </row>
    <row r="123" spans="1:12" x14ac:dyDescent="0.3">
      <c r="A123" s="312" t="s">
        <v>352</v>
      </c>
      <c r="B123" s="162" t="s">
        <v>239</v>
      </c>
      <c r="C123" s="56">
        <f>VLOOKUP(A123,[1]Sheet1!$A$268:$M$400,2,FALSE)</f>
        <v>2267</v>
      </c>
      <c r="D123" s="80">
        <f t="shared" si="5"/>
        <v>5.1247852427886792E-2</v>
      </c>
      <c r="E123" s="56">
        <f>VLOOKUP(A123,[1]Sheet1!$A$268:$M$400,4,FALSE)</f>
        <v>4159</v>
      </c>
      <c r="F123" s="78">
        <f t="shared" si="6"/>
        <v>7.5671840032022708E-2</v>
      </c>
      <c r="G123" s="85">
        <f>VLOOKUP(A123,[1]Sheet1!$A$268:$M$400,6,FALSE)</f>
        <v>746</v>
      </c>
      <c r="H123" s="80">
        <f t="shared" si="7"/>
        <v>6.416100455835555E-2</v>
      </c>
      <c r="I123" s="56">
        <f>VLOOKUP(A123,[1]Sheet1!$A$268:$M$400,8,FALSE)</f>
        <v>0</v>
      </c>
      <c r="J123" s="78">
        <f t="shared" si="8"/>
        <v>0</v>
      </c>
      <c r="K123" s="85">
        <f>VLOOKUP(A123,[1]Sheet1!$A$268:$M$400,10,FALSE)</f>
        <v>7172</v>
      </c>
      <c r="L123" s="78">
        <f t="shared" si="9"/>
        <v>6.4681956331562665E-2</v>
      </c>
    </row>
    <row r="124" spans="1:12" ht="27.6" x14ac:dyDescent="0.3">
      <c r="A124" s="312" t="s">
        <v>351</v>
      </c>
      <c r="B124" s="162" t="s">
        <v>240</v>
      </c>
      <c r="C124" s="56">
        <f>VLOOKUP(A124,[1]Sheet1!$A$268:$M$400,2,FALSE)</f>
        <v>91</v>
      </c>
      <c r="D124" s="80">
        <f t="shared" si="5"/>
        <v>2.0571480242336558E-3</v>
      </c>
      <c r="E124" s="56">
        <f>VLOOKUP(A124,[1]Sheet1!$A$268:$M$400,4,FALSE)</f>
        <v>183</v>
      </c>
      <c r="F124" s="78">
        <f t="shared" si="6"/>
        <v>3.3296337402885681E-3</v>
      </c>
      <c r="G124" s="85">
        <f>VLOOKUP(A124,[1]Sheet1!$A$268:$M$400,6,FALSE)</f>
        <v>49</v>
      </c>
      <c r="H124" s="80">
        <f t="shared" si="7"/>
        <v>4.2143287176399759E-3</v>
      </c>
      <c r="I124" s="56">
        <f>VLOOKUP(A124,[1]Sheet1!$A$268:$M$400,8,FALSE)</f>
        <v>2</v>
      </c>
      <c r="J124" s="78">
        <f t="shared" si="8"/>
        <v>3.5087719298245612E-2</v>
      </c>
      <c r="K124" s="85">
        <f>VLOOKUP(A124,[1]Sheet1!$A$268:$M$400,10,FALSE)</f>
        <v>325</v>
      </c>
      <c r="L124" s="78">
        <f t="shared" si="9"/>
        <v>2.9310702464804611E-3</v>
      </c>
    </row>
    <row r="125" spans="1:12" x14ac:dyDescent="0.3">
      <c r="A125" s="312" t="s">
        <v>350</v>
      </c>
      <c r="B125" s="162" t="s">
        <v>241</v>
      </c>
      <c r="C125" s="56">
        <f>VLOOKUP(A125,[1]Sheet1!$A$268:$M$400,2,FALSE)</f>
        <v>431</v>
      </c>
      <c r="D125" s="80">
        <f t="shared" si="5"/>
        <v>9.7431955873044582E-3</v>
      </c>
      <c r="E125" s="56">
        <f>VLOOKUP(A125,[1]Sheet1!$A$268:$M$400,4,FALSE)</f>
        <v>641</v>
      </c>
      <c r="F125" s="78">
        <f t="shared" si="6"/>
        <v>1.1662815450956132E-2</v>
      </c>
      <c r="G125" s="85">
        <f>VLOOKUP(A125,[1]Sheet1!$A$268:$M$400,6,FALSE)</f>
        <v>124</v>
      </c>
      <c r="H125" s="80">
        <f t="shared" si="7"/>
        <v>1.0664831856884837E-2</v>
      </c>
      <c r="I125" s="56">
        <f>VLOOKUP(A125,[1]Sheet1!$A$268:$M$400,8,FALSE)</f>
        <v>1</v>
      </c>
      <c r="J125" s="78">
        <f t="shared" si="8"/>
        <v>1.7543859649122806E-2</v>
      </c>
      <c r="K125" s="85">
        <f>VLOOKUP(A125,[1]Sheet1!$A$268:$M$400,10,FALSE)</f>
        <v>1197</v>
      </c>
      <c r="L125" s="78">
        <f t="shared" si="9"/>
        <v>1.0795357184729576E-2</v>
      </c>
    </row>
    <row r="126" spans="1:12" x14ac:dyDescent="0.3">
      <c r="A126" s="312" t="s">
        <v>349</v>
      </c>
      <c r="B126" s="162" t="s">
        <v>242</v>
      </c>
      <c r="C126" s="56">
        <f>VLOOKUP(A126,[1]Sheet1!$A$268:$M$400,2,FALSE)</f>
        <v>183</v>
      </c>
      <c r="D126" s="80">
        <f t="shared" si="5"/>
        <v>4.1369020707116375E-3</v>
      </c>
      <c r="E126" s="56">
        <f>VLOOKUP(A126,[1]Sheet1!$A$268:$M$400,4,FALSE)</f>
        <v>316</v>
      </c>
      <c r="F126" s="78">
        <f t="shared" si="6"/>
        <v>5.7495314859627739E-3</v>
      </c>
      <c r="G126" s="85">
        <f>VLOOKUP(A126,[1]Sheet1!$A$268:$M$400,6,FALSE)</f>
        <v>90</v>
      </c>
      <c r="H126" s="80">
        <f t="shared" si="7"/>
        <v>7.7406037670938333E-3</v>
      </c>
      <c r="I126" s="56">
        <f>VLOOKUP(A126,[1]Sheet1!$A$268:$M$400,8,FALSE)</f>
        <v>0</v>
      </c>
      <c r="J126" s="78">
        <f t="shared" si="8"/>
        <v>0</v>
      </c>
      <c r="K126" s="85">
        <f>VLOOKUP(A126,[1]Sheet1!$A$268:$M$400,10,FALSE)</f>
        <v>589</v>
      </c>
      <c r="L126" s="78">
        <f t="shared" si="9"/>
        <v>5.3120011543907435E-3</v>
      </c>
    </row>
    <row r="127" spans="1:12" x14ac:dyDescent="0.3">
      <c r="A127" s="312" t="s">
        <v>348</v>
      </c>
      <c r="B127" s="162" t="s">
        <v>243</v>
      </c>
      <c r="C127" s="56">
        <f>VLOOKUP(A127,[1]Sheet1!$A$268:$M$400,2,FALSE)</f>
        <v>1425</v>
      </c>
      <c r="D127" s="80">
        <f t="shared" si="5"/>
        <v>3.2213581698164392E-2</v>
      </c>
      <c r="E127" s="56">
        <f>VLOOKUP(A127,[1]Sheet1!$A$268:$M$400,4,FALSE)</f>
        <v>2735</v>
      </c>
      <c r="F127" s="78">
        <f t="shared" si="6"/>
        <v>4.9762558905405652E-2</v>
      </c>
      <c r="G127" s="85">
        <f>VLOOKUP(A127,[1]Sheet1!$A$268:$M$400,6,FALSE)</f>
        <v>393</v>
      </c>
      <c r="H127" s="80">
        <f t="shared" si="7"/>
        <v>3.3800636449643075E-2</v>
      </c>
      <c r="I127" s="56">
        <f>VLOOKUP(A127,[1]Sheet1!$A$268:$M$400,8,FALSE)</f>
        <v>1</v>
      </c>
      <c r="J127" s="78">
        <f t="shared" si="8"/>
        <v>1.7543859649122806E-2</v>
      </c>
      <c r="K127" s="85">
        <f>VLOOKUP(A127,[1]Sheet1!$A$268:$M$400,10,FALSE)</f>
        <v>4554</v>
      </c>
      <c r="L127" s="78">
        <f t="shared" si="9"/>
        <v>4.1071058161452366E-2</v>
      </c>
    </row>
    <row r="128" spans="1:12" ht="15" x14ac:dyDescent="0.25">
      <c r="A128" s="312" t="s">
        <v>347</v>
      </c>
      <c r="B128" s="162" t="s">
        <v>244</v>
      </c>
      <c r="C128" s="56">
        <f>VLOOKUP(A128,[1]Sheet1!$A$268:$M$400,2,FALSE)</f>
        <v>1513</v>
      </c>
      <c r="D128" s="80">
        <f t="shared" si="5"/>
        <v>3.4202911655665066E-2</v>
      </c>
      <c r="E128" s="56">
        <f>VLOOKUP(A128,[1]Sheet1!$A$268:$M$400,4,FALSE)</f>
        <v>2876</v>
      </c>
      <c r="F128" s="78">
        <f t="shared" si="6"/>
        <v>5.2328014410218157E-2</v>
      </c>
      <c r="G128" s="85">
        <f>VLOOKUP(A128,[1]Sheet1!$A$268:$M$400,6,FALSE)</f>
        <v>538</v>
      </c>
      <c r="H128" s="80">
        <f t="shared" si="7"/>
        <v>4.6271609185516469E-2</v>
      </c>
      <c r="I128" s="56">
        <f>VLOOKUP(A128,[1]Sheet1!$A$268:$M$400,8,FALSE)</f>
        <v>1</v>
      </c>
      <c r="J128" s="78">
        <f t="shared" si="8"/>
        <v>1.7543859649122806E-2</v>
      </c>
      <c r="K128" s="85">
        <f>VLOOKUP(A128,[1]Sheet1!$A$268:$M$400,10,FALSE)</f>
        <v>4928</v>
      </c>
      <c r="L128" s="78">
        <f t="shared" si="9"/>
        <v>4.4444043614325267E-2</v>
      </c>
    </row>
    <row r="129" spans="1:12" ht="15" x14ac:dyDescent="0.25">
      <c r="A129" s="312" t="s">
        <v>345</v>
      </c>
      <c r="B129" s="162" t="s">
        <v>245</v>
      </c>
      <c r="C129" s="56">
        <f>VLOOKUP(A129,[1]Sheet1!$A$268:$M$400,2,FALSE)</f>
        <v>673</v>
      </c>
      <c r="D129" s="80">
        <f t="shared" si="5"/>
        <v>1.5213852970431322E-2</v>
      </c>
      <c r="E129" s="56">
        <f>VLOOKUP(A129,[1]Sheet1!$A$268:$M$400,4,FALSE)</f>
        <v>594</v>
      </c>
      <c r="F129" s="78">
        <f t="shared" si="6"/>
        <v>1.0807663616018631E-2</v>
      </c>
      <c r="G129" s="85">
        <f>VLOOKUP(A129,[1]Sheet1!$A$268:$M$400,6,FALSE)</f>
        <v>86</v>
      </c>
      <c r="H129" s="80">
        <f t="shared" si="7"/>
        <v>7.3965769330007741E-3</v>
      </c>
      <c r="I129" s="56">
        <f>VLOOKUP(A129,[1]Sheet1!$A$268:$M$400,8,FALSE)</f>
        <v>1</v>
      </c>
      <c r="J129" s="78">
        <f t="shared" si="8"/>
        <v>1.7543859649122806E-2</v>
      </c>
      <c r="K129" s="85">
        <f>VLOOKUP(A129,[1]Sheet1!$A$268:$M$400,10,FALSE)</f>
        <v>1354</v>
      </c>
      <c r="L129" s="78">
        <f t="shared" si="9"/>
        <v>1.2211289580721674E-2</v>
      </c>
    </row>
    <row r="130" spans="1:12" ht="27.6" x14ac:dyDescent="0.3">
      <c r="A130" s="312" t="s">
        <v>344</v>
      </c>
      <c r="B130" s="162" t="s">
        <v>246</v>
      </c>
      <c r="C130" s="56">
        <f>VLOOKUP(A130,[1]Sheet1!$A$268:$M$400,2,FALSE)</f>
        <v>5</v>
      </c>
      <c r="D130" s="80">
        <f t="shared" si="5"/>
        <v>1.1303011122162945E-4</v>
      </c>
      <c r="E130" s="56">
        <f>VLOOKUP(A130,[1]Sheet1!$A$268:$M$400,4,FALSE)</f>
        <v>5</v>
      </c>
      <c r="F130" s="78">
        <f t="shared" si="6"/>
        <v>9.0973599461436285E-5</v>
      </c>
      <c r="G130" s="85">
        <f>VLOOKUP(A130,[1]Sheet1!$A$268:$M$400,6,FALSE)</f>
        <v>1</v>
      </c>
      <c r="H130" s="80">
        <f t="shared" si="7"/>
        <v>8.6006708523264815E-5</v>
      </c>
      <c r="I130" s="56">
        <f>VLOOKUP(A130,[1]Sheet1!$A$268:$M$400,8,FALSE)</f>
        <v>0</v>
      </c>
      <c r="J130" s="78">
        <f t="shared" si="8"/>
        <v>0</v>
      </c>
      <c r="K130" s="85">
        <f>VLOOKUP(A130,[1]Sheet1!$A$268:$M$400,10,FALSE)</f>
        <v>11</v>
      </c>
      <c r="L130" s="78">
        <f t="shared" si="9"/>
        <v>9.9205454496261762E-5</v>
      </c>
    </row>
    <row r="131" spans="1:12" x14ac:dyDescent="0.3">
      <c r="A131" s="312" t="s">
        <v>346</v>
      </c>
      <c r="B131" s="162" t="s">
        <v>247</v>
      </c>
      <c r="C131" s="56">
        <f>VLOOKUP(A131,[1]Sheet1!$A$268:$M$400,2,FALSE)</f>
        <v>2</v>
      </c>
      <c r="D131" s="80">
        <f t="shared" si="5"/>
        <v>4.5212044488651776E-5</v>
      </c>
      <c r="E131" s="56">
        <f>VLOOKUP(A131,[1]Sheet1!$A$268:$M$400,4,FALSE)</f>
        <v>0</v>
      </c>
      <c r="F131" s="78">
        <f t="shared" si="6"/>
        <v>0</v>
      </c>
      <c r="G131" s="85">
        <f>VLOOKUP(A131,[1]Sheet1!$A$268:$M$400,6,FALSE)</f>
        <v>1</v>
      </c>
      <c r="H131" s="80">
        <f t="shared" si="7"/>
        <v>8.6006708523264815E-5</v>
      </c>
      <c r="I131" s="56">
        <f>VLOOKUP(A131,[1]Sheet1!$A$268:$M$400,8,FALSE)</f>
        <v>0</v>
      </c>
      <c r="J131" s="78">
        <f t="shared" si="8"/>
        <v>0</v>
      </c>
      <c r="K131" s="85">
        <f>VLOOKUP(A131,[1]Sheet1!$A$268:$M$400,10,FALSE)</f>
        <v>3</v>
      </c>
      <c r="L131" s="78">
        <f t="shared" si="9"/>
        <v>2.7056033044435027E-5</v>
      </c>
    </row>
    <row r="132" spans="1:12" ht="15" x14ac:dyDescent="0.25">
      <c r="A132" s="312" t="s">
        <v>343</v>
      </c>
      <c r="B132" s="162" t="s">
        <v>248</v>
      </c>
      <c r="C132" s="56">
        <f>VLOOKUP(A132,[1]Sheet1!$A$268:$M$400,2,FALSE)</f>
        <v>194</v>
      </c>
      <c r="D132" s="80">
        <f t="shared" si="5"/>
        <v>4.3855683153992226E-3</v>
      </c>
      <c r="E132" s="56">
        <f>VLOOKUP(A132,[1]Sheet1!$A$268:$M$400,4,FALSE)</f>
        <v>351</v>
      </c>
      <c r="F132" s="78">
        <f t="shared" si="6"/>
        <v>6.3863466821928276E-3</v>
      </c>
      <c r="G132" s="85">
        <f>VLOOKUP(A132,[1]Sheet1!$A$268:$M$400,6,FALSE)</f>
        <v>42</v>
      </c>
      <c r="H132" s="80">
        <f t="shared" si="7"/>
        <v>3.6122817579771222E-3</v>
      </c>
      <c r="I132" s="56">
        <f>VLOOKUP(A132,[1]Sheet1!$A$268:$M$400,8,FALSE)</f>
        <v>0</v>
      </c>
      <c r="J132" s="78">
        <f t="shared" si="8"/>
        <v>0</v>
      </c>
      <c r="K132" s="85">
        <f>VLOOKUP(A132,[1]Sheet1!$A$268:$M$400,10,FALSE)</f>
        <v>587</v>
      </c>
      <c r="L132" s="78">
        <f t="shared" si="9"/>
        <v>5.2939637990277863E-3</v>
      </c>
    </row>
    <row r="133" spans="1:12" ht="15" thickBot="1" x14ac:dyDescent="0.35">
      <c r="A133" s="312" t="s">
        <v>342</v>
      </c>
      <c r="B133" s="162" t="s">
        <v>249</v>
      </c>
      <c r="C133" s="56">
        <f>VLOOKUP(A133,[1]Sheet1!$A$268:$M$400,2,FALSE)</f>
        <v>2429</v>
      </c>
      <c r="D133" s="80">
        <f t="shared" si="5"/>
        <v>5.4910028031467585E-2</v>
      </c>
      <c r="E133" s="56">
        <f>VLOOKUP(A133,[1]Sheet1!$A$268:$M$400,4,FALSE)</f>
        <v>3196</v>
      </c>
      <c r="F133" s="78">
        <f t="shared" si="6"/>
        <v>5.8150324775750079E-2</v>
      </c>
      <c r="G133" s="85">
        <f>VLOOKUP(A133,[1]Sheet1!$A$268:$M$400,6,FALSE)</f>
        <v>668</v>
      </c>
      <c r="H133" s="80">
        <f t="shared" si="7"/>
        <v>5.74524812935409E-2</v>
      </c>
      <c r="I133" s="56">
        <f>VLOOKUP(A133,[1]Sheet1!$A$268:$M$400,8,FALSE)</f>
        <v>2</v>
      </c>
      <c r="J133" s="78">
        <f t="shared" si="8"/>
        <v>3.5087719298245612E-2</v>
      </c>
      <c r="K133" s="85">
        <f>VLOOKUP(A133,[1]Sheet1!$A$268:$M$400,10,FALSE)</f>
        <v>6295</v>
      </c>
      <c r="L133" s="78">
        <f t="shared" si="9"/>
        <v>5.6772576004906164E-2</v>
      </c>
    </row>
    <row r="134" spans="1:12" ht="15.75" thickBot="1" x14ac:dyDescent="0.3">
      <c r="A134" s="146"/>
      <c r="B134" s="276" t="s">
        <v>250</v>
      </c>
      <c r="C134" s="211">
        <f>SUM(C5:C133)</f>
        <v>44236</v>
      </c>
      <c r="D134" s="277">
        <f t="shared" ref="D134:L134" si="10">SUM(D5:D133)</f>
        <v>1.0000000000000002</v>
      </c>
      <c r="E134" s="211">
        <f t="shared" si="10"/>
        <v>54961</v>
      </c>
      <c r="F134" s="278">
        <f t="shared" si="10"/>
        <v>1</v>
      </c>
      <c r="G134" s="211">
        <f t="shared" si="10"/>
        <v>11627</v>
      </c>
      <c r="H134" s="277">
        <f t="shared" si="10"/>
        <v>0.99999999999999989</v>
      </c>
      <c r="I134" s="211">
        <f t="shared" si="10"/>
        <v>57</v>
      </c>
      <c r="J134" s="278">
        <f t="shared" si="10"/>
        <v>1</v>
      </c>
      <c r="K134" s="211">
        <f t="shared" si="10"/>
        <v>110881</v>
      </c>
      <c r="L134" s="278">
        <f t="shared" si="10"/>
        <v>1.0000000000000004</v>
      </c>
    </row>
    <row r="135" spans="1:12" ht="15.75" thickBot="1" x14ac:dyDescent="0.3">
      <c r="A135" s="328" t="s">
        <v>482</v>
      </c>
      <c r="B135" s="279" t="s">
        <v>251</v>
      </c>
      <c r="C135" s="313">
        <f>VLOOKUP(A135,[1]Sheet1!$A$268:$M$400,2,FALSE)</f>
        <v>7548</v>
      </c>
      <c r="D135" s="280">
        <f>C135/$C$134</f>
        <v>0.17063025590017181</v>
      </c>
      <c r="E135" s="199">
        <f>VLOOKUP(A135,[1]Sheet1!$A$268:$M$400,4,FALSE)</f>
        <v>1528</v>
      </c>
      <c r="F135" s="280">
        <f>E135/$E$134</f>
        <v>2.7801531995414932E-2</v>
      </c>
      <c r="G135" s="199">
        <f>VLOOKUP(A135,[1]Sheet1!$A$268:$M$400,6,FALSE)</f>
        <v>105</v>
      </c>
      <c r="H135" s="280">
        <f>G135/$G$134</f>
        <v>9.0307043949428064E-3</v>
      </c>
      <c r="I135" s="199">
        <f>VLOOKUP(A135,[1]Sheet1!$A$268:$M$400,8,FALSE)</f>
        <v>0</v>
      </c>
      <c r="J135" s="280">
        <f>I135/$I$134</f>
        <v>0</v>
      </c>
      <c r="K135" s="199">
        <f>VLOOKUP(A135,[1]Sheet1!$A$268:$M$400,10,FALSE)</f>
        <v>9181</v>
      </c>
      <c r="L135" s="318">
        <f>K135/$K$134</f>
        <v>8.2800479793652654E-2</v>
      </c>
    </row>
    <row r="136" spans="1:12" ht="15.75" thickBot="1" x14ac:dyDescent="0.3">
      <c r="A136" s="325" t="s">
        <v>483</v>
      </c>
      <c r="B136" s="281" t="s">
        <v>70</v>
      </c>
      <c r="C136" s="211">
        <f>VLOOKUP(A136,[1]Sheet1!$A$268:$M$400,2,FALSE)</f>
        <v>51790</v>
      </c>
      <c r="D136" s="277">
        <f>C136/$C$134</f>
        <v>1.1707658920336377</v>
      </c>
      <c r="E136" s="263">
        <f>VLOOKUP(A136,[1]Sheet1!$A$268:$M$400,4,FALSE)</f>
        <v>56499</v>
      </c>
      <c r="F136" s="278">
        <f>E136/$E$134</f>
        <v>1.0279834791943379</v>
      </c>
      <c r="G136" s="263">
        <f>VLOOKUP(A136,[1]Sheet1!$A$268:$M$400,6,FALSE)</f>
        <v>11732</v>
      </c>
      <c r="H136" s="277">
        <f>G136/$G$134</f>
        <v>1.0090307043949429</v>
      </c>
      <c r="I136" s="263">
        <f>VLOOKUP(A136,[1]Sheet1!$A$268:$M$400,8,FALSE)</f>
        <v>57</v>
      </c>
      <c r="J136" s="278">
        <f>I136/$I$134</f>
        <v>1</v>
      </c>
      <c r="K136" s="263">
        <f>VLOOKUP(A136,[1]Sheet1!$A$268:$M$400,10,FALSE)</f>
        <v>120078</v>
      </c>
      <c r="L136" s="278"/>
    </row>
    <row r="137" spans="1:12" ht="15" x14ac:dyDescent="0.25">
      <c r="A137" s="109"/>
      <c r="B137" s="176"/>
      <c r="C137" s="145"/>
      <c r="D137" s="177"/>
      <c r="E137" s="145"/>
      <c r="F137" s="177"/>
      <c r="G137" s="145"/>
      <c r="H137" s="177"/>
      <c r="I137" s="145"/>
      <c r="J137" s="177"/>
      <c r="K137" s="145"/>
      <c r="L137" s="177"/>
    </row>
    <row r="138" spans="1:12" ht="15" x14ac:dyDescent="0.25">
      <c r="A138" s="38" t="s">
        <v>71</v>
      </c>
      <c r="B138" s="40"/>
      <c r="C138" s="326"/>
      <c r="D138" s="178"/>
      <c r="E138" s="40"/>
      <c r="F138" s="178"/>
      <c r="G138" s="40"/>
      <c r="H138" s="178"/>
      <c r="I138" s="40"/>
      <c r="J138" s="178"/>
      <c r="K138" s="326"/>
      <c r="L138" s="178"/>
    </row>
    <row r="139" spans="1:12" ht="37.200000000000003" customHeight="1" x14ac:dyDescent="0.3">
      <c r="A139" s="426" t="s">
        <v>252</v>
      </c>
      <c r="B139" s="427"/>
      <c r="C139" s="427"/>
      <c r="D139" s="427"/>
      <c r="E139" s="427"/>
      <c r="F139" s="427"/>
      <c r="G139" s="427"/>
      <c r="H139" s="427"/>
      <c r="I139" s="427"/>
      <c r="J139" s="427"/>
      <c r="K139" s="427"/>
      <c r="L139" s="427"/>
    </row>
    <row r="140" spans="1:12" x14ac:dyDescent="0.3">
      <c r="A140" s="41" t="s">
        <v>78</v>
      </c>
      <c r="B140" s="40"/>
      <c r="C140" s="40"/>
      <c r="D140" s="178"/>
      <c r="E140" s="40"/>
      <c r="F140" s="178"/>
      <c r="G140" s="40"/>
      <c r="H140" s="178"/>
      <c r="I140" s="40"/>
      <c r="J140" s="178"/>
      <c r="K140" s="40"/>
      <c r="L140" s="178"/>
    </row>
    <row r="141" spans="1:12" ht="15" x14ac:dyDescent="0.25">
      <c r="A141" s="39"/>
      <c r="B141" s="39"/>
      <c r="C141" s="39"/>
      <c r="D141" s="179"/>
      <c r="E141" s="39"/>
      <c r="F141" s="179"/>
      <c r="G141" s="39"/>
      <c r="H141" s="179"/>
      <c r="I141" s="110"/>
      <c r="J141" s="179"/>
      <c r="K141" s="110"/>
      <c r="L141" s="179"/>
    </row>
  </sheetData>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paperSize="9" scale="1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43"/>
  <sheetViews>
    <sheetView workbookViewId="0">
      <selection activeCell="A2" sqref="A2:A4"/>
    </sheetView>
  </sheetViews>
  <sheetFormatPr defaultColWidth="11.44140625" defaultRowHeight="14.4" x14ac:dyDescent="0.3"/>
  <cols>
    <col min="1" max="1" width="7.6640625" style="272" customWidth="1"/>
    <col min="2" max="2" width="72.33203125" style="272" bestFit="1" customWidth="1"/>
    <col min="3" max="3" width="11.6640625" style="272" customWidth="1"/>
    <col min="4" max="4" width="11.6640625" style="337" customWidth="1"/>
    <col min="5" max="5" width="11.6640625" style="272" customWidth="1"/>
    <col min="6" max="6" width="11.6640625" style="337" customWidth="1"/>
    <col min="7" max="7" width="11.6640625" style="272" customWidth="1"/>
    <col min="8" max="8" width="11.6640625" style="337" customWidth="1"/>
    <col min="9" max="9" width="11.6640625" style="272" customWidth="1"/>
    <col min="10" max="11" width="11.6640625" style="337" customWidth="1"/>
    <col min="12" max="16384" width="11.44140625" style="272"/>
  </cols>
  <sheetData>
    <row r="1" spans="1:12" ht="25.2" customHeight="1" thickTop="1" thickBot="1" x14ac:dyDescent="0.35">
      <c r="A1" s="355" t="s">
        <v>538</v>
      </c>
      <c r="B1" s="356"/>
      <c r="C1" s="356"/>
      <c r="D1" s="356"/>
      <c r="E1" s="356"/>
      <c r="F1" s="356"/>
      <c r="G1" s="356"/>
      <c r="H1" s="356"/>
      <c r="I1" s="356"/>
      <c r="J1" s="356"/>
      <c r="K1" s="357"/>
    </row>
    <row r="2" spans="1:12" ht="25.2" customHeight="1" thickTop="1" thickBot="1" x14ac:dyDescent="0.35">
      <c r="A2" s="380" t="s">
        <v>116</v>
      </c>
      <c r="B2" s="425" t="s">
        <v>117</v>
      </c>
      <c r="C2" s="358" t="s">
        <v>73</v>
      </c>
      <c r="D2" s="359"/>
      <c r="E2" s="359"/>
      <c r="F2" s="359"/>
      <c r="G2" s="359"/>
      <c r="H2" s="359"/>
      <c r="I2" s="359"/>
      <c r="J2" s="361" t="s">
        <v>70</v>
      </c>
      <c r="K2" s="362"/>
    </row>
    <row r="3" spans="1:12" ht="25.2" customHeight="1" x14ac:dyDescent="0.3">
      <c r="A3" s="380"/>
      <c r="B3" s="437"/>
      <c r="C3" s="339" t="s">
        <v>74</v>
      </c>
      <c r="D3" s="354"/>
      <c r="E3" s="339" t="s">
        <v>75</v>
      </c>
      <c r="F3" s="354"/>
      <c r="G3" s="339" t="s">
        <v>76</v>
      </c>
      <c r="H3" s="354"/>
      <c r="I3" s="64" t="s">
        <v>77</v>
      </c>
      <c r="J3" s="395"/>
      <c r="K3" s="362"/>
    </row>
    <row r="4" spans="1:12" ht="25.2" customHeight="1" thickBot="1" x14ac:dyDescent="0.35">
      <c r="A4" s="391"/>
      <c r="B4" s="438"/>
      <c r="C4" s="12" t="s">
        <v>55</v>
      </c>
      <c r="D4" s="236" t="s">
        <v>56</v>
      </c>
      <c r="E4" s="12" t="s">
        <v>55</v>
      </c>
      <c r="F4" s="236" t="s">
        <v>56</v>
      </c>
      <c r="G4" s="10" t="s">
        <v>55</v>
      </c>
      <c r="H4" s="237" t="s">
        <v>56</v>
      </c>
      <c r="I4" s="9" t="s">
        <v>55</v>
      </c>
      <c r="J4" s="334" t="s">
        <v>55</v>
      </c>
      <c r="K4" s="236" t="s">
        <v>56</v>
      </c>
    </row>
    <row r="5" spans="1:12" x14ac:dyDescent="0.3">
      <c r="A5" s="158" t="s">
        <v>118</v>
      </c>
      <c r="B5" s="159" t="s">
        <v>119</v>
      </c>
      <c r="C5" s="77">
        <v>2</v>
      </c>
      <c r="D5" s="239">
        <v>1.1538017768547363E-4</v>
      </c>
      <c r="E5" s="77">
        <v>4</v>
      </c>
      <c r="F5" s="239">
        <v>2.4515812699190976E-4</v>
      </c>
      <c r="G5" s="70">
        <v>0</v>
      </c>
      <c r="H5" s="239">
        <v>0</v>
      </c>
      <c r="I5" s="282">
        <v>0</v>
      </c>
      <c r="J5" s="203">
        <v>6</v>
      </c>
      <c r="K5" s="225">
        <v>1.6349219324777241E-4</v>
      </c>
      <c r="L5" s="314"/>
    </row>
    <row r="6" spans="1:12" x14ac:dyDescent="0.3">
      <c r="A6" s="160" t="s">
        <v>120</v>
      </c>
      <c r="B6" s="161" t="s">
        <v>121</v>
      </c>
      <c r="C6" s="56">
        <v>0</v>
      </c>
      <c r="D6" s="239">
        <v>0</v>
      </c>
      <c r="E6" s="56">
        <v>0</v>
      </c>
      <c r="F6" s="82">
        <v>0</v>
      </c>
      <c r="G6" s="85">
        <v>0</v>
      </c>
      <c r="H6" s="239">
        <v>0</v>
      </c>
      <c r="I6" s="86">
        <v>0</v>
      </c>
      <c r="J6" s="87">
        <v>0</v>
      </c>
      <c r="K6" s="82">
        <v>0</v>
      </c>
    </row>
    <row r="7" spans="1:12" x14ac:dyDescent="0.3">
      <c r="A7" s="160" t="s">
        <v>122</v>
      </c>
      <c r="B7" s="161" t="s">
        <v>123</v>
      </c>
      <c r="C7" s="56">
        <v>49</v>
      </c>
      <c r="D7" s="239">
        <v>2.826814353294104E-3</v>
      </c>
      <c r="E7" s="56">
        <v>105</v>
      </c>
      <c r="F7" s="82">
        <v>6.4354008335376321E-3</v>
      </c>
      <c r="G7" s="85">
        <v>22</v>
      </c>
      <c r="H7" s="239">
        <v>7.222586999343401E-3</v>
      </c>
      <c r="I7" s="86">
        <v>0</v>
      </c>
      <c r="J7" s="87">
        <v>176</v>
      </c>
      <c r="K7" s="82">
        <v>4.7957710019346581E-3</v>
      </c>
    </row>
    <row r="8" spans="1:12" ht="27.6" x14ac:dyDescent="0.3">
      <c r="A8" s="160" t="s">
        <v>341</v>
      </c>
      <c r="B8" s="161" t="s">
        <v>124</v>
      </c>
      <c r="C8" s="56">
        <v>7</v>
      </c>
      <c r="D8" s="239">
        <v>4.038306218991577E-4</v>
      </c>
      <c r="E8" s="56">
        <v>3</v>
      </c>
      <c r="F8" s="82">
        <v>1.8386859524393233E-4</v>
      </c>
      <c r="G8" s="85">
        <v>0</v>
      </c>
      <c r="H8" s="239">
        <v>0</v>
      </c>
      <c r="I8" s="86">
        <v>0</v>
      </c>
      <c r="J8" s="87">
        <v>10</v>
      </c>
      <c r="K8" s="82">
        <v>2.7248698874628738E-4</v>
      </c>
    </row>
    <row r="9" spans="1:12" x14ac:dyDescent="0.3">
      <c r="A9" s="160" t="s">
        <v>408</v>
      </c>
      <c r="B9" s="161" t="s">
        <v>125</v>
      </c>
      <c r="C9" s="56">
        <v>14</v>
      </c>
      <c r="D9" s="239">
        <v>8.076612437983154E-4</v>
      </c>
      <c r="E9" s="56">
        <v>6</v>
      </c>
      <c r="F9" s="82">
        <v>3.6773719048786466E-4</v>
      </c>
      <c r="G9" s="85">
        <v>1</v>
      </c>
      <c r="H9" s="239">
        <v>3.2829940906106366E-4</v>
      </c>
      <c r="I9" s="86">
        <v>0</v>
      </c>
      <c r="J9" s="87">
        <v>21</v>
      </c>
      <c r="K9" s="82">
        <v>5.7222267636720351E-4</v>
      </c>
    </row>
    <row r="10" spans="1:12" ht="15" x14ac:dyDescent="0.25">
      <c r="A10" s="160" t="s">
        <v>409</v>
      </c>
      <c r="B10" s="161" t="s">
        <v>126</v>
      </c>
      <c r="C10" s="56">
        <v>60</v>
      </c>
      <c r="D10" s="239">
        <v>3.4614053305642091E-3</v>
      </c>
      <c r="E10" s="56">
        <v>37</v>
      </c>
      <c r="F10" s="82">
        <v>2.2677126746751654E-3</v>
      </c>
      <c r="G10" s="85">
        <v>10</v>
      </c>
      <c r="H10" s="239">
        <v>3.2829940906106371E-3</v>
      </c>
      <c r="I10" s="86">
        <v>0</v>
      </c>
      <c r="J10" s="87">
        <v>107</v>
      </c>
      <c r="K10" s="82">
        <v>2.9156107795852747E-3</v>
      </c>
    </row>
    <row r="11" spans="1:12" ht="27.6" x14ac:dyDescent="0.3">
      <c r="A11" s="160" t="s">
        <v>410</v>
      </c>
      <c r="B11" s="161" t="s">
        <v>127</v>
      </c>
      <c r="C11" s="56">
        <v>59</v>
      </c>
      <c r="D11" s="239">
        <v>3.4037152417214721E-3</v>
      </c>
      <c r="E11" s="56">
        <v>35</v>
      </c>
      <c r="F11" s="82">
        <v>2.1451336111792106E-3</v>
      </c>
      <c r="G11" s="85">
        <v>14</v>
      </c>
      <c r="H11" s="239">
        <v>4.5961917268548917E-3</v>
      </c>
      <c r="I11" s="86">
        <v>0</v>
      </c>
      <c r="J11" s="87">
        <v>108</v>
      </c>
      <c r="K11" s="82">
        <v>2.9428594784599036E-3</v>
      </c>
    </row>
    <row r="12" spans="1:12" x14ac:dyDescent="0.3">
      <c r="A12" s="160" t="s">
        <v>411</v>
      </c>
      <c r="B12" s="161" t="s">
        <v>128</v>
      </c>
      <c r="C12" s="56">
        <v>0</v>
      </c>
      <c r="D12" s="239">
        <v>0</v>
      </c>
      <c r="E12" s="56">
        <v>0</v>
      </c>
      <c r="F12" s="82">
        <v>0</v>
      </c>
      <c r="G12" s="85">
        <v>0</v>
      </c>
      <c r="H12" s="239">
        <v>0</v>
      </c>
      <c r="I12" s="86">
        <v>0</v>
      </c>
      <c r="J12" s="87">
        <v>0</v>
      </c>
      <c r="K12" s="82">
        <v>0</v>
      </c>
    </row>
    <row r="13" spans="1:12" ht="27.6" x14ac:dyDescent="0.3">
      <c r="A13" s="160" t="s">
        <v>412</v>
      </c>
      <c r="B13" s="161" t="s">
        <v>129</v>
      </c>
      <c r="C13" s="56">
        <v>15</v>
      </c>
      <c r="D13" s="239">
        <v>8.6535133264105228E-4</v>
      </c>
      <c r="E13" s="56">
        <v>14</v>
      </c>
      <c r="F13" s="82">
        <v>8.5805344447168429E-4</v>
      </c>
      <c r="G13" s="85">
        <v>2</v>
      </c>
      <c r="H13" s="239">
        <v>6.5659881812212733E-4</v>
      </c>
      <c r="I13" s="86">
        <v>0</v>
      </c>
      <c r="J13" s="87">
        <v>31</v>
      </c>
      <c r="K13" s="82">
        <v>8.4470966511349078E-4</v>
      </c>
    </row>
    <row r="14" spans="1:12" ht="15" x14ac:dyDescent="0.25">
      <c r="A14" s="160" t="s">
        <v>413</v>
      </c>
      <c r="B14" s="161" t="s">
        <v>130</v>
      </c>
      <c r="C14" s="56">
        <v>8</v>
      </c>
      <c r="D14" s="239">
        <v>4.6152071074189452E-4</v>
      </c>
      <c r="E14" s="56">
        <v>4</v>
      </c>
      <c r="F14" s="82">
        <v>2.4515812699190976E-4</v>
      </c>
      <c r="G14" s="85">
        <v>0</v>
      </c>
      <c r="H14" s="239">
        <v>0</v>
      </c>
      <c r="I14" s="86">
        <v>0</v>
      </c>
      <c r="J14" s="87">
        <v>12</v>
      </c>
      <c r="K14" s="82">
        <v>3.2698438649554482E-4</v>
      </c>
    </row>
    <row r="15" spans="1:12" x14ac:dyDescent="0.3">
      <c r="A15" s="160" t="s">
        <v>414</v>
      </c>
      <c r="B15" s="161" t="s">
        <v>131</v>
      </c>
      <c r="C15" s="56">
        <v>60</v>
      </c>
      <c r="D15" s="239">
        <v>3.4614053305642091E-3</v>
      </c>
      <c r="E15" s="56">
        <v>51</v>
      </c>
      <c r="F15" s="82">
        <v>3.1257661191468498E-3</v>
      </c>
      <c r="G15" s="85">
        <v>8</v>
      </c>
      <c r="H15" s="239">
        <v>2.6263952724885093E-3</v>
      </c>
      <c r="I15" s="86">
        <v>0</v>
      </c>
      <c r="J15" s="87">
        <v>119</v>
      </c>
      <c r="K15" s="82">
        <v>3.2425951660808197E-3</v>
      </c>
    </row>
    <row r="16" spans="1:12" x14ac:dyDescent="0.3">
      <c r="A16" s="160" t="s">
        <v>415</v>
      </c>
      <c r="B16" s="161" t="s">
        <v>132</v>
      </c>
      <c r="C16" s="56">
        <v>16</v>
      </c>
      <c r="D16" s="239">
        <v>9.2304142148378905E-4</v>
      </c>
      <c r="E16" s="56">
        <v>23</v>
      </c>
      <c r="F16" s="82">
        <v>1.4096592302034812E-3</v>
      </c>
      <c r="G16" s="85">
        <v>1</v>
      </c>
      <c r="H16" s="239">
        <v>3.2829940906106366E-4</v>
      </c>
      <c r="I16" s="86">
        <v>0</v>
      </c>
      <c r="J16" s="87">
        <v>40</v>
      </c>
      <c r="K16" s="82">
        <v>1.0899479549851495E-3</v>
      </c>
    </row>
    <row r="17" spans="1:11" x14ac:dyDescent="0.3">
      <c r="A17" s="160" t="s">
        <v>416</v>
      </c>
      <c r="B17" s="161" t="s">
        <v>133</v>
      </c>
      <c r="C17" s="56">
        <v>17</v>
      </c>
      <c r="D17" s="239">
        <v>9.8073151032652592E-4</v>
      </c>
      <c r="E17" s="56">
        <v>13</v>
      </c>
      <c r="F17" s="82">
        <v>7.9676391272370676E-4</v>
      </c>
      <c r="G17" s="85">
        <v>2</v>
      </c>
      <c r="H17" s="239">
        <v>6.5659881812212733E-4</v>
      </c>
      <c r="I17" s="86">
        <v>0</v>
      </c>
      <c r="J17" s="87">
        <v>32</v>
      </c>
      <c r="K17" s="82">
        <v>8.7195836398811953E-4</v>
      </c>
    </row>
    <row r="18" spans="1:11" ht="15" x14ac:dyDescent="0.25">
      <c r="A18" s="160" t="s">
        <v>417</v>
      </c>
      <c r="B18" s="161" t="s">
        <v>134</v>
      </c>
      <c r="C18" s="56">
        <v>17</v>
      </c>
      <c r="D18" s="239">
        <v>9.8073151032652592E-4</v>
      </c>
      <c r="E18" s="56">
        <v>15</v>
      </c>
      <c r="F18" s="82">
        <v>9.1934297621966172E-4</v>
      </c>
      <c r="G18" s="85">
        <v>5</v>
      </c>
      <c r="H18" s="239">
        <v>1.6414970453053185E-3</v>
      </c>
      <c r="I18" s="86">
        <v>0</v>
      </c>
      <c r="J18" s="87">
        <v>37</v>
      </c>
      <c r="K18" s="82">
        <v>1.0082018583612632E-3</v>
      </c>
    </row>
    <row r="19" spans="1:11" x14ac:dyDescent="0.3">
      <c r="A19" s="160" t="s">
        <v>418</v>
      </c>
      <c r="B19" s="161" t="s">
        <v>135</v>
      </c>
      <c r="C19" s="56">
        <v>31</v>
      </c>
      <c r="D19" s="239">
        <v>1.7883927541248413E-3</v>
      </c>
      <c r="E19" s="56">
        <v>16</v>
      </c>
      <c r="F19" s="82">
        <v>9.8063250796763903E-4</v>
      </c>
      <c r="G19" s="85">
        <v>4</v>
      </c>
      <c r="H19" s="239">
        <v>1.3131976362442547E-3</v>
      </c>
      <c r="I19" s="86">
        <v>0</v>
      </c>
      <c r="J19" s="87">
        <v>51</v>
      </c>
      <c r="K19" s="82">
        <v>1.3896836426060656E-3</v>
      </c>
    </row>
    <row r="20" spans="1:11" x14ac:dyDescent="0.3">
      <c r="A20" s="160" t="s">
        <v>419</v>
      </c>
      <c r="B20" s="161" t="s">
        <v>136</v>
      </c>
      <c r="C20" s="56">
        <v>2</v>
      </c>
      <c r="D20" s="239">
        <v>1.1538017768547363E-4</v>
      </c>
      <c r="E20" s="56">
        <v>0</v>
      </c>
      <c r="F20" s="82">
        <v>0</v>
      </c>
      <c r="G20" s="85">
        <v>0</v>
      </c>
      <c r="H20" s="239">
        <v>0</v>
      </c>
      <c r="I20" s="86">
        <v>0</v>
      </c>
      <c r="J20" s="87">
        <v>2</v>
      </c>
      <c r="K20" s="82">
        <v>5.449739774925747E-5</v>
      </c>
    </row>
    <row r="21" spans="1:11" x14ac:dyDescent="0.3">
      <c r="A21" s="160" t="s">
        <v>420</v>
      </c>
      <c r="B21" s="161" t="s">
        <v>137</v>
      </c>
      <c r="C21" s="56">
        <v>17</v>
      </c>
      <c r="D21" s="239">
        <v>9.8073151032652592E-4</v>
      </c>
      <c r="E21" s="56">
        <v>10</v>
      </c>
      <c r="F21" s="82">
        <v>6.1289531747977448E-4</v>
      </c>
      <c r="G21" s="85">
        <v>2</v>
      </c>
      <c r="H21" s="239">
        <v>6.5659881812212733E-4</v>
      </c>
      <c r="I21" s="86">
        <v>0</v>
      </c>
      <c r="J21" s="87">
        <v>29</v>
      </c>
      <c r="K21" s="82">
        <v>7.9021226736423339E-4</v>
      </c>
    </row>
    <row r="22" spans="1:11" x14ac:dyDescent="0.3">
      <c r="A22" s="160" t="s">
        <v>421</v>
      </c>
      <c r="B22" s="161" t="s">
        <v>138</v>
      </c>
      <c r="C22" s="56">
        <v>37</v>
      </c>
      <c r="D22" s="239">
        <v>2.1345332871812624E-3</v>
      </c>
      <c r="E22" s="56">
        <v>20</v>
      </c>
      <c r="F22" s="82">
        <v>1.225790634959549E-3</v>
      </c>
      <c r="G22" s="85">
        <v>2</v>
      </c>
      <c r="H22" s="239">
        <v>6.5659881812212733E-4</v>
      </c>
      <c r="I22" s="86">
        <v>0</v>
      </c>
      <c r="J22" s="87">
        <v>59</v>
      </c>
      <c r="K22" s="82">
        <v>1.6076732336030954E-3</v>
      </c>
    </row>
    <row r="23" spans="1:11" x14ac:dyDescent="0.3">
      <c r="A23" s="160" t="s">
        <v>422</v>
      </c>
      <c r="B23" s="161" t="s">
        <v>139</v>
      </c>
      <c r="C23" s="56">
        <v>6</v>
      </c>
      <c r="D23" s="239">
        <v>3.4614053305642093E-4</v>
      </c>
      <c r="E23" s="56">
        <v>0</v>
      </c>
      <c r="F23" s="82">
        <v>0</v>
      </c>
      <c r="G23" s="85">
        <v>0</v>
      </c>
      <c r="H23" s="239">
        <v>0</v>
      </c>
      <c r="I23" s="86">
        <v>0</v>
      </c>
      <c r="J23" s="87">
        <v>6</v>
      </c>
      <c r="K23" s="82">
        <v>1.6349219324777241E-4</v>
      </c>
    </row>
    <row r="24" spans="1:11" x14ac:dyDescent="0.3">
      <c r="A24" s="160" t="s">
        <v>423</v>
      </c>
      <c r="B24" s="161" t="s">
        <v>140</v>
      </c>
      <c r="C24" s="56">
        <v>10</v>
      </c>
      <c r="D24" s="239">
        <v>5.7690088842736822E-4</v>
      </c>
      <c r="E24" s="56">
        <v>7</v>
      </c>
      <c r="F24" s="82">
        <v>4.2902672223584214E-4</v>
      </c>
      <c r="G24" s="85">
        <v>0</v>
      </c>
      <c r="H24" s="239">
        <v>0</v>
      </c>
      <c r="I24" s="86">
        <v>0</v>
      </c>
      <c r="J24" s="87">
        <v>17</v>
      </c>
      <c r="K24" s="82">
        <v>4.6322788086868851E-4</v>
      </c>
    </row>
    <row r="25" spans="1:11" x14ac:dyDescent="0.3">
      <c r="A25" s="160" t="s">
        <v>424</v>
      </c>
      <c r="B25" s="161" t="s">
        <v>141</v>
      </c>
      <c r="C25" s="56">
        <v>194</v>
      </c>
      <c r="D25" s="239">
        <v>1.1191877235490942E-2</v>
      </c>
      <c r="E25" s="56">
        <v>11</v>
      </c>
      <c r="F25" s="82">
        <v>6.741848492277519E-4</v>
      </c>
      <c r="G25" s="85">
        <v>1</v>
      </c>
      <c r="H25" s="239">
        <v>3.2829940906106366E-4</v>
      </c>
      <c r="I25" s="86">
        <v>0</v>
      </c>
      <c r="J25" s="87">
        <v>206</v>
      </c>
      <c r="K25" s="82">
        <v>5.6132319681735194E-3</v>
      </c>
    </row>
    <row r="26" spans="1:11" ht="15" x14ac:dyDescent="0.25">
      <c r="A26" s="160" t="s">
        <v>425</v>
      </c>
      <c r="B26" s="161" t="s">
        <v>142</v>
      </c>
      <c r="C26" s="56">
        <v>606</v>
      </c>
      <c r="D26" s="239">
        <v>3.4960193838698514E-2</v>
      </c>
      <c r="E26" s="56">
        <v>122</v>
      </c>
      <c r="F26" s="82">
        <v>7.4773228732532481E-3</v>
      </c>
      <c r="G26" s="85">
        <v>31</v>
      </c>
      <c r="H26" s="239">
        <v>1.0177281680892974E-2</v>
      </c>
      <c r="I26" s="86">
        <v>0</v>
      </c>
      <c r="J26" s="87">
        <v>759</v>
      </c>
      <c r="K26" s="82">
        <v>2.0681762445843212E-2</v>
      </c>
    </row>
    <row r="27" spans="1:11" ht="27.6" x14ac:dyDescent="0.3">
      <c r="A27" s="160" t="s">
        <v>426</v>
      </c>
      <c r="B27" s="161" t="s">
        <v>143</v>
      </c>
      <c r="C27" s="56">
        <v>56</v>
      </c>
      <c r="D27" s="239">
        <v>3.2306449751932616E-3</v>
      </c>
      <c r="E27" s="56">
        <v>8</v>
      </c>
      <c r="F27" s="82">
        <v>4.9031625398381952E-4</v>
      </c>
      <c r="G27" s="85">
        <v>7</v>
      </c>
      <c r="H27" s="239">
        <v>2.2980958634274459E-3</v>
      </c>
      <c r="I27" s="86">
        <v>0</v>
      </c>
      <c r="J27" s="87">
        <v>71</v>
      </c>
      <c r="K27" s="82">
        <v>1.9346576200986402E-3</v>
      </c>
    </row>
    <row r="28" spans="1:11" x14ac:dyDescent="0.3">
      <c r="A28" s="160" t="s">
        <v>427</v>
      </c>
      <c r="B28" s="161" t="s">
        <v>144</v>
      </c>
      <c r="C28" s="56">
        <v>21</v>
      </c>
      <c r="D28" s="239">
        <v>1.2114918656974732E-3</v>
      </c>
      <c r="E28" s="56">
        <v>7</v>
      </c>
      <c r="F28" s="82">
        <v>4.2902672223584214E-4</v>
      </c>
      <c r="G28" s="85">
        <v>0</v>
      </c>
      <c r="H28" s="239">
        <v>0</v>
      </c>
      <c r="I28" s="86">
        <v>0</v>
      </c>
      <c r="J28" s="87">
        <v>28</v>
      </c>
      <c r="K28" s="82">
        <v>7.6296356848960464E-4</v>
      </c>
    </row>
    <row r="29" spans="1:11" x14ac:dyDescent="0.3">
      <c r="A29" s="160" t="s">
        <v>428</v>
      </c>
      <c r="B29" s="161" t="s">
        <v>145</v>
      </c>
      <c r="C29" s="56">
        <v>275</v>
      </c>
      <c r="D29" s="239">
        <v>1.5864774431752625E-2</v>
      </c>
      <c r="E29" s="56">
        <v>138</v>
      </c>
      <c r="F29" s="82">
        <v>8.4579553812208878E-3</v>
      </c>
      <c r="G29" s="85">
        <v>21</v>
      </c>
      <c r="H29" s="239">
        <v>6.8942875902823376E-3</v>
      </c>
      <c r="I29" s="86">
        <v>0</v>
      </c>
      <c r="J29" s="87">
        <v>434</v>
      </c>
      <c r="K29" s="82">
        <v>1.1825935311588872E-2</v>
      </c>
    </row>
    <row r="30" spans="1:11" ht="27.6" x14ac:dyDescent="0.3">
      <c r="A30" s="160" t="s">
        <v>465</v>
      </c>
      <c r="B30" s="161" t="s">
        <v>146</v>
      </c>
      <c r="C30" s="56">
        <v>25</v>
      </c>
      <c r="D30" s="239">
        <v>1.4422522210684205E-3</v>
      </c>
      <c r="E30" s="56">
        <v>5</v>
      </c>
      <c r="F30" s="82">
        <v>3.0644765873988724E-4</v>
      </c>
      <c r="G30" s="85">
        <v>0</v>
      </c>
      <c r="H30" s="239">
        <v>0</v>
      </c>
      <c r="I30" s="86">
        <v>0</v>
      </c>
      <c r="J30" s="87">
        <v>30</v>
      </c>
      <c r="K30" s="82">
        <v>8.1746096623886214E-4</v>
      </c>
    </row>
    <row r="31" spans="1:11" ht="28.5" x14ac:dyDescent="0.25">
      <c r="A31" s="160" t="s">
        <v>464</v>
      </c>
      <c r="B31" s="161" t="s">
        <v>147</v>
      </c>
      <c r="C31" s="56">
        <v>1</v>
      </c>
      <c r="D31" s="239">
        <v>5.7690088842736815E-5</v>
      </c>
      <c r="E31" s="56">
        <v>1</v>
      </c>
      <c r="F31" s="82">
        <v>6.128953174797744E-5</v>
      </c>
      <c r="G31" s="85">
        <v>0</v>
      </c>
      <c r="H31" s="239">
        <v>0</v>
      </c>
      <c r="I31" s="86">
        <v>0</v>
      </c>
      <c r="J31" s="87">
        <v>2</v>
      </c>
      <c r="K31" s="82">
        <v>5.449739774925747E-5</v>
      </c>
    </row>
    <row r="32" spans="1:11" x14ac:dyDescent="0.3">
      <c r="A32" s="160" t="s">
        <v>463</v>
      </c>
      <c r="B32" s="161" t="s">
        <v>148</v>
      </c>
      <c r="C32" s="56">
        <v>5</v>
      </c>
      <c r="D32" s="239">
        <v>2.8845044421368411E-4</v>
      </c>
      <c r="E32" s="56">
        <v>2</v>
      </c>
      <c r="F32" s="82">
        <v>1.2257906349595488E-4</v>
      </c>
      <c r="G32" s="85">
        <v>0</v>
      </c>
      <c r="H32" s="239">
        <v>0</v>
      </c>
      <c r="I32" s="86">
        <v>0</v>
      </c>
      <c r="J32" s="87">
        <v>7</v>
      </c>
      <c r="K32" s="82">
        <v>1.9074089212240116E-4</v>
      </c>
    </row>
    <row r="33" spans="1:11" x14ac:dyDescent="0.3">
      <c r="A33" s="160" t="s">
        <v>462</v>
      </c>
      <c r="B33" s="161" t="s">
        <v>149</v>
      </c>
      <c r="C33" s="56">
        <v>117</v>
      </c>
      <c r="D33" s="239">
        <v>6.7497403946002073E-3</v>
      </c>
      <c r="E33" s="56">
        <v>120</v>
      </c>
      <c r="F33" s="82">
        <v>7.3547438097572937E-3</v>
      </c>
      <c r="G33" s="85">
        <v>32</v>
      </c>
      <c r="H33" s="239">
        <v>1.0505581089954037E-2</v>
      </c>
      <c r="I33" s="86">
        <v>0</v>
      </c>
      <c r="J33" s="87">
        <v>269</v>
      </c>
      <c r="K33" s="82">
        <v>7.3298999972751305E-3</v>
      </c>
    </row>
    <row r="34" spans="1:11" x14ac:dyDescent="0.3">
      <c r="A34" s="160" t="s">
        <v>461</v>
      </c>
      <c r="B34" s="161" t="s">
        <v>150</v>
      </c>
      <c r="C34" s="56">
        <v>77</v>
      </c>
      <c r="D34" s="239">
        <v>4.4421368408907348E-3</v>
      </c>
      <c r="E34" s="56">
        <v>88</v>
      </c>
      <c r="F34" s="82">
        <v>5.3934787938220152E-3</v>
      </c>
      <c r="G34" s="85">
        <v>17</v>
      </c>
      <c r="H34" s="239">
        <v>5.5810899540380829E-3</v>
      </c>
      <c r="I34" s="86">
        <v>0</v>
      </c>
      <c r="J34" s="87">
        <v>182</v>
      </c>
      <c r="K34" s="82">
        <v>4.9592631951824303E-3</v>
      </c>
    </row>
    <row r="35" spans="1:11" x14ac:dyDescent="0.3">
      <c r="A35" s="160" t="s">
        <v>460</v>
      </c>
      <c r="B35" s="161" t="s">
        <v>151</v>
      </c>
      <c r="C35" s="56">
        <v>23</v>
      </c>
      <c r="D35" s="239">
        <v>1.3268720433829467E-3</v>
      </c>
      <c r="E35" s="56">
        <v>11</v>
      </c>
      <c r="F35" s="82">
        <v>6.741848492277519E-4</v>
      </c>
      <c r="G35" s="85">
        <v>2</v>
      </c>
      <c r="H35" s="239">
        <v>6.5659881812212733E-4</v>
      </c>
      <c r="I35" s="86">
        <v>0</v>
      </c>
      <c r="J35" s="87">
        <v>36</v>
      </c>
      <c r="K35" s="82">
        <v>9.8095315948663452E-4</v>
      </c>
    </row>
    <row r="36" spans="1:11" x14ac:dyDescent="0.3">
      <c r="A36" s="160" t="s">
        <v>459</v>
      </c>
      <c r="B36" s="161" t="s">
        <v>152</v>
      </c>
      <c r="C36" s="56">
        <v>15</v>
      </c>
      <c r="D36" s="239">
        <v>8.6535133264105228E-4</v>
      </c>
      <c r="E36" s="56">
        <v>10</v>
      </c>
      <c r="F36" s="82">
        <v>6.1289531747977448E-4</v>
      </c>
      <c r="G36" s="85">
        <v>1</v>
      </c>
      <c r="H36" s="239">
        <v>3.2829940906106366E-4</v>
      </c>
      <c r="I36" s="86">
        <v>0</v>
      </c>
      <c r="J36" s="87">
        <v>26</v>
      </c>
      <c r="K36" s="82">
        <v>7.0846617074034714E-4</v>
      </c>
    </row>
    <row r="37" spans="1:11" ht="27.6" x14ac:dyDescent="0.3">
      <c r="A37" s="160" t="s">
        <v>458</v>
      </c>
      <c r="B37" s="161" t="s">
        <v>153</v>
      </c>
      <c r="C37" s="56">
        <v>27</v>
      </c>
      <c r="D37" s="239">
        <v>1.557632398753894E-3</v>
      </c>
      <c r="E37" s="56">
        <v>13</v>
      </c>
      <c r="F37" s="82">
        <v>7.9676391272370676E-4</v>
      </c>
      <c r="G37" s="85">
        <v>1</v>
      </c>
      <c r="H37" s="239">
        <v>3.2829940906106366E-4</v>
      </c>
      <c r="I37" s="86">
        <v>0</v>
      </c>
      <c r="J37" s="87">
        <v>41</v>
      </c>
      <c r="K37" s="82">
        <v>1.1171966538597782E-3</v>
      </c>
    </row>
    <row r="38" spans="1:11" ht="15" x14ac:dyDescent="0.25">
      <c r="A38" s="160" t="s">
        <v>457</v>
      </c>
      <c r="B38" s="161" t="s">
        <v>154</v>
      </c>
      <c r="C38" s="56">
        <v>13</v>
      </c>
      <c r="D38" s="239">
        <v>7.4997115495557863E-4</v>
      </c>
      <c r="E38" s="56">
        <v>10</v>
      </c>
      <c r="F38" s="82">
        <v>6.1289531747977448E-4</v>
      </c>
      <c r="G38" s="85">
        <v>4</v>
      </c>
      <c r="H38" s="239">
        <v>1.3131976362442547E-3</v>
      </c>
      <c r="I38" s="86">
        <v>0</v>
      </c>
      <c r="J38" s="87">
        <v>27</v>
      </c>
      <c r="K38" s="82">
        <v>7.3571486961497589E-4</v>
      </c>
    </row>
    <row r="39" spans="1:11" x14ac:dyDescent="0.3">
      <c r="A39" s="160" t="s">
        <v>456</v>
      </c>
      <c r="B39" s="161" t="s">
        <v>155</v>
      </c>
      <c r="C39" s="56">
        <v>11</v>
      </c>
      <c r="D39" s="239">
        <v>6.3459097727010499E-4</v>
      </c>
      <c r="E39" s="56">
        <v>3</v>
      </c>
      <c r="F39" s="82">
        <v>1.8386859524393233E-4</v>
      </c>
      <c r="G39" s="85">
        <v>0</v>
      </c>
      <c r="H39" s="239">
        <v>0</v>
      </c>
      <c r="I39" s="86">
        <v>0</v>
      </c>
      <c r="J39" s="87">
        <v>14</v>
      </c>
      <c r="K39" s="82">
        <v>3.8148178424480232E-4</v>
      </c>
    </row>
    <row r="40" spans="1:11" ht="15" x14ac:dyDescent="0.25">
      <c r="A40" s="160" t="s">
        <v>455</v>
      </c>
      <c r="B40" s="161" t="s">
        <v>156</v>
      </c>
      <c r="C40" s="56">
        <v>11</v>
      </c>
      <c r="D40" s="239">
        <v>6.3459097727010499E-4</v>
      </c>
      <c r="E40" s="56">
        <v>2</v>
      </c>
      <c r="F40" s="82">
        <v>1.2257906349595488E-4</v>
      </c>
      <c r="G40" s="85">
        <v>4</v>
      </c>
      <c r="H40" s="239">
        <v>1.3131976362442547E-3</v>
      </c>
      <c r="I40" s="86">
        <v>0</v>
      </c>
      <c r="J40" s="87">
        <v>17</v>
      </c>
      <c r="K40" s="82">
        <v>4.6322788086868851E-4</v>
      </c>
    </row>
    <row r="41" spans="1:11" x14ac:dyDescent="0.3">
      <c r="A41" s="160" t="s">
        <v>454</v>
      </c>
      <c r="B41" s="161" t="s">
        <v>157</v>
      </c>
      <c r="C41" s="56">
        <v>1</v>
      </c>
      <c r="D41" s="239">
        <v>5.7690088842736815E-5</v>
      </c>
      <c r="E41" s="56">
        <v>1</v>
      </c>
      <c r="F41" s="82">
        <v>6.128953174797744E-5</v>
      </c>
      <c r="G41" s="85">
        <v>0</v>
      </c>
      <c r="H41" s="239">
        <v>0</v>
      </c>
      <c r="I41" s="86">
        <v>0</v>
      </c>
      <c r="J41" s="87">
        <v>2</v>
      </c>
      <c r="K41" s="82">
        <v>5.449739774925747E-5</v>
      </c>
    </row>
    <row r="42" spans="1:11" x14ac:dyDescent="0.3">
      <c r="A42" s="160" t="s">
        <v>453</v>
      </c>
      <c r="B42" s="161" t="s">
        <v>158</v>
      </c>
      <c r="C42" s="56">
        <v>93</v>
      </c>
      <c r="D42" s="239">
        <v>5.365178262374524E-3</v>
      </c>
      <c r="E42" s="56">
        <v>57</v>
      </c>
      <c r="F42" s="82">
        <v>3.4935033096347144E-3</v>
      </c>
      <c r="G42" s="85">
        <v>10</v>
      </c>
      <c r="H42" s="239">
        <v>3.2829940906106371E-3</v>
      </c>
      <c r="I42" s="86">
        <v>0</v>
      </c>
      <c r="J42" s="87">
        <v>160</v>
      </c>
      <c r="K42" s="82">
        <v>4.3597918199405981E-3</v>
      </c>
    </row>
    <row r="43" spans="1:11" ht="15" x14ac:dyDescent="0.25">
      <c r="A43" s="160" t="s">
        <v>452</v>
      </c>
      <c r="B43" s="161" t="s">
        <v>159</v>
      </c>
      <c r="C43" s="56">
        <v>12</v>
      </c>
      <c r="D43" s="239">
        <v>6.9228106611284187E-4</v>
      </c>
      <c r="E43" s="56">
        <v>9</v>
      </c>
      <c r="F43" s="82">
        <v>5.5160578573179705E-4</v>
      </c>
      <c r="G43" s="85">
        <v>0</v>
      </c>
      <c r="H43" s="239">
        <v>0</v>
      </c>
      <c r="I43" s="86">
        <v>0</v>
      </c>
      <c r="J43" s="87">
        <v>21</v>
      </c>
      <c r="K43" s="82">
        <v>5.7222267636720351E-4</v>
      </c>
    </row>
    <row r="44" spans="1:11" x14ac:dyDescent="0.3">
      <c r="A44" s="160" t="s">
        <v>451</v>
      </c>
      <c r="B44" s="161" t="s">
        <v>160</v>
      </c>
      <c r="C44" s="56">
        <v>44</v>
      </c>
      <c r="D44" s="239">
        <v>2.53836390908042E-3</v>
      </c>
      <c r="E44" s="56">
        <v>10</v>
      </c>
      <c r="F44" s="82">
        <v>6.1289531747977448E-4</v>
      </c>
      <c r="G44" s="85">
        <v>5</v>
      </c>
      <c r="H44" s="239">
        <v>1.6414970453053185E-3</v>
      </c>
      <c r="I44" s="86">
        <v>0</v>
      </c>
      <c r="J44" s="87">
        <v>59</v>
      </c>
      <c r="K44" s="82">
        <v>1.6076732336030954E-3</v>
      </c>
    </row>
    <row r="45" spans="1:11" ht="15" x14ac:dyDescent="0.25">
      <c r="A45" s="160" t="s">
        <v>450</v>
      </c>
      <c r="B45" s="161" t="s">
        <v>161</v>
      </c>
      <c r="C45" s="56">
        <v>36</v>
      </c>
      <c r="D45" s="239">
        <v>2.0768431983385254E-3</v>
      </c>
      <c r="E45" s="56">
        <v>33</v>
      </c>
      <c r="F45" s="82">
        <v>2.0225545476832557E-3</v>
      </c>
      <c r="G45" s="85">
        <v>5</v>
      </c>
      <c r="H45" s="239">
        <v>1.6414970453053185E-3</v>
      </c>
      <c r="I45" s="86">
        <v>0</v>
      </c>
      <c r="J45" s="87">
        <v>74</v>
      </c>
      <c r="K45" s="82">
        <v>2.0164037167225263E-3</v>
      </c>
    </row>
    <row r="46" spans="1:11" x14ac:dyDescent="0.3">
      <c r="A46" s="160" t="s">
        <v>449</v>
      </c>
      <c r="B46" s="161" t="s">
        <v>162</v>
      </c>
      <c r="C46" s="56">
        <v>13</v>
      </c>
      <c r="D46" s="239">
        <v>7.4997115495557863E-4</v>
      </c>
      <c r="E46" s="56">
        <v>26</v>
      </c>
      <c r="F46" s="82">
        <v>1.5935278254474135E-3</v>
      </c>
      <c r="G46" s="85">
        <v>4</v>
      </c>
      <c r="H46" s="239">
        <v>1.3131976362442547E-3</v>
      </c>
      <c r="I46" s="86">
        <v>0</v>
      </c>
      <c r="J46" s="87">
        <v>43</v>
      </c>
      <c r="K46" s="82">
        <v>1.1716940516090357E-3</v>
      </c>
    </row>
    <row r="47" spans="1:11" x14ac:dyDescent="0.3">
      <c r="A47" s="160" t="s">
        <v>448</v>
      </c>
      <c r="B47" s="161" t="s">
        <v>163</v>
      </c>
      <c r="C47" s="56">
        <v>10</v>
      </c>
      <c r="D47" s="239">
        <v>5.7690088842736822E-4</v>
      </c>
      <c r="E47" s="56">
        <v>24</v>
      </c>
      <c r="F47" s="82">
        <v>1.4709487619514587E-3</v>
      </c>
      <c r="G47" s="85">
        <v>7</v>
      </c>
      <c r="H47" s="239">
        <v>2.2980958634274459E-3</v>
      </c>
      <c r="I47" s="86">
        <v>0</v>
      </c>
      <c r="J47" s="87">
        <v>41</v>
      </c>
      <c r="K47" s="82">
        <v>1.1171966538597782E-3</v>
      </c>
    </row>
    <row r="48" spans="1:11" x14ac:dyDescent="0.3">
      <c r="A48" s="160" t="s">
        <v>447</v>
      </c>
      <c r="B48" s="161" t="s">
        <v>164</v>
      </c>
      <c r="C48" s="56">
        <v>20</v>
      </c>
      <c r="D48" s="239">
        <v>1.1538017768547364E-3</v>
      </c>
      <c r="E48" s="56">
        <v>21</v>
      </c>
      <c r="F48" s="82">
        <v>1.2870801667075264E-3</v>
      </c>
      <c r="G48" s="85">
        <v>5</v>
      </c>
      <c r="H48" s="239">
        <v>1.6414970453053185E-3</v>
      </c>
      <c r="I48" s="86">
        <v>0</v>
      </c>
      <c r="J48" s="87">
        <v>46</v>
      </c>
      <c r="K48" s="82">
        <v>1.2534401482329218E-3</v>
      </c>
    </row>
    <row r="49" spans="1:11" ht="27.6" x14ac:dyDescent="0.3">
      <c r="A49" s="160" t="s">
        <v>446</v>
      </c>
      <c r="B49" s="161" t="s">
        <v>165</v>
      </c>
      <c r="C49" s="56">
        <v>1</v>
      </c>
      <c r="D49" s="239">
        <v>5.7690088842736815E-5</v>
      </c>
      <c r="E49" s="56">
        <v>3</v>
      </c>
      <c r="F49" s="82">
        <v>1.8386859524393233E-4</v>
      </c>
      <c r="G49" s="85">
        <v>0</v>
      </c>
      <c r="H49" s="239">
        <v>0</v>
      </c>
      <c r="I49" s="86">
        <v>0</v>
      </c>
      <c r="J49" s="87">
        <v>4</v>
      </c>
      <c r="K49" s="82">
        <v>1.0899479549851494E-4</v>
      </c>
    </row>
    <row r="50" spans="1:11" x14ac:dyDescent="0.3">
      <c r="A50" s="160" t="s">
        <v>445</v>
      </c>
      <c r="B50" s="161" t="s">
        <v>166</v>
      </c>
      <c r="C50" s="56">
        <v>199</v>
      </c>
      <c r="D50" s="239">
        <v>1.1480327679704626E-2</v>
      </c>
      <c r="E50" s="56">
        <v>49</v>
      </c>
      <c r="F50" s="82">
        <v>3.003187055650895E-3</v>
      </c>
      <c r="G50" s="85">
        <v>10</v>
      </c>
      <c r="H50" s="239">
        <v>3.2829940906106371E-3</v>
      </c>
      <c r="I50" s="86">
        <v>0</v>
      </c>
      <c r="J50" s="87">
        <v>258</v>
      </c>
      <c r="K50" s="82">
        <v>7.0301643096542139E-3</v>
      </c>
    </row>
    <row r="51" spans="1:11" x14ac:dyDescent="0.3">
      <c r="A51" s="160" t="s">
        <v>444</v>
      </c>
      <c r="B51" s="161" t="s">
        <v>167</v>
      </c>
      <c r="C51" s="56">
        <v>2540</v>
      </c>
      <c r="D51" s="239">
        <v>0.14653282566055151</v>
      </c>
      <c r="E51" s="56">
        <v>772</v>
      </c>
      <c r="F51" s="82">
        <v>4.7315518509438589E-2</v>
      </c>
      <c r="G51" s="85">
        <v>116</v>
      </c>
      <c r="H51" s="239">
        <v>3.8082731451083388E-2</v>
      </c>
      <c r="I51" s="86">
        <v>0</v>
      </c>
      <c r="J51" s="87">
        <v>3428</v>
      </c>
      <c r="K51" s="82">
        <v>9.3408539742227306E-2</v>
      </c>
    </row>
    <row r="52" spans="1:11" ht="27.6" x14ac:dyDescent="0.3">
      <c r="A52" s="160" t="s">
        <v>443</v>
      </c>
      <c r="B52" s="161" t="s">
        <v>168</v>
      </c>
      <c r="C52" s="56">
        <v>3</v>
      </c>
      <c r="D52" s="239">
        <v>1.7307026652821047E-4</v>
      </c>
      <c r="E52" s="56">
        <v>0</v>
      </c>
      <c r="F52" s="82">
        <v>0</v>
      </c>
      <c r="G52" s="85">
        <v>0</v>
      </c>
      <c r="H52" s="239">
        <v>0</v>
      </c>
      <c r="I52" s="86">
        <v>0</v>
      </c>
      <c r="J52" s="87">
        <v>3</v>
      </c>
      <c r="K52" s="82">
        <v>8.1746096623886206E-5</v>
      </c>
    </row>
    <row r="53" spans="1:11" x14ac:dyDescent="0.3">
      <c r="A53" s="160" t="s">
        <v>442</v>
      </c>
      <c r="B53" s="161" t="s">
        <v>169</v>
      </c>
      <c r="C53" s="56">
        <v>10</v>
      </c>
      <c r="D53" s="239">
        <v>5.7690088842736822E-4</v>
      </c>
      <c r="E53" s="56">
        <v>1</v>
      </c>
      <c r="F53" s="82">
        <v>6.128953174797744E-5</v>
      </c>
      <c r="G53" s="85">
        <v>0</v>
      </c>
      <c r="H53" s="239">
        <v>0</v>
      </c>
      <c r="I53" s="86">
        <v>0</v>
      </c>
      <c r="J53" s="87">
        <v>11</v>
      </c>
      <c r="K53" s="82">
        <v>2.9973568762091613E-4</v>
      </c>
    </row>
    <row r="54" spans="1:11" x14ac:dyDescent="0.3">
      <c r="A54" s="160" t="s">
        <v>441</v>
      </c>
      <c r="B54" s="161" t="s">
        <v>170</v>
      </c>
      <c r="C54" s="56">
        <v>429</v>
      </c>
      <c r="D54" s="239">
        <v>2.4749048113534095E-2</v>
      </c>
      <c r="E54" s="56">
        <v>274</v>
      </c>
      <c r="F54" s="82">
        <v>1.679333169894582E-2</v>
      </c>
      <c r="G54" s="85">
        <v>37</v>
      </c>
      <c r="H54" s="239">
        <v>1.2147078135259356E-2</v>
      </c>
      <c r="I54" s="86">
        <v>0</v>
      </c>
      <c r="J54" s="87">
        <v>740</v>
      </c>
      <c r="K54" s="82">
        <v>2.0164037167225264E-2</v>
      </c>
    </row>
    <row r="55" spans="1:11" x14ac:dyDescent="0.3">
      <c r="A55" s="160" t="s">
        <v>466</v>
      </c>
      <c r="B55" s="161" t="s">
        <v>171</v>
      </c>
      <c r="C55" s="56">
        <v>15</v>
      </c>
      <c r="D55" s="239">
        <v>8.6535133264105228E-4</v>
      </c>
      <c r="E55" s="56">
        <v>10</v>
      </c>
      <c r="F55" s="82">
        <v>6.1289531747977448E-4</v>
      </c>
      <c r="G55" s="85">
        <v>2</v>
      </c>
      <c r="H55" s="239">
        <v>6.5659881812212733E-4</v>
      </c>
      <c r="I55" s="86">
        <v>0</v>
      </c>
      <c r="J55" s="87">
        <v>27</v>
      </c>
      <c r="K55" s="82">
        <v>7.3571486961497589E-4</v>
      </c>
    </row>
    <row r="56" spans="1:11" ht="15" x14ac:dyDescent="0.25">
      <c r="A56" s="160" t="s">
        <v>440</v>
      </c>
      <c r="B56" s="161" t="s">
        <v>172</v>
      </c>
      <c r="C56" s="56">
        <v>29</v>
      </c>
      <c r="D56" s="239">
        <v>1.6730125764393678E-3</v>
      </c>
      <c r="E56" s="56">
        <v>29</v>
      </c>
      <c r="F56" s="82">
        <v>1.777396420691346E-3</v>
      </c>
      <c r="G56" s="85">
        <v>5</v>
      </c>
      <c r="H56" s="239">
        <v>1.6414970453053185E-3</v>
      </c>
      <c r="I56" s="86">
        <v>0</v>
      </c>
      <c r="J56" s="87">
        <v>63</v>
      </c>
      <c r="K56" s="82">
        <v>1.7166680291016104E-3</v>
      </c>
    </row>
    <row r="57" spans="1:11" ht="15" x14ac:dyDescent="0.25">
      <c r="A57" s="160" t="s">
        <v>439</v>
      </c>
      <c r="B57" s="161" t="s">
        <v>173</v>
      </c>
      <c r="C57" s="56">
        <v>39</v>
      </c>
      <c r="D57" s="239">
        <v>2.2499134648667359E-3</v>
      </c>
      <c r="E57" s="56">
        <v>17</v>
      </c>
      <c r="F57" s="82">
        <v>1.0419220397156167E-3</v>
      </c>
      <c r="G57" s="85">
        <v>11</v>
      </c>
      <c r="H57" s="239">
        <v>3.6112934996717005E-3</v>
      </c>
      <c r="I57" s="86">
        <v>0</v>
      </c>
      <c r="J57" s="87">
        <v>67</v>
      </c>
      <c r="K57" s="82">
        <v>1.8256628246001254E-3</v>
      </c>
    </row>
    <row r="58" spans="1:11" x14ac:dyDescent="0.3">
      <c r="A58" s="160" t="s">
        <v>438</v>
      </c>
      <c r="B58" s="161" t="s">
        <v>174</v>
      </c>
      <c r="C58" s="56">
        <v>40</v>
      </c>
      <c r="D58" s="239">
        <v>2.3076035537094729E-3</v>
      </c>
      <c r="E58" s="56">
        <v>28</v>
      </c>
      <c r="F58" s="82">
        <v>1.7161068889433686E-3</v>
      </c>
      <c r="G58" s="85">
        <v>8</v>
      </c>
      <c r="H58" s="239">
        <v>2.6263952724885093E-3</v>
      </c>
      <c r="I58" s="86">
        <v>0</v>
      </c>
      <c r="J58" s="87">
        <v>76</v>
      </c>
      <c r="K58" s="82">
        <v>2.070901114471784E-3</v>
      </c>
    </row>
    <row r="59" spans="1:11" ht="27.6" x14ac:dyDescent="0.3">
      <c r="A59" s="160" t="s">
        <v>437</v>
      </c>
      <c r="B59" s="161" t="s">
        <v>175</v>
      </c>
      <c r="C59" s="56">
        <v>3</v>
      </c>
      <c r="D59" s="239">
        <v>1.7307026652821047E-4</v>
      </c>
      <c r="E59" s="56">
        <v>0</v>
      </c>
      <c r="F59" s="82">
        <v>0</v>
      </c>
      <c r="G59" s="85">
        <v>0</v>
      </c>
      <c r="H59" s="239">
        <v>0</v>
      </c>
      <c r="I59" s="86">
        <v>0</v>
      </c>
      <c r="J59" s="87">
        <v>3</v>
      </c>
      <c r="K59" s="82">
        <v>8.1746096623886206E-5</v>
      </c>
    </row>
    <row r="60" spans="1:11" ht="27.6" x14ac:dyDescent="0.3">
      <c r="A60" s="160" t="s">
        <v>436</v>
      </c>
      <c r="B60" s="161" t="s">
        <v>176</v>
      </c>
      <c r="C60" s="56">
        <v>145</v>
      </c>
      <c r="D60" s="239">
        <v>8.3650628821968394E-3</v>
      </c>
      <c r="E60" s="56">
        <v>102</v>
      </c>
      <c r="F60" s="82">
        <v>6.2515322382936996E-3</v>
      </c>
      <c r="G60" s="85">
        <v>15</v>
      </c>
      <c r="H60" s="239">
        <v>4.9244911359159552E-3</v>
      </c>
      <c r="I60" s="86">
        <v>0</v>
      </c>
      <c r="J60" s="87">
        <v>262</v>
      </c>
      <c r="K60" s="82">
        <v>7.1391591051527294E-3</v>
      </c>
    </row>
    <row r="61" spans="1:11" x14ac:dyDescent="0.3">
      <c r="A61" s="160" t="s">
        <v>435</v>
      </c>
      <c r="B61" s="161" t="s">
        <v>177</v>
      </c>
      <c r="C61" s="56">
        <v>41</v>
      </c>
      <c r="D61" s="239">
        <v>2.3652936425522094E-3</v>
      </c>
      <c r="E61" s="56">
        <v>26</v>
      </c>
      <c r="F61" s="82">
        <v>1.5935278254474135E-3</v>
      </c>
      <c r="G61" s="85">
        <v>10</v>
      </c>
      <c r="H61" s="239">
        <v>3.2829940906106371E-3</v>
      </c>
      <c r="I61" s="86">
        <v>0</v>
      </c>
      <c r="J61" s="87">
        <v>77</v>
      </c>
      <c r="K61" s="82">
        <v>2.0981498133464129E-3</v>
      </c>
    </row>
    <row r="62" spans="1:11" ht="27.6" x14ac:dyDescent="0.3">
      <c r="A62" s="160" t="s">
        <v>434</v>
      </c>
      <c r="B62" s="161" t="s">
        <v>178</v>
      </c>
      <c r="C62" s="56">
        <v>42</v>
      </c>
      <c r="D62" s="239">
        <v>2.4229837313949464E-3</v>
      </c>
      <c r="E62" s="56">
        <v>39</v>
      </c>
      <c r="F62" s="82">
        <v>2.3902917381711203E-3</v>
      </c>
      <c r="G62" s="85">
        <v>8</v>
      </c>
      <c r="H62" s="239">
        <v>2.6263952724885093E-3</v>
      </c>
      <c r="I62" s="86">
        <v>0</v>
      </c>
      <c r="J62" s="87">
        <v>89</v>
      </c>
      <c r="K62" s="82">
        <v>2.4251341998419574E-3</v>
      </c>
    </row>
    <row r="63" spans="1:11" ht="27.6" x14ac:dyDescent="0.3">
      <c r="A63" s="160" t="s">
        <v>433</v>
      </c>
      <c r="B63" s="161" t="s">
        <v>179</v>
      </c>
      <c r="C63" s="56">
        <v>8</v>
      </c>
      <c r="D63" s="239">
        <v>4.6152071074189452E-4</v>
      </c>
      <c r="E63" s="56">
        <v>4</v>
      </c>
      <c r="F63" s="82">
        <v>2.4515812699190976E-4</v>
      </c>
      <c r="G63" s="85">
        <v>0</v>
      </c>
      <c r="H63" s="239">
        <v>0</v>
      </c>
      <c r="I63" s="86">
        <v>0</v>
      </c>
      <c r="J63" s="87">
        <v>12</v>
      </c>
      <c r="K63" s="82">
        <v>3.2698438649554482E-4</v>
      </c>
    </row>
    <row r="64" spans="1:11" x14ac:dyDescent="0.3">
      <c r="A64" s="160" t="s">
        <v>432</v>
      </c>
      <c r="B64" s="161" t="s">
        <v>180</v>
      </c>
      <c r="C64" s="56">
        <v>4</v>
      </c>
      <c r="D64" s="239">
        <v>2.3076035537094726E-4</v>
      </c>
      <c r="E64" s="56">
        <v>0</v>
      </c>
      <c r="F64" s="82">
        <v>0</v>
      </c>
      <c r="G64" s="85">
        <v>0</v>
      </c>
      <c r="H64" s="239">
        <v>0</v>
      </c>
      <c r="I64" s="86">
        <v>0</v>
      </c>
      <c r="J64" s="87">
        <v>4</v>
      </c>
      <c r="K64" s="82">
        <v>1.0899479549851494E-4</v>
      </c>
    </row>
    <row r="65" spans="1:11" x14ac:dyDescent="0.3">
      <c r="A65" s="160" t="s">
        <v>431</v>
      </c>
      <c r="B65" s="161" t="s">
        <v>181</v>
      </c>
      <c r="C65" s="56">
        <v>913</v>
      </c>
      <c r="D65" s="239">
        <v>5.2671051113418715E-2</v>
      </c>
      <c r="E65" s="56">
        <v>571</v>
      </c>
      <c r="F65" s="82">
        <v>3.4996322628095121E-2</v>
      </c>
      <c r="G65" s="85">
        <v>158</v>
      </c>
      <c r="H65" s="239">
        <v>5.1871306631648066E-2</v>
      </c>
      <c r="I65" s="86">
        <v>0</v>
      </c>
      <c r="J65" s="87">
        <v>1642</v>
      </c>
      <c r="K65" s="82">
        <v>4.4742363552140382E-2</v>
      </c>
    </row>
    <row r="66" spans="1:11" x14ac:dyDescent="0.3">
      <c r="A66" s="160" t="s">
        <v>430</v>
      </c>
      <c r="B66" s="161" t="s">
        <v>182</v>
      </c>
      <c r="C66" s="56">
        <v>76</v>
      </c>
      <c r="D66" s="239">
        <v>4.3844467520479978E-3</v>
      </c>
      <c r="E66" s="56">
        <v>44</v>
      </c>
      <c r="F66" s="82">
        <v>2.6967393969110076E-3</v>
      </c>
      <c r="G66" s="85">
        <v>15</v>
      </c>
      <c r="H66" s="239">
        <v>4.9244911359159552E-3</v>
      </c>
      <c r="I66" s="86">
        <v>0</v>
      </c>
      <c r="J66" s="87">
        <v>135</v>
      </c>
      <c r="K66" s="82">
        <v>3.6785743480748792E-3</v>
      </c>
    </row>
    <row r="67" spans="1:11" x14ac:dyDescent="0.3">
      <c r="A67" s="160" t="s">
        <v>407</v>
      </c>
      <c r="B67" s="161" t="s">
        <v>183</v>
      </c>
      <c r="C67" s="56">
        <v>3</v>
      </c>
      <c r="D67" s="239">
        <v>1.7307026652821047E-4</v>
      </c>
      <c r="E67" s="56">
        <v>3</v>
      </c>
      <c r="F67" s="82">
        <v>1.8386859524393233E-4</v>
      </c>
      <c r="G67" s="85">
        <v>0</v>
      </c>
      <c r="H67" s="239">
        <v>0</v>
      </c>
      <c r="I67" s="86">
        <v>0</v>
      </c>
      <c r="J67" s="87">
        <v>6</v>
      </c>
      <c r="K67" s="82">
        <v>1.6349219324777241E-4</v>
      </c>
    </row>
    <row r="68" spans="1:11" x14ac:dyDescent="0.3">
      <c r="A68" s="160" t="s">
        <v>406</v>
      </c>
      <c r="B68" s="161" t="s">
        <v>184</v>
      </c>
      <c r="C68" s="56">
        <v>112</v>
      </c>
      <c r="D68" s="239">
        <v>6.4612899503865232E-3</v>
      </c>
      <c r="E68" s="56">
        <v>228</v>
      </c>
      <c r="F68" s="82">
        <v>1.3974013238538857E-2</v>
      </c>
      <c r="G68" s="85">
        <v>34</v>
      </c>
      <c r="H68" s="239">
        <v>1.1162179908076166E-2</v>
      </c>
      <c r="I68" s="86">
        <v>0</v>
      </c>
      <c r="J68" s="87">
        <v>374</v>
      </c>
      <c r="K68" s="82">
        <v>1.0191013379111147E-2</v>
      </c>
    </row>
    <row r="69" spans="1:11" x14ac:dyDescent="0.3">
      <c r="A69" s="160" t="s">
        <v>405</v>
      </c>
      <c r="B69" s="161" t="s">
        <v>185</v>
      </c>
      <c r="C69" s="56">
        <v>82</v>
      </c>
      <c r="D69" s="239">
        <v>4.7305872851044189E-3</v>
      </c>
      <c r="E69" s="56">
        <v>92</v>
      </c>
      <c r="F69" s="82">
        <v>5.6386369208139249E-3</v>
      </c>
      <c r="G69" s="85">
        <v>19</v>
      </c>
      <c r="H69" s="239">
        <v>6.2376887721602098E-3</v>
      </c>
      <c r="I69" s="86">
        <v>0</v>
      </c>
      <c r="J69" s="87">
        <v>193</v>
      </c>
      <c r="K69" s="82">
        <v>5.258998882803346E-3</v>
      </c>
    </row>
    <row r="70" spans="1:11" x14ac:dyDescent="0.3">
      <c r="A70" s="160" t="s">
        <v>404</v>
      </c>
      <c r="B70" s="161" t="s">
        <v>186</v>
      </c>
      <c r="C70" s="56">
        <v>140</v>
      </c>
      <c r="D70" s="239">
        <v>8.0766124379831553E-3</v>
      </c>
      <c r="E70" s="56">
        <v>80</v>
      </c>
      <c r="F70" s="82">
        <v>4.9031625398381958E-3</v>
      </c>
      <c r="G70" s="85">
        <v>26</v>
      </c>
      <c r="H70" s="239">
        <v>8.5357846355876565E-3</v>
      </c>
      <c r="I70" s="86">
        <v>0</v>
      </c>
      <c r="J70" s="87">
        <v>246</v>
      </c>
      <c r="K70" s="82">
        <v>6.7031799231586694E-3</v>
      </c>
    </row>
    <row r="71" spans="1:11" x14ac:dyDescent="0.3">
      <c r="A71" s="160" t="s">
        <v>403</v>
      </c>
      <c r="B71" s="161" t="s">
        <v>187</v>
      </c>
      <c r="C71" s="56">
        <v>320</v>
      </c>
      <c r="D71" s="239">
        <v>1.8460828429675783E-2</v>
      </c>
      <c r="E71" s="56">
        <v>500</v>
      </c>
      <c r="F71" s="82">
        <v>3.0644765873988723E-2</v>
      </c>
      <c r="G71" s="85">
        <v>90</v>
      </c>
      <c r="H71" s="239">
        <v>2.9546946815495731E-2</v>
      </c>
      <c r="I71" s="86">
        <v>0</v>
      </c>
      <c r="J71" s="87">
        <v>910</v>
      </c>
      <c r="K71" s="82">
        <v>2.4796315975912149E-2</v>
      </c>
    </row>
    <row r="72" spans="1:11" x14ac:dyDescent="0.3">
      <c r="A72" s="160" t="s">
        <v>402</v>
      </c>
      <c r="B72" s="161" t="s">
        <v>188</v>
      </c>
      <c r="C72" s="56">
        <v>624</v>
      </c>
      <c r="D72" s="239">
        <v>3.5998615437867774E-2</v>
      </c>
      <c r="E72" s="56">
        <v>305</v>
      </c>
      <c r="F72" s="82">
        <v>1.8693307183133123E-2</v>
      </c>
      <c r="G72" s="85">
        <v>88</v>
      </c>
      <c r="H72" s="239">
        <v>2.8890347997373604E-2</v>
      </c>
      <c r="I72" s="86">
        <v>0</v>
      </c>
      <c r="J72" s="87">
        <v>1017</v>
      </c>
      <c r="K72" s="82">
        <v>2.7711926755497426E-2</v>
      </c>
    </row>
    <row r="73" spans="1:11" ht="27.6" x14ac:dyDescent="0.3">
      <c r="A73" s="160" t="s">
        <v>401</v>
      </c>
      <c r="B73" s="161" t="s">
        <v>189</v>
      </c>
      <c r="C73" s="56">
        <v>52</v>
      </c>
      <c r="D73" s="239">
        <v>2.9998846198223145E-3</v>
      </c>
      <c r="E73" s="56">
        <v>57</v>
      </c>
      <c r="F73" s="82">
        <v>3.4935033096347144E-3</v>
      </c>
      <c r="G73" s="85">
        <v>18</v>
      </c>
      <c r="H73" s="239">
        <v>5.9093893630991464E-3</v>
      </c>
      <c r="I73" s="86">
        <v>0</v>
      </c>
      <c r="J73" s="87">
        <v>127</v>
      </c>
      <c r="K73" s="82">
        <v>3.4605847570778497E-3</v>
      </c>
    </row>
    <row r="74" spans="1:11" ht="15" x14ac:dyDescent="0.25">
      <c r="A74" s="160" t="s">
        <v>400</v>
      </c>
      <c r="B74" s="161" t="s">
        <v>190</v>
      </c>
      <c r="C74" s="56">
        <v>150</v>
      </c>
      <c r="D74" s="239">
        <v>8.6535133264105234E-3</v>
      </c>
      <c r="E74" s="56">
        <v>154</v>
      </c>
      <c r="F74" s="82">
        <v>9.4385878891885266E-3</v>
      </c>
      <c r="G74" s="85">
        <v>28</v>
      </c>
      <c r="H74" s="239">
        <v>9.1923834537097834E-3</v>
      </c>
      <c r="I74" s="86">
        <v>0</v>
      </c>
      <c r="J74" s="87">
        <v>332</v>
      </c>
      <c r="K74" s="82">
        <v>9.0465680263767407E-3</v>
      </c>
    </row>
    <row r="75" spans="1:11" ht="15" x14ac:dyDescent="0.25">
      <c r="A75" s="160" t="s">
        <v>399</v>
      </c>
      <c r="B75" s="161" t="s">
        <v>191</v>
      </c>
      <c r="C75" s="56">
        <v>222</v>
      </c>
      <c r="D75" s="239">
        <v>1.2807199723087574E-2</v>
      </c>
      <c r="E75" s="56">
        <v>178</v>
      </c>
      <c r="F75" s="82">
        <v>1.0909536651139985E-2</v>
      </c>
      <c r="G75" s="85">
        <v>52</v>
      </c>
      <c r="H75" s="239">
        <v>1.7071569271175313E-2</v>
      </c>
      <c r="I75" s="86">
        <v>0</v>
      </c>
      <c r="J75" s="87">
        <v>452</v>
      </c>
      <c r="K75" s="82">
        <v>1.231641189133219E-2</v>
      </c>
    </row>
    <row r="76" spans="1:11" x14ac:dyDescent="0.3">
      <c r="A76" s="160" t="s">
        <v>398</v>
      </c>
      <c r="B76" s="161" t="s">
        <v>192</v>
      </c>
      <c r="C76" s="56">
        <v>30</v>
      </c>
      <c r="D76" s="239">
        <v>1.7307026652821046E-3</v>
      </c>
      <c r="E76" s="56">
        <v>29</v>
      </c>
      <c r="F76" s="82">
        <v>1.777396420691346E-3</v>
      </c>
      <c r="G76" s="85">
        <v>5</v>
      </c>
      <c r="H76" s="239">
        <v>1.6414970453053185E-3</v>
      </c>
      <c r="I76" s="86">
        <v>0</v>
      </c>
      <c r="J76" s="87">
        <v>64</v>
      </c>
      <c r="K76" s="82">
        <v>1.7439167279762391E-3</v>
      </c>
    </row>
    <row r="77" spans="1:11" ht="15" x14ac:dyDescent="0.25">
      <c r="A77" s="160" t="s">
        <v>397</v>
      </c>
      <c r="B77" s="161" t="s">
        <v>193</v>
      </c>
      <c r="C77" s="56">
        <v>87</v>
      </c>
      <c r="D77" s="239">
        <v>5.0190377293181029E-3</v>
      </c>
      <c r="E77" s="56">
        <v>116</v>
      </c>
      <c r="F77" s="82">
        <v>7.109585682765384E-3</v>
      </c>
      <c r="G77" s="85">
        <v>22</v>
      </c>
      <c r="H77" s="239">
        <v>7.222586999343401E-3</v>
      </c>
      <c r="I77" s="86">
        <v>0</v>
      </c>
      <c r="J77" s="87">
        <v>225</v>
      </c>
      <c r="K77" s="82">
        <v>6.130957246791466E-3</v>
      </c>
    </row>
    <row r="78" spans="1:11" ht="15" x14ac:dyDescent="0.25">
      <c r="A78" s="160" t="s">
        <v>396</v>
      </c>
      <c r="B78" s="161" t="s">
        <v>194</v>
      </c>
      <c r="C78" s="56">
        <v>332</v>
      </c>
      <c r="D78" s="239">
        <v>1.9153109495788623E-2</v>
      </c>
      <c r="E78" s="56">
        <v>346</v>
      </c>
      <c r="F78" s="82">
        <v>2.1206177984800196E-2</v>
      </c>
      <c r="G78" s="85">
        <v>60</v>
      </c>
      <c r="H78" s="239">
        <v>1.9697964543663821E-2</v>
      </c>
      <c r="I78" s="86">
        <v>0</v>
      </c>
      <c r="J78" s="87">
        <v>738</v>
      </c>
      <c r="K78" s="82">
        <v>2.0109539769476006E-2</v>
      </c>
    </row>
    <row r="79" spans="1:11" x14ac:dyDescent="0.3">
      <c r="A79" s="160" t="s">
        <v>394</v>
      </c>
      <c r="B79" s="161" t="s">
        <v>195</v>
      </c>
      <c r="C79" s="56">
        <v>25</v>
      </c>
      <c r="D79" s="239">
        <v>1.4422522210684205E-3</v>
      </c>
      <c r="E79" s="56">
        <v>28</v>
      </c>
      <c r="F79" s="82">
        <v>1.7161068889433686E-3</v>
      </c>
      <c r="G79" s="85">
        <v>8</v>
      </c>
      <c r="H79" s="239">
        <v>2.6263952724885093E-3</v>
      </c>
      <c r="I79" s="86">
        <v>0</v>
      </c>
      <c r="J79" s="87">
        <v>61</v>
      </c>
      <c r="K79" s="82">
        <v>1.6621706313523529E-3</v>
      </c>
    </row>
    <row r="80" spans="1:11" x14ac:dyDescent="0.3">
      <c r="A80" s="160" t="s">
        <v>393</v>
      </c>
      <c r="B80" s="161" t="s">
        <v>196</v>
      </c>
      <c r="C80" s="56">
        <v>1332</v>
      </c>
      <c r="D80" s="239">
        <v>7.6843198338525445E-2</v>
      </c>
      <c r="E80" s="56">
        <v>1703</v>
      </c>
      <c r="F80" s="82">
        <v>0.10437607256680559</v>
      </c>
      <c r="G80" s="85">
        <v>295</v>
      </c>
      <c r="H80" s="239">
        <v>9.6848325673013783E-2</v>
      </c>
      <c r="I80" s="86">
        <v>1</v>
      </c>
      <c r="J80" s="87">
        <v>3331</v>
      </c>
      <c r="K80" s="82">
        <v>9.0765415951388317E-2</v>
      </c>
    </row>
    <row r="81" spans="1:11" ht="15" x14ac:dyDescent="0.25">
      <c r="A81" s="160" t="s">
        <v>392</v>
      </c>
      <c r="B81" s="161" t="s">
        <v>197</v>
      </c>
      <c r="C81" s="56">
        <v>67</v>
      </c>
      <c r="D81" s="239">
        <v>3.8652359524633667E-3</v>
      </c>
      <c r="E81" s="56">
        <v>101</v>
      </c>
      <c r="F81" s="82">
        <v>6.1902427065457224E-3</v>
      </c>
      <c r="G81" s="85">
        <v>23</v>
      </c>
      <c r="H81" s="239">
        <v>7.5508864084044645E-3</v>
      </c>
      <c r="I81" s="86">
        <v>0</v>
      </c>
      <c r="J81" s="87">
        <v>191</v>
      </c>
      <c r="K81" s="82">
        <v>5.2045014850540883E-3</v>
      </c>
    </row>
    <row r="82" spans="1:11" ht="15" x14ac:dyDescent="0.25">
      <c r="A82" s="160" t="s">
        <v>391</v>
      </c>
      <c r="B82" s="161" t="s">
        <v>198</v>
      </c>
      <c r="C82" s="56">
        <v>116</v>
      </c>
      <c r="D82" s="239">
        <v>6.6920503057574712E-3</v>
      </c>
      <c r="E82" s="56">
        <v>101</v>
      </c>
      <c r="F82" s="82">
        <v>6.1902427065457224E-3</v>
      </c>
      <c r="G82" s="85">
        <v>24</v>
      </c>
      <c r="H82" s="239">
        <v>7.8791858174655279E-3</v>
      </c>
      <c r="I82" s="86">
        <v>0</v>
      </c>
      <c r="J82" s="87">
        <v>241</v>
      </c>
      <c r="K82" s="82">
        <v>6.5669364287855251E-3</v>
      </c>
    </row>
    <row r="83" spans="1:11" ht="15" x14ac:dyDescent="0.25">
      <c r="A83" s="160" t="s">
        <v>395</v>
      </c>
      <c r="B83" s="161" t="s">
        <v>199</v>
      </c>
      <c r="C83" s="56">
        <v>241</v>
      </c>
      <c r="D83" s="239">
        <v>1.3903311411099573E-2</v>
      </c>
      <c r="E83" s="56">
        <v>186</v>
      </c>
      <c r="F83" s="82">
        <v>1.1399852905123804E-2</v>
      </c>
      <c r="G83" s="85">
        <v>34</v>
      </c>
      <c r="H83" s="239">
        <v>1.1162179908076166E-2</v>
      </c>
      <c r="I83" s="86">
        <v>0</v>
      </c>
      <c r="J83" s="87">
        <v>461</v>
      </c>
      <c r="K83" s="82">
        <v>1.2561650181203848E-2</v>
      </c>
    </row>
    <row r="84" spans="1:11" ht="15" x14ac:dyDescent="0.25">
      <c r="A84" s="160" t="s">
        <v>390</v>
      </c>
      <c r="B84" s="161" t="s">
        <v>200</v>
      </c>
      <c r="C84" s="56">
        <v>2107</v>
      </c>
      <c r="D84" s="239">
        <v>0.12155301719164648</v>
      </c>
      <c r="E84" s="56">
        <v>1799</v>
      </c>
      <c r="F84" s="82">
        <v>0.11025986761461143</v>
      </c>
      <c r="G84" s="85">
        <v>288</v>
      </c>
      <c r="H84" s="239">
        <v>9.4550229809586342E-2</v>
      </c>
      <c r="I84" s="86">
        <v>0</v>
      </c>
      <c r="J84" s="87">
        <v>4194</v>
      </c>
      <c r="K84" s="82">
        <v>0.11428104308019292</v>
      </c>
    </row>
    <row r="85" spans="1:11" x14ac:dyDescent="0.3">
      <c r="A85" s="160" t="s">
        <v>389</v>
      </c>
      <c r="B85" s="161" t="s">
        <v>201</v>
      </c>
      <c r="C85" s="56">
        <v>54</v>
      </c>
      <c r="D85" s="239">
        <v>3.1152647975077881E-3</v>
      </c>
      <c r="E85" s="56">
        <v>79</v>
      </c>
      <c r="F85" s="82">
        <v>4.8418730080902186E-3</v>
      </c>
      <c r="G85" s="85">
        <v>15</v>
      </c>
      <c r="H85" s="239">
        <v>4.9244911359159552E-3</v>
      </c>
      <c r="I85" s="86">
        <v>0</v>
      </c>
      <c r="J85" s="87">
        <v>148</v>
      </c>
      <c r="K85" s="82">
        <v>4.0328074334450527E-3</v>
      </c>
    </row>
    <row r="86" spans="1:11" x14ac:dyDescent="0.3">
      <c r="A86" s="160" t="s">
        <v>388</v>
      </c>
      <c r="B86" s="161" t="s">
        <v>202</v>
      </c>
      <c r="C86" s="56">
        <v>13</v>
      </c>
      <c r="D86" s="239">
        <v>7.4997115495557863E-4</v>
      </c>
      <c r="E86" s="56">
        <v>12</v>
      </c>
      <c r="F86" s="82">
        <v>7.3547438097572933E-4</v>
      </c>
      <c r="G86" s="85">
        <v>4</v>
      </c>
      <c r="H86" s="239">
        <v>1.3131976362442547E-3</v>
      </c>
      <c r="I86" s="86">
        <v>0</v>
      </c>
      <c r="J86" s="87">
        <v>29</v>
      </c>
      <c r="K86" s="82">
        <v>7.9021226736423339E-4</v>
      </c>
    </row>
    <row r="87" spans="1:11" x14ac:dyDescent="0.3">
      <c r="A87" s="160" t="s">
        <v>387</v>
      </c>
      <c r="B87" s="161" t="s">
        <v>203</v>
      </c>
      <c r="C87" s="56">
        <v>17</v>
      </c>
      <c r="D87" s="239">
        <v>9.8073151032652592E-4</v>
      </c>
      <c r="E87" s="56">
        <v>13</v>
      </c>
      <c r="F87" s="82">
        <v>7.9676391272370676E-4</v>
      </c>
      <c r="G87" s="85">
        <v>4</v>
      </c>
      <c r="H87" s="239">
        <v>1.3131976362442547E-3</v>
      </c>
      <c r="I87" s="86">
        <v>0</v>
      </c>
      <c r="J87" s="87">
        <v>34</v>
      </c>
      <c r="K87" s="82">
        <v>9.2645576173737702E-4</v>
      </c>
    </row>
    <row r="88" spans="1:11" ht="27.6" x14ac:dyDescent="0.3">
      <c r="A88" s="160" t="s">
        <v>386</v>
      </c>
      <c r="B88" s="161" t="s">
        <v>204</v>
      </c>
      <c r="C88" s="56">
        <v>3</v>
      </c>
      <c r="D88" s="239">
        <v>1.7307026652821047E-4</v>
      </c>
      <c r="E88" s="56">
        <v>2</v>
      </c>
      <c r="F88" s="82">
        <v>1.2257906349595488E-4</v>
      </c>
      <c r="G88" s="85">
        <v>0</v>
      </c>
      <c r="H88" s="239">
        <v>0</v>
      </c>
      <c r="I88" s="86">
        <v>0</v>
      </c>
      <c r="J88" s="87">
        <v>5</v>
      </c>
      <c r="K88" s="82">
        <v>1.3624349437314369E-4</v>
      </c>
    </row>
    <row r="89" spans="1:11" x14ac:dyDescent="0.3">
      <c r="A89" s="160" t="s">
        <v>385</v>
      </c>
      <c r="B89" s="161" t="s">
        <v>205</v>
      </c>
      <c r="C89" s="56">
        <v>2</v>
      </c>
      <c r="D89" s="239">
        <v>1.1538017768547363E-4</v>
      </c>
      <c r="E89" s="56">
        <v>1</v>
      </c>
      <c r="F89" s="82">
        <v>6.128953174797744E-5</v>
      </c>
      <c r="G89" s="85">
        <v>0</v>
      </c>
      <c r="H89" s="239">
        <v>0</v>
      </c>
      <c r="I89" s="86">
        <v>0</v>
      </c>
      <c r="J89" s="87">
        <v>3</v>
      </c>
      <c r="K89" s="82">
        <v>8.1746096623886206E-5</v>
      </c>
    </row>
    <row r="90" spans="1:11" x14ac:dyDescent="0.3">
      <c r="A90" s="160" t="s">
        <v>384</v>
      </c>
      <c r="B90" s="161" t="s">
        <v>206</v>
      </c>
      <c r="C90" s="56">
        <v>0</v>
      </c>
      <c r="D90" s="239">
        <v>0</v>
      </c>
      <c r="E90" s="56">
        <v>0</v>
      </c>
      <c r="F90" s="82">
        <v>0</v>
      </c>
      <c r="G90" s="85">
        <v>0</v>
      </c>
      <c r="H90" s="239">
        <v>0</v>
      </c>
      <c r="I90" s="86">
        <v>0</v>
      </c>
      <c r="J90" s="87">
        <v>0</v>
      </c>
      <c r="K90" s="82">
        <v>0</v>
      </c>
    </row>
    <row r="91" spans="1:11" ht="15" x14ac:dyDescent="0.25">
      <c r="A91" s="160" t="s">
        <v>383</v>
      </c>
      <c r="B91" s="161" t="s">
        <v>207</v>
      </c>
      <c r="C91" s="56">
        <v>1</v>
      </c>
      <c r="D91" s="239">
        <v>5.7690088842736815E-5</v>
      </c>
      <c r="E91" s="56">
        <v>1</v>
      </c>
      <c r="F91" s="82">
        <v>6.128953174797744E-5</v>
      </c>
      <c r="G91" s="85">
        <v>0</v>
      </c>
      <c r="H91" s="239">
        <v>0</v>
      </c>
      <c r="I91" s="86">
        <v>0</v>
      </c>
      <c r="J91" s="87">
        <v>2</v>
      </c>
      <c r="K91" s="82">
        <v>5.449739774925747E-5</v>
      </c>
    </row>
    <row r="92" spans="1:11" x14ac:dyDescent="0.3">
      <c r="A92" s="160" t="s">
        <v>382</v>
      </c>
      <c r="B92" s="161" t="s">
        <v>208</v>
      </c>
      <c r="C92" s="56">
        <v>0</v>
      </c>
      <c r="D92" s="239">
        <v>0</v>
      </c>
      <c r="E92" s="56">
        <v>3</v>
      </c>
      <c r="F92" s="82">
        <v>1.8386859524393233E-4</v>
      </c>
      <c r="G92" s="85">
        <v>0</v>
      </c>
      <c r="H92" s="239">
        <v>0</v>
      </c>
      <c r="I92" s="86">
        <v>0</v>
      </c>
      <c r="J92" s="87">
        <v>3</v>
      </c>
      <c r="K92" s="82">
        <v>8.1746096623886206E-5</v>
      </c>
    </row>
    <row r="93" spans="1:11" x14ac:dyDescent="0.3">
      <c r="A93" s="160" t="s">
        <v>381</v>
      </c>
      <c r="B93" s="161" t="s">
        <v>209</v>
      </c>
      <c r="C93" s="56">
        <v>1</v>
      </c>
      <c r="D93" s="239">
        <v>5.7690088842736815E-5</v>
      </c>
      <c r="E93" s="56">
        <v>3</v>
      </c>
      <c r="F93" s="82">
        <v>1.8386859524393233E-4</v>
      </c>
      <c r="G93" s="85">
        <v>0</v>
      </c>
      <c r="H93" s="239">
        <v>0</v>
      </c>
      <c r="I93" s="86">
        <v>0</v>
      </c>
      <c r="J93" s="87">
        <v>4</v>
      </c>
      <c r="K93" s="82">
        <v>1.0899479549851494E-4</v>
      </c>
    </row>
    <row r="94" spans="1:11" x14ac:dyDescent="0.3">
      <c r="A94" s="160" t="s">
        <v>380</v>
      </c>
      <c r="B94" s="161" t="s">
        <v>210</v>
      </c>
      <c r="C94" s="56">
        <v>1</v>
      </c>
      <c r="D94" s="239">
        <v>5.7690088842736815E-5</v>
      </c>
      <c r="E94" s="56">
        <v>1</v>
      </c>
      <c r="F94" s="82">
        <v>6.128953174797744E-5</v>
      </c>
      <c r="G94" s="85">
        <v>0</v>
      </c>
      <c r="H94" s="239">
        <v>0</v>
      </c>
      <c r="I94" s="86">
        <v>0</v>
      </c>
      <c r="J94" s="87">
        <v>2</v>
      </c>
      <c r="K94" s="82">
        <v>5.449739774925747E-5</v>
      </c>
    </row>
    <row r="95" spans="1:11" x14ac:dyDescent="0.3">
      <c r="A95" s="160" t="s">
        <v>379</v>
      </c>
      <c r="B95" s="161" t="s">
        <v>211</v>
      </c>
      <c r="C95" s="56">
        <v>54</v>
      </c>
      <c r="D95" s="239">
        <v>3.1152647975077881E-3</v>
      </c>
      <c r="E95" s="56">
        <v>53</v>
      </c>
      <c r="F95" s="82">
        <v>3.2483451826428047E-3</v>
      </c>
      <c r="G95" s="85">
        <v>14</v>
      </c>
      <c r="H95" s="239">
        <v>4.5961917268548917E-3</v>
      </c>
      <c r="I95" s="86">
        <v>0</v>
      </c>
      <c r="J95" s="87">
        <v>121</v>
      </c>
      <c r="K95" s="82">
        <v>3.297092563830077E-3</v>
      </c>
    </row>
    <row r="96" spans="1:11" x14ac:dyDescent="0.3">
      <c r="A96" s="160" t="s">
        <v>378</v>
      </c>
      <c r="B96" s="161" t="s">
        <v>212</v>
      </c>
      <c r="C96" s="56">
        <v>1</v>
      </c>
      <c r="D96" s="239">
        <v>5.7690088842736815E-5</v>
      </c>
      <c r="E96" s="56">
        <v>4</v>
      </c>
      <c r="F96" s="82">
        <v>2.4515812699190976E-4</v>
      </c>
      <c r="G96" s="85">
        <v>3</v>
      </c>
      <c r="H96" s="239">
        <v>9.8489822718319099E-4</v>
      </c>
      <c r="I96" s="86">
        <v>0</v>
      </c>
      <c r="J96" s="87">
        <v>8</v>
      </c>
      <c r="K96" s="82">
        <v>2.1798959099702988E-4</v>
      </c>
    </row>
    <row r="97" spans="1:11" x14ac:dyDescent="0.3">
      <c r="A97" s="160" t="s">
        <v>377</v>
      </c>
      <c r="B97" s="161" t="s">
        <v>213</v>
      </c>
      <c r="C97" s="56">
        <v>9</v>
      </c>
      <c r="D97" s="239">
        <v>5.1921079958463135E-4</v>
      </c>
      <c r="E97" s="56">
        <v>11</v>
      </c>
      <c r="F97" s="82">
        <v>6.741848492277519E-4</v>
      </c>
      <c r="G97" s="85">
        <v>1</v>
      </c>
      <c r="H97" s="239">
        <v>3.2829940906106366E-4</v>
      </c>
      <c r="I97" s="86">
        <v>0</v>
      </c>
      <c r="J97" s="87">
        <v>21</v>
      </c>
      <c r="K97" s="82">
        <v>5.7222267636720351E-4</v>
      </c>
    </row>
    <row r="98" spans="1:11" ht="27.6" x14ac:dyDescent="0.3">
      <c r="A98" s="160" t="s">
        <v>376</v>
      </c>
      <c r="B98" s="161" t="s">
        <v>214</v>
      </c>
      <c r="C98" s="56">
        <v>21</v>
      </c>
      <c r="D98" s="239">
        <v>1.2114918656974732E-3</v>
      </c>
      <c r="E98" s="56">
        <v>37</v>
      </c>
      <c r="F98" s="82">
        <v>2.2677126746751654E-3</v>
      </c>
      <c r="G98" s="85">
        <v>5</v>
      </c>
      <c r="H98" s="239">
        <v>1.6414970453053185E-3</v>
      </c>
      <c r="I98" s="86">
        <v>0</v>
      </c>
      <c r="J98" s="87">
        <v>63</v>
      </c>
      <c r="K98" s="82">
        <v>1.7166680291016104E-3</v>
      </c>
    </row>
    <row r="99" spans="1:11" x14ac:dyDescent="0.3">
      <c r="A99" s="160" t="s">
        <v>375</v>
      </c>
      <c r="B99" s="161" t="s">
        <v>215</v>
      </c>
      <c r="C99" s="56">
        <v>14</v>
      </c>
      <c r="D99" s="239">
        <v>8.076612437983154E-4</v>
      </c>
      <c r="E99" s="56">
        <v>25</v>
      </c>
      <c r="F99" s="82">
        <v>1.5322382936994361E-3</v>
      </c>
      <c r="G99" s="85">
        <v>3</v>
      </c>
      <c r="H99" s="239">
        <v>9.8489822718319099E-4</v>
      </c>
      <c r="I99" s="86">
        <v>0</v>
      </c>
      <c r="J99" s="87">
        <v>42</v>
      </c>
      <c r="K99" s="82">
        <v>1.144445352734407E-3</v>
      </c>
    </row>
    <row r="100" spans="1:11" ht="27.6" x14ac:dyDescent="0.3">
      <c r="A100" s="160" t="s">
        <v>374</v>
      </c>
      <c r="B100" s="161" t="s">
        <v>216</v>
      </c>
      <c r="C100" s="56">
        <v>28</v>
      </c>
      <c r="D100" s="239">
        <v>1.6153224875966308E-3</v>
      </c>
      <c r="E100" s="56">
        <v>19</v>
      </c>
      <c r="F100" s="82">
        <v>1.1645011032115715E-3</v>
      </c>
      <c r="G100" s="85">
        <v>2</v>
      </c>
      <c r="H100" s="239">
        <v>6.5659881812212733E-4</v>
      </c>
      <c r="I100" s="86">
        <v>0</v>
      </c>
      <c r="J100" s="87">
        <v>49</v>
      </c>
      <c r="K100" s="82">
        <v>1.3351862448568081E-3</v>
      </c>
    </row>
    <row r="101" spans="1:11" x14ac:dyDescent="0.3">
      <c r="A101" s="160" t="s">
        <v>373</v>
      </c>
      <c r="B101" s="161" t="s">
        <v>217</v>
      </c>
      <c r="C101" s="56">
        <v>98</v>
      </c>
      <c r="D101" s="239">
        <v>5.653628706588208E-3</v>
      </c>
      <c r="E101" s="56">
        <v>133</v>
      </c>
      <c r="F101" s="82">
        <v>8.1515077224810009E-3</v>
      </c>
      <c r="G101" s="85">
        <v>20</v>
      </c>
      <c r="H101" s="239">
        <v>6.5659881812212741E-3</v>
      </c>
      <c r="I101" s="86">
        <v>1</v>
      </c>
      <c r="J101" s="87">
        <v>252</v>
      </c>
      <c r="K101" s="82">
        <v>6.8666721164064417E-3</v>
      </c>
    </row>
    <row r="102" spans="1:11" x14ac:dyDescent="0.3">
      <c r="A102" s="160" t="s">
        <v>372</v>
      </c>
      <c r="B102" s="161" t="s">
        <v>218</v>
      </c>
      <c r="C102" s="56">
        <v>9</v>
      </c>
      <c r="D102" s="239">
        <v>5.1921079958463135E-4</v>
      </c>
      <c r="E102" s="56">
        <v>18</v>
      </c>
      <c r="F102" s="82">
        <v>1.1032115714635941E-3</v>
      </c>
      <c r="G102" s="85">
        <v>6</v>
      </c>
      <c r="H102" s="239">
        <v>1.969796454366382E-3</v>
      </c>
      <c r="I102" s="86">
        <v>0</v>
      </c>
      <c r="J102" s="87">
        <v>33</v>
      </c>
      <c r="K102" s="82">
        <v>8.9920706286274828E-4</v>
      </c>
    </row>
    <row r="103" spans="1:11" x14ac:dyDescent="0.3">
      <c r="A103" s="160" t="s">
        <v>371</v>
      </c>
      <c r="B103" s="161" t="s">
        <v>219</v>
      </c>
      <c r="C103" s="56">
        <v>5</v>
      </c>
      <c r="D103" s="239">
        <v>2.8845044421368411E-4</v>
      </c>
      <c r="E103" s="56">
        <v>5</v>
      </c>
      <c r="F103" s="82">
        <v>3.0644765873988724E-4</v>
      </c>
      <c r="G103" s="85">
        <v>1</v>
      </c>
      <c r="H103" s="239">
        <v>3.2829940906106366E-4</v>
      </c>
      <c r="I103" s="86">
        <v>0</v>
      </c>
      <c r="J103" s="87">
        <v>11</v>
      </c>
      <c r="K103" s="82">
        <v>2.9973568762091613E-4</v>
      </c>
    </row>
    <row r="104" spans="1:11" ht="27.6" x14ac:dyDescent="0.3">
      <c r="A104" s="160" t="s">
        <v>370</v>
      </c>
      <c r="B104" s="161" t="s">
        <v>220</v>
      </c>
      <c r="C104" s="56">
        <v>1</v>
      </c>
      <c r="D104" s="239">
        <v>5.7690088842736815E-5</v>
      </c>
      <c r="E104" s="56">
        <v>1</v>
      </c>
      <c r="F104" s="82">
        <v>6.128953174797744E-5</v>
      </c>
      <c r="G104" s="85">
        <v>0</v>
      </c>
      <c r="H104" s="239">
        <v>0</v>
      </c>
      <c r="I104" s="86">
        <v>0</v>
      </c>
      <c r="J104" s="87">
        <v>2</v>
      </c>
      <c r="K104" s="82">
        <v>5.449739774925747E-5</v>
      </c>
    </row>
    <row r="105" spans="1:11" x14ac:dyDescent="0.3">
      <c r="A105" s="160" t="s">
        <v>369</v>
      </c>
      <c r="B105" s="161" t="s">
        <v>221</v>
      </c>
      <c r="C105" s="56">
        <v>146</v>
      </c>
      <c r="D105" s="239">
        <v>8.4227529710395755E-3</v>
      </c>
      <c r="E105" s="56">
        <v>190</v>
      </c>
      <c r="F105" s="82">
        <v>1.1645011032115715E-2</v>
      </c>
      <c r="G105" s="85">
        <v>29</v>
      </c>
      <c r="H105" s="239">
        <v>9.5206828627708469E-3</v>
      </c>
      <c r="I105" s="86">
        <v>0</v>
      </c>
      <c r="J105" s="87">
        <v>365</v>
      </c>
      <c r="K105" s="82">
        <v>9.9457750892394895E-3</v>
      </c>
    </row>
    <row r="106" spans="1:11" ht="27.6" x14ac:dyDescent="0.3">
      <c r="A106" s="160" t="s">
        <v>368</v>
      </c>
      <c r="B106" s="161" t="s">
        <v>222</v>
      </c>
      <c r="C106" s="56">
        <v>4</v>
      </c>
      <c r="D106" s="239">
        <v>2.3076035537094726E-4</v>
      </c>
      <c r="E106" s="56">
        <v>6</v>
      </c>
      <c r="F106" s="82">
        <v>3.6773719048786466E-4</v>
      </c>
      <c r="G106" s="85">
        <v>2</v>
      </c>
      <c r="H106" s="239">
        <v>6.5659881812212733E-4</v>
      </c>
      <c r="I106" s="86">
        <v>0</v>
      </c>
      <c r="J106" s="87">
        <v>12</v>
      </c>
      <c r="K106" s="82">
        <v>3.2698438649554482E-4</v>
      </c>
    </row>
    <row r="107" spans="1:11" x14ac:dyDescent="0.3">
      <c r="A107" s="160" t="s">
        <v>367</v>
      </c>
      <c r="B107" s="161" t="s">
        <v>223</v>
      </c>
      <c r="C107" s="56">
        <v>16</v>
      </c>
      <c r="D107" s="239">
        <v>9.2304142148378905E-4</v>
      </c>
      <c r="E107" s="56">
        <v>20</v>
      </c>
      <c r="F107" s="82">
        <v>1.225790634959549E-3</v>
      </c>
      <c r="G107" s="85">
        <v>9</v>
      </c>
      <c r="H107" s="239">
        <v>2.9546946815495732E-3</v>
      </c>
      <c r="I107" s="86">
        <v>0</v>
      </c>
      <c r="J107" s="87">
        <v>45</v>
      </c>
      <c r="K107" s="82">
        <v>1.2261914493582932E-3</v>
      </c>
    </row>
    <row r="108" spans="1:11" x14ac:dyDescent="0.3">
      <c r="A108" s="160" t="s">
        <v>366</v>
      </c>
      <c r="B108" s="161" t="s">
        <v>224</v>
      </c>
      <c r="C108" s="56">
        <v>126</v>
      </c>
      <c r="D108" s="239">
        <v>7.2689511941848393E-3</v>
      </c>
      <c r="E108" s="56">
        <v>124</v>
      </c>
      <c r="F108" s="82">
        <v>7.5999019367492034E-3</v>
      </c>
      <c r="G108" s="85">
        <v>22</v>
      </c>
      <c r="H108" s="239">
        <v>7.222586999343401E-3</v>
      </c>
      <c r="I108" s="86">
        <v>0</v>
      </c>
      <c r="J108" s="87">
        <v>272</v>
      </c>
      <c r="K108" s="82">
        <v>7.4116460938990162E-3</v>
      </c>
    </row>
    <row r="109" spans="1:11" ht="27.6" x14ac:dyDescent="0.3">
      <c r="A109" s="160" t="s">
        <v>365</v>
      </c>
      <c r="B109" s="161" t="s">
        <v>225</v>
      </c>
      <c r="C109" s="56">
        <v>4</v>
      </c>
      <c r="D109" s="239">
        <v>2.3076035537094726E-4</v>
      </c>
      <c r="E109" s="56">
        <v>12</v>
      </c>
      <c r="F109" s="82">
        <v>7.3547438097572933E-4</v>
      </c>
      <c r="G109" s="85">
        <v>4</v>
      </c>
      <c r="H109" s="239">
        <v>1.3131976362442547E-3</v>
      </c>
      <c r="I109" s="86">
        <v>0</v>
      </c>
      <c r="J109" s="87">
        <v>20</v>
      </c>
      <c r="K109" s="82">
        <v>5.4497397749257476E-4</v>
      </c>
    </row>
    <row r="110" spans="1:11" ht="27.6" x14ac:dyDescent="0.3">
      <c r="A110" s="160" t="s">
        <v>364</v>
      </c>
      <c r="B110" s="161" t="s">
        <v>226</v>
      </c>
      <c r="C110" s="56">
        <v>17</v>
      </c>
      <c r="D110" s="239">
        <v>9.8073151032652592E-4</v>
      </c>
      <c r="E110" s="56">
        <v>40</v>
      </c>
      <c r="F110" s="82">
        <v>2.4515812699190979E-3</v>
      </c>
      <c r="G110" s="85">
        <v>8</v>
      </c>
      <c r="H110" s="239">
        <v>2.6263952724885093E-3</v>
      </c>
      <c r="I110" s="86">
        <v>0</v>
      </c>
      <c r="J110" s="87">
        <v>65</v>
      </c>
      <c r="K110" s="82">
        <v>1.7711654268508679E-3</v>
      </c>
    </row>
    <row r="111" spans="1:11" ht="28.5" x14ac:dyDescent="0.25">
      <c r="A111" s="160" t="s">
        <v>363</v>
      </c>
      <c r="B111" s="161" t="s">
        <v>227</v>
      </c>
      <c r="C111" s="56">
        <v>17</v>
      </c>
      <c r="D111" s="239">
        <v>9.8073151032652592E-4</v>
      </c>
      <c r="E111" s="56">
        <v>37</v>
      </c>
      <c r="F111" s="82">
        <v>2.2677126746751654E-3</v>
      </c>
      <c r="G111" s="85">
        <v>3</v>
      </c>
      <c r="H111" s="239">
        <v>9.8489822718319099E-4</v>
      </c>
      <c r="I111" s="86">
        <v>0</v>
      </c>
      <c r="J111" s="87">
        <v>57</v>
      </c>
      <c r="K111" s="82">
        <v>1.5531758358538379E-3</v>
      </c>
    </row>
    <row r="112" spans="1:11" ht="27.6" x14ac:dyDescent="0.3">
      <c r="A112" s="160" t="s">
        <v>362</v>
      </c>
      <c r="B112" s="161" t="s">
        <v>228</v>
      </c>
      <c r="C112" s="56">
        <v>18</v>
      </c>
      <c r="D112" s="239">
        <v>1.0384215991692627E-3</v>
      </c>
      <c r="E112" s="56">
        <v>39</v>
      </c>
      <c r="F112" s="82">
        <v>2.3902917381711203E-3</v>
      </c>
      <c r="G112" s="85">
        <v>6</v>
      </c>
      <c r="H112" s="239">
        <v>1.969796454366382E-3</v>
      </c>
      <c r="I112" s="86">
        <v>0</v>
      </c>
      <c r="J112" s="87">
        <v>63</v>
      </c>
      <c r="K112" s="82">
        <v>1.7166680291016104E-3</v>
      </c>
    </row>
    <row r="113" spans="1:11" ht="28.5" x14ac:dyDescent="0.25">
      <c r="A113" s="160" t="s">
        <v>361</v>
      </c>
      <c r="B113" s="161" t="s">
        <v>229</v>
      </c>
      <c r="C113" s="56">
        <v>44</v>
      </c>
      <c r="D113" s="239">
        <v>2.53836390908042E-3</v>
      </c>
      <c r="E113" s="56">
        <v>69</v>
      </c>
      <c r="F113" s="82">
        <v>4.2289776906104439E-3</v>
      </c>
      <c r="G113" s="85">
        <v>26</v>
      </c>
      <c r="H113" s="239">
        <v>8.5357846355876565E-3</v>
      </c>
      <c r="I113" s="86">
        <v>0</v>
      </c>
      <c r="J113" s="87">
        <v>139</v>
      </c>
      <c r="K113" s="82">
        <v>3.7875691435733942E-3</v>
      </c>
    </row>
    <row r="114" spans="1:11" ht="27.6" x14ac:dyDescent="0.3">
      <c r="A114" s="160" t="s">
        <v>360</v>
      </c>
      <c r="B114" s="161" t="s">
        <v>230</v>
      </c>
      <c r="C114" s="56">
        <v>88</v>
      </c>
      <c r="D114" s="239">
        <v>5.0767278181608399E-3</v>
      </c>
      <c r="E114" s="56">
        <v>185</v>
      </c>
      <c r="F114" s="82">
        <v>1.1338563373375828E-2</v>
      </c>
      <c r="G114" s="85">
        <v>32</v>
      </c>
      <c r="H114" s="239">
        <v>1.0505581089954037E-2</v>
      </c>
      <c r="I114" s="86">
        <v>0</v>
      </c>
      <c r="J114" s="87">
        <v>305</v>
      </c>
      <c r="K114" s="82">
        <v>8.310853156761765E-3</v>
      </c>
    </row>
    <row r="115" spans="1:11" ht="28.5" x14ac:dyDescent="0.25">
      <c r="A115" s="160" t="s">
        <v>429</v>
      </c>
      <c r="B115" s="161" t="s">
        <v>231</v>
      </c>
      <c r="C115" s="56">
        <v>1</v>
      </c>
      <c r="D115" s="239">
        <v>5.7690088842736815E-5</v>
      </c>
      <c r="E115" s="56">
        <v>13</v>
      </c>
      <c r="F115" s="82">
        <v>7.9676391272370676E-4</v>
      </c>
      <c r="G115" s="85">
        <v>2</v>
      </c>
      <c r="H115" s="239">
        <v>6.5659881812212733E-4</v>
      </c>
      <c r="I115" s="86">
        <v>0</v>
      </c>
      <c r="J115" s="87">
        <v>16</v>
      </c>
      <c r="K115" s="82">
        <v>4.3597918199405976E-4</v>
      </c>
    </row>
    <row r="116" spans="1:11" ht="15" x14ac:dyDescent="0.25">
      <c r="A116" s="160" t="s">
        <v>359</v>
      </c>
      <c r="B116" s="161" t="s">
        <v>232</v>
      </c>
      <c r="C116" s="56">
        <v>55</v>
      </c>
      <c r="D116" s="239">
        <v>3.1729548863505251E-3</v>
      </c>
      <c r="E116" s="56">
        <v>82</v>
      </c>
      <c r="F116" s="82">
        <v>5.0257416033341502E-3</v>
      </c>
      <c r="G116" s="85">
        <v>10</v>
      </c>
      <c r="H116" s="239">
        <v>3.2829940906106371E-3</v>
      </c>
      <c r="I116" s="86">
        <v>0</v>
      </c>
      <c r="J116" s="87">
        <v>147</v>
      </c>
      <c r="K116" s="82">
        <v>4.0055587345704247E-3</v>
      </c>
    </row>
    <row r="117" spans="1:11" ht="15" x14ac:dyDescent="0.25">
      <c r="A117" s="160" t="s">
        <v>358</v>
      </c>
      <c r="B117" s="161" t="s">
        <v>233</v>
      </c>
      <c r="C117" s="56">
        <v>68</v>
      </c>
      <c r="D117" s="239">
        <v>3.9229260413061037E-3</v>
      </c>
      <c r="E117" s="56">
        <v>78</v>
      </c>
      <c r="F117" s="82">
        <v>4.7805834763422405E-3</v>
      </c>
      <c r="G117" s="85">
        <v>15</v>
      </c>
      <c r="H117" s="239">
        <v>4.9244911359159552E-3</v>
      </c>
      <c r="I117" s="86">
        <v>0</v>
      </c>
      <c r="J117" s="87">
        <v>161</v>
      </c>
      <c r="K117" s="82">
        <v>4.3870405188152269E-3</v>
      </c>
    </row>
    <row r="118" spans="1:11" x14ac:dyDescent="0.3">
      <c r="A118" s="160" t="s">
        <v>357</v>
      </c>
      <c r="B118" s="161" t="s">
        <v>234</v>
      </c>
      <c r="C118" s="56">
        <v>0</v>
      </c>
      <c r="D118" s="239">
        <v>0</v>
      </c>
      <c r="E118" s="56">
        <v>1</v>
      </c>
      <c r="F118" s="82">
        <v>6.128953174797744E-5</v>
      </c>
      <c r="G118" s="85">
        <v>0</v>
      </c>
      <c r="H118" s="239">
        <v>0</v>
      </c>
      <c r="I118" s="86">
        <v>0</v>
      </c>
      <c r="J118" s="87">
        <v>1</v>
      </c>
      <c r="K118" s="82">
        <v>2.7248698874628735E-5</v>
      </c>
    </row>
    <row r="119" spans="1:11" ht="15" x14ac:dyDescent="0.25">
      <c r="A119" s="160" t="s">
        <v>356</v>
      </c>
      <c r="B119" s="161" t="s">
        <v>235</v>
      </c>
      <c r="C119" s="56">
        <v>26</v>
      </c>
      <c r="D119" s="239">
        <v>1.4999423099111573E-3</v>
      </c>
      <c r="E119" s="56">
        <v>45</v>
      </c>
      <c r="F119" s="82">
        <v>2.7580289286589853E-3</v>
      </c>
      <c r="G119" s="85">
        <v>8</v>
      </c>
      <c r="H119" s="239">
        <v>2.6263952724885093E-3</v>
      </c>
      <c r="I119" s="86">
        <v>0</v>
      </c>
      <c r="J119" s="87">
        <v>79</v>
      </c>
      <c r="K119" s="82">
        <v>2.1526472110956702E-3</v>
      </c>
    </row>
    <row r="120" spans="1:11" ht="15" x14ac:dyDescent="0.25">
      <c r="A120" s="160" t="s">
        <v>355</v>
      </c>
      <c r="B120" s="161" t="s">
        <v>236</v>
      </c>
      <c r="C120" s="56">
        <v>47</v>
      </c>
      <c r="D120" s="239">
        <v>2.7114341756086305E-3</v>
      </c>
      <c r="E120" s="56">
        <v>99</v>
      </c>
      <c r="F120" s="82">
        <v>6.0676636430497671E-3</v>
      </c>
      <c r="G120" s="85">
        <v>35</v>
      </c>
      <c r="H120" s="239">
        <v>1.1490479317137229E-2</v>
      </c>
      <c r="I120" s="86">
        <v>0</v>
      </c>
      <c r="J120" s="87">
        <v>181</v>
      </c>
      <c r="K120" s="82">
        <v>4.9320144963078015E-3</v>
      </c>
    </row>
    <row r="121" spans="1:11" ht="41.4" x14ac:dyDescent="0.3">
      <c r="A121" s="312" t="s">
        <v>354</v>
      </c>
      <c r="B121" s="162" t="s">
        <v>237</v>
      </c>
      <c r="C121" s="56">
        <v>23</v>
      </c>
      <c r="D121" s="239">
        <v>1.3268720433829467E-3</v>
      </c>
      <c r="E121" s="56">
        <v>40</v>
      </c>
      <c r="F121" s="82">
        <v>2.4515812699190979E-3</v>
      </c>
      <c r="G121" s="85">
        <v>6</v>
      </c>
      <c r="H121" s="239">
        <v>1.969796454366382E-3</v>
      </c>
      <c r="I121" s="86">
        <v>0</v>
      </c>
      <c r="J121" s="87">
        <v>69</v>
      </c>
      <c r="K121" s="82">
        <v>1.8801602223493829E-3</v>
      </c>
    </row>
    <row r="122" spans="1:11" x14ac:dyDescent="0.3">
      <c r="A122" s="312" t="s">
        <v>353</v>
      </c>
      <c r="B122" s="162" t="s">
        <v>238</v>
      </c>
      <c r="C122" s="56">
        <v>0</v>
      </c>
      <c r="D122" s="239">
        <v>0</v>
      </c>
      <c r="E122" s="56">
        <v>0</v>
      </c>
      <c r="F122" s="82">
        <v>0</v>
      </c>
      <c r="G122" s="85">
        <v>0</v>
      </c>
      <c r="H122" s="239">
        <v>0</v>
      </c>
      <c r="I122" s="86">
        <v>0</v>
      </c>
      <c r="J122" s="87">
        <v>0</v>
      </c>
      <c r="K122" s="82">
        <v>0</v>
      </c>
    </row>
    <row r="123" spans="1:11" ht="27.6" x14ac:dyDescent="0.3">
      <c r="A123" s="312" t="s">
        <v>352</v>
      </c>
      <c r="B123" s="162" t="s">
        <v>239</v>
      </c>
      <c r="C123" s="56">
        <v>2013</v>
      </c>
      <c r="D123" s="239">
        <v>0.11613014884042921</v>
      </c>
      <c r="E123" s="56">
        <v>3708</v>
      </c>
      <c r="F123" s="82">
        <v>0.22726158372150038</v>
      </c>
      <c r="G123" s="85">
        <v>646</v>
      </c>
      <c r="H123" s="239">
        <v>0.21208141825344715</v>
      </c>
      <c r="I123" s="86">
        <v>0</v>
      </c>
      <c r="J123" s="87">
        <v>6367</v>
      </c>
      <c r="K123" s="82">
        <v>0.17349246573476115</v>
      </c>
    </row>
    <row r="124" spans="1:11" ht="41.4" x14ac:dyDescent="0.3">
      <c r="A124" s="312" t="s">
        <v>351</v>
      </c>
      <c r="B124" s="162" t="s">
        <v>240</v>
      </c>
      <c r="C124" s="56">
        <v>26</v>
      </c>
      <c r="D124" s="239">
        <v>1.4999423099111573E-3</v>
      </c>
      <c r="E124" s="56">
        <v>48</v>
      </c>
      <c r="F124" s="82">
        <v>2.9418975239029173E-3</v>
      </c>
      <c r="G124" s="85">
        <v>10</v>
      </c>
      <c r="H124" s="239">
        <v>3.2829940906106371E-3</v>
      </c>
      <c r="I124" s="86">
        <v>0</v>
      </c>
      <c r="J124" s="87">
        <v>84</v>
      </c>
      <c r="K124" s="82">
        <v>2.288890705468814E-3</v>
      </c>
    </row>
    <row r="125" spans="1:11" x14ac:dyDescent="0.3">
      <c r="A125" s="312" t="s">
        <v>350</v>
      </c>
      <c r="B125" s="162" t="s">
        <v>241</v>
      </c>
      <c r="C125" s="56">
        <v>51</v>
      </c>
      <c r="D125" s="239">
        <v>2.9421945309795776E-3</v>
      </c>
      <c r="E125" s="56">
        <v>69</v>
      </c>
      <c r="F125" s="82">
        <v>4.2289776906104439E-3</v>
      </c>
      <c r="G125" s="85">
        <v>17</v>
      </c>
      <c r="H125" s="239">
        <v>5.5810899540380829E-3</v>
      </c>
      <c r="I125" s="86">
        <v>0</v>
      </c>
      <c r="J125" s="87">
        <v>137</v>
      </c>
      <c r="K125" s="82">
        <v>3.733071745824137E-3</v>
      </c>
    </row>
    <row r="126" spans="1:11" x14ac:dyDescent="0.3">
      <c r="A126" s="312" t="s">
        <v>349</v>
      </c>
      <c r="B126" s="162" t="s">
        <v>242</v>
      </c>
      <c r="C126" s="56">
        <v>3</v>
      </c>
      <c r="D126" s="239">
        <v>1.7307026652821047E-4</v>
      </c>
      <c r="E126" s="56">
        <v>2</v>
      </c>
      <c r="F126" s="82">
        <v>1.2257906349595488E-4</v>
      </c>
      <c r="G126" s="85">
        <v>0</v>
      </c>
      <c r="H126" s="239">
        <v>0</v>
      </c>
      <c r="I126" s="86">
        <v>0</v>
      </c>
      <c r="J126" s="87">
        <v>5</v>
      </c>
      <c r="K126" s="82">
        <v>1.3624349437314369E-4</v>
      </c>
    </row>
    <row r="127" spans="1:11" x14ac:dyDescent="0.3">
      <c r="A127" s="312" t="s">
        <v>348</v>
      </c>
      <c r="B127" s="162" t="s">
        <v>243</v>
      </c>
      <c r="C127" s="56">
        <v>318</v>
      </c>
      <c r="D127" s="239">
        <v>1.8345448251990307E-2</v>
      </c>
      <c r="E127" s="56">
        <v>666</v>
      </c>
      <c r="F127" s="82">
        <v>4.0818828144152976E-2</v>
      </c>
      <c r="G127" s="85">
        <v>90</v>
      </c>
      <c r="H127" s="239">
        <v>2.9546946815495731E-2</v>
      </c>
      <c r="I127" s="86">
        <v>0</v>
      </c>
      <c r="J127" s="87">
        <v>1074</v>
      </c>
      <c r="K127" s="82">
        <v>2.9265102591351264E-2</v>
      </c>
    </row>
    <row r="128" spans="1:11" ht="15" x14ac:dyDescent="0.25">
      <c r="A128" s="312" t="s">
        <v>347</v>
      </c>
      <c r="B128" s="162" t="s">
        <v>244</v>
      </c>
      <c r="C128" s="56">
        <v>187</v>
      </c>
      <c r="D128" s="239">
        <v>1.0788046613591784E-2</v>
      </c>
      <c r="E128" s="56">
        <v>335</v>
      </c>
      <c r="F128" s="82">
        <v>2.0531993135572444E-2</v>
      </c>
      <c r="G128" s="85">
        <v>75</v>
      </c>
      <c r="H128" s="239">
        <v>2.4622455679579776E-2</v>
      </c>
      <c r="I128" s="86">
        <v>0</v>
      </c>
      <c r="J128" s="87">
        <v>597</v>
      </c>
      <c r="K128" s="82">
        <v>1.6267473228153355E-2</v>
      </c>
    </row>
    <row r="129" spans="1:11" ht="15" x14ac:dyDescent="0.25">
      <c r="A129" s="312" t="s">
        <v>345</v>
      </c>
      <c r="B129" s="162" t="s">
        <v>245</v>
      </c>
      <c r="C129" s="56">
        <v>390</v>
      </c>
      <c r="D129" s="239">
        <v>2.249913464866736E-2</v>
      </c>
      <c r="E129" s="56">
        <v>353</v>
      </c>
      <c r="F129" s="82">
        <v>2.1635204707036039E-2</v>
      </c>
      <c r="G129" s="85">
        <v>53</v>
      </c>
      <c r="H129" s="239">
        <v>1.7399868680236377E-2</v>
      </c>
      <c r="I129" s="86">
        <v>1</v>
      </c>
      <c r="J129" s="87">
        <v>797</v>
      </c>
      <c r="K129" s="82">
        <v>2.1717213003079102E-2</v>
      </c>
    </row>
    <row r="130" spans="1:11" ht="27.6" x14ac:dyDescent="0.3">
      <c r="A130" s="312" t="s">
        <v>344</v>
      </c>
      <c r="B130" s="162" t="s">
        <v>246</v>
      </c>
      <c r="C130" s="56">
        <v>1</v>
      </c>
      <c r="D130" s="239">
        <v>5.7690088842736815E-5</v>
      </c>
      <c r="E130" s="56">
        <v>3</v>
      </c>
      <c r="F130" s="82">
        <v>1.8386859524393233E-4</v>
      </c>
      <c r="G130" s="85">
        <v>0</v>
      </c>
      <c r="H130" s="239">
        <v>0</v>
      </c>
      <c r="I130" s="86">
        <v>0</v>
      </c>
      <c r="J130" s="87">
        <v>4</v>
      </c>
      <c r="K130" s="82">
        <v>1.0899479549851494E-4</v>
      </c>
    </row>
    <row r="131" spans="1:11" x14ac:dyDescent="0.3">
      <c r="A131" s="312" t="s">
        <v>346</v>
      </c>
      <c r="B131" s="162" t="s">
        <v>247</v>
      </c>
      <c r="C131" s="56">
        <v>1</v>
      </c>
      <c r="D131" s="239">
        <v>5.7690088842736815E-5</v>
      </c>
      <c r="E131" s="56">
        <v>0</v>
      </c>
      <c r="F131" s="82">
        <v>0</v>
      </c>
      <c r="G131" s="85">
        <v>1</v>
      </c>
      <c r="H131" s="239">
        <v>3.2829940906106366E-4</v>
      </c>
      <c r="I131" s="86">
        <v>0</v>
      </c>
      <c r="J131" s="87">
        <v>2</v>
      </c>
      <c r="K131" s="82">
        <v>5.449739774925747E-5</v>
      </c>
    </row>
    <row r="132" spans="1:11" ht="15" x14ac:dyDescent="0.25">
      <c r="A132" s="312" t="s">
        <v>343</v>
      </c>
      <c r="B132" s="162" t="s">
        <v>248</v>
      </c>
      <c r="C132" s="56">
        <v>16</v>
      </c>
      <c r="D132" s="239">
        <v>9.2304142148378905E-4</v>
      </c>
      <c r="E132" s="56">
        <v>24</v>
      </c>
      <c r="F132" s="82">
        <v>1.4709487619514587E-3</v>
      </c>
      <c r="G132" s="85">
        <v>0</v>
      </c>
      <c r="H132" s="239">
        <v>0</v>
      </c>
      <c r="I132" s="86">
        <v>0</v>
      </c>
      <c r="J132" s="87">
        <v>40</v>
      </c>
      <c r="K132" s="82">
        <v>1.0899479549851495E-3</v>
      </c>
    </row>
    <row r="133" spans="1:11" ht="15" thickBot="1" x14ac:dyDescent="0.35">
      <c r="A133" s="312" t="s">
        <v>342</v>
      </c>
      <c r="B133" s="162" t="s">
        <v>249</v>
      </c>
      <c r="C133" s="163">
        <v>584</v>
      </c>
      <c r="D133" s="240">
        <v>3.3691011884158302E-2</v>
      </c>
      <c r="E133" s="163">
        <v>537</v>
      </c>
      <c r="F133" s="241">
        <v>3.2912478548663887E-2</v>
      </c>
      <c r="G133" s="207">
        <v>120</v>
      </c>
      <c r="H133" s="240">
        <v>3.9395929087327641E-2</v>
      </c>
      <c r="I133" s="315">
        <v>0</v>
      </c>
      <c r="J133" s="335">
        <v>1241</v>
      </c>
      <c r="K133" s="241">
        <v>3.3815635303414263E-2</v>
      </c>
    </row>
    <row r="134" spans="1:11" s="337" customFormat="1" ht="15.75" thickBot="1" x14ac:dyDescent="0.3">
      <c r="A134" s="146"/>
      <c r="B134" s="283" t="s">
        <v>250</v>
      </c>
      <c r="C134" s="93">
        <v>17334</v>
      </c>
      <c r="D134" s="242">
        <v>0.99999999999999956</v>
      </c>
      <c r="E134" s="93">
        <v>16316</v>
      </c>
      <c r="F134" s="287">
        <v>0.99999999999999989</v>
      </c>
      <c r="G134" s="94">
        <v>3046</v>
      </c>
      <c r="H134" s="242">
        <v>0.99999999999999978</v>
      </c>
      <c r="I134" s="91">
        <v>3</v>
      </c>
      <c r="J134" s="94">
        <v>36699</v>
      </c>
      <c r="K134" s="287">
        <v>0.99999999999999956</v>
      </c>
    </row>
    <row r="135" spans="1:11" ht="15.75" thickBot="1" x14ac:dyDescent="0.3">
      <c r="A135" s="333" t="s">
        <v>251</v>
      </c>
      <c r="B135" s="276" t="s">
        <v>251</v>
      </c>
      <c r="C135" s="211">
        <v>2693</v>
      </c>
      <c r="D135" s="242">
        <v>0.15535940925349026</v>
      </c>
      <c r="E135" s="211">
        <v>430</v>
      </c>
      <c r="F135" s="242">
        <v>2.6354498651630302E-2</v>
      </c>
      <c r="G135" s="211">
        <v>27</v>
      </c>
      <c r="H135" s="242">
        <v>8.86408404464872E-3</v>
      </c>
      <c r="I135" s="284">
        <v>0</v>
      </c>
      <c r="J135" s="94">
        <v>3150</v>
      </c>
      <c r="K135" s="287">
        <v>8.5833401455080519E-2</v>
      </c>
    </row>
    <row r="136" spans="1:11" s="337" customFormat="1" ht="15.75" thickBot="1" x14ac:dyDescent="0.3">
      <c r="A136" s="146"/>
      <c r="B136" s="281" t="s">
        <v>70</v>
      </c>
      <c r="C136" s="93">
        <v>20029</v>
      </c>
      <c r="D136" s="242"/>
      <c r="E136" s="93">
        <v>16748</v>
      </c>
      <c r="F136" s="287"/>
      <c r="G136" s="94">
        <v>3073</v>
      </c>
      <c r="H136" s="242"/>
      <c r="I136" s="91">
        <v>3</v>
      </c>
      <c r="J136" s="94">
        <v>39853</v>
      </c>
      <c r="K136" s="287"/>
    </row>
    <row r="137" spans="1:11" ht="15" x14ac:dyDescent="0.25">
      <c r="A137" s="33"/>
      <c r="B137" s="152"/>
      <c r="C137" s="103"/>
      <c r="D137" s="104"/>
      <c r="E137" s="103"/>
      <c r="F137" s="104"/>
      <c r="G137" s="103"/>
      <c r="H137" s="104"/>
      <c r="I137" s="34"/>
      <c r="J137" s="103"/>
      <c r="K137" s="104"/>
    </row>
    <row r="138" spans="1:11" ht="15" x14ac:dyDescent="0.25">
      <c r="A138" s="38" t="s">
        <v>71</v>
      </c>
      <c r="B138" s="172"/>
      <c r="C138" s="40"/>
      <c r="D138" s="173"/>
      <c r="E138" s="40"/>
      <c r="F138" s="173"/>
      <c r="G138" s="40"/>
      <c r="H138" s="173"/>
      <c r="I138" s="40"/>
      <c r="J138" s="316"/>
      <c r="K138" s="172"/>
    </row>
    <row r="139" spans="1:11" x14ac:dyDescent="0.3">
      <c r="A139" s="426" t="s">
        <v>252</v>
      </c>
      <c r="B139" s="427"/>
      <c r="C139" s="427"/>
      <c r="D139" s="427"/>
      <c r="E139" s="427"/>
      <c r="F139" s="427"/>
      <c r="G139" s="427"/>
      <c r="H139" s="427"/>
      <c r="I139" s="427"/>
      <c r="J139" s="427"/>
      <c r="K139" s="427"/>
    </row>
    <row r="140" spans="1:11" x14ac:dyDescent="0.3">
      <c r="A140" s="41" t="s">
        <v>78</v>
      </c>
      <c r="B140" s="172"/>
      <c r="C140" s="40"/>
      <c r="D140" s="173"/>
      <c r="E140" s="40"/>
      <c r="F140" s="173"/>
      <c r="G140" s="40"/>
      <c r="H140" s="172"/>
      <c r="I140" s="40"/>
      <c r="J140" s="172"/>
      <c r="K140" s="172"/>
    </row>
    <row r="141" spans="1:11" x14ac:dyDescent="0.3">
      <c r="A141" s="39"/>
      <c r="B141" s="109"/>
      <c r="C141" s="109"/>
      <c r="D141" s="33"/>
      <c r="E141" s="109"/>
      <c r="F141" s="33"/>
      <c r="G141" s="109"/>
      <c r="H141" s="33"/>
      <c r="I141" s="109"/>
      <c r="J141" s="34"/>
      <c r="K141" s="33"/>
    </row>
    <row r="142" spans="1:11" x14ac:dyDescent="0.3">
      <c r="A142" s="39"/>
      <c r="B142" s="285"/>
      <c r="C142" s="286"/>
      <c r="D142" s="336"/>
      <c r="E142" s="286"/>
      <c r="F142" s="336"/>
      <c r="G142" s="286"/>
      <c r="H142" s="336"/>
      <c r="I142" s="286"/>
      <c r="J142" s="336"/>
      <c r="K142" s="336"/>
    </row>
    <row r="143" spans="1:11" x14ac:dyDescent="0.3">
      <c r="A143" s="39"/>
      <c r="B143" s="39"/>
      <c r="C143" s="39"/>
      <c r="D143" s="181"/>
      <c r="E143" s="39"/>
      <c r="F143" s="181"/>
      <c r="G143" s="39"/>
      <c r="H143" s="181"/>
      <c r="I143" s="39"/>
      <c r="J143" s="181"/>
      <c r="K143" s="181"/>
    </row>
    <row r="144" spans="1:11" x14ac:dyDescent="0.3">
      <c r="A144" s="39"/>
      <c r="B144" s="39"/>
      <c r="C144" s="39"/>
      <c r="D144" s="181"/>
      <c r="E144" s="39"/>
      <c r="F144" s="181"/>
      <c r="G144" s="39"/>
      <c r="H144" s="181"/>
      <c r="I144" s="39"/>
      <c r="J144" s="181"/>
      <c r="K144" s="181"/>
    </row>
    <row r="145" spans="1:11" x14ac:dyDescent="0.3">
      <c r="A145" s="39"/>
      <c r="B145" s="39"/>
      <c r="C145" s="39"/>
      <c r="D145" s="181"/>
      <c r="E145" s="39"/>
      <c r="F145" s="181"/>
      <c r="G145" s="39"/>
      <c r="H145" s="181"/>
      <c r="I145" s="39"/>
      <c r="J145" s="181"/>
      <c r="K145" s="181"/>
    </row>
    <row r="146" spans="1:11" x14ac:dyDescent="0.3">
      <c r="A146" s="39"/>
      <c r="B146" s="39"/>
      <c r="C146" s="39"/>
      <c r="D146" s="181"/>
      <c r="E146" s="39"/>
      <c r="F146" s="181"/>
      <c r="G146" s="39"/>
      <c r="H146" s="181"/>
      <c r="I146" s="39"/>
      <c r="J146" s="181"/>
      <c r="K146" s="181"/>
    </row>
    <row r="147" spans="1:11" x14ac:dyDescent="0.3">
      <c r="A147" s="39"/>
      <c r="B147" s="39"/>
      <c r="C147" s="39"/>
      <c r="D147" s="181"/>
      <c r="E147" s="39"/>
      <c r="F147" s="181"/>
      <c r="G147" s="39"/>
      <c r="H147" s="181"/>
      <c r="I147" s="39"/>
      <c r="J147" s="181"/>
      <c r="K147" s="181"/>
    </row>
    <row r="148" spans="1:11" x14ac:dyDescent="0.3">
      <c r="A148" s="39"/>
      <c r="B148" s="39"/>
      <c r="C148" s="39"/>
      <c r="D148" s="181"/>
      <c r="E148" s="39"/>
      <c r="F148" s="181"/>
      <c r="G148" s="39"/>
      <c r="H148" s="181"/>
      <c r="I148" s="39"/>
      <c r="J148" s="181"/>
      <c r="K148" s="181"/>
    </row>
    <row r="149" spans="1:11" x14ac:dyDescent="0.3">
      <c r="A149" s="39"/>
      <c r="B149" s="39"/>
      <c r="C149" s="39"/>
      <c r="D149" s="181"/>
      <c r="E149" s="39"/>
      <c r="F149" s="181"/>
      <c r="G149" s="39"/>
      <c r="H149" s="181"/>
      <c r="I149" s="39"/>
      <c r="J149" s="181"/>
      <c r="K149" s="181"/>
    </row>
    <row r="150" spans="1:11" x14ac:dyDescent="0.3">
      <c r="A150" s="39"/>
      <c r="B150" s="285"/>
      <c r="C150" s="286"/>
      <c r="D150" s="336"/>
      <c r="E150" s="286"/>
      <c r="F150" s="336"/>
      <c r="G150" s="286"/>
      <c r="H150" s="336"/>
      <c r="I150" s="286"/>
      <c r="J150" s="336"/>
      <c r="K150" s="336"/>
    </row>
    <row r="151" spans="1:11" x14ac:dyDescent="0.3">
      <c r="A151" s="39"/>
      <c r="B151" s="285"/>
      <c r="C151" s="286"/>
      <c r="D151" s="336"/>
      <c r="E151" s="286"/>
      <c r="F151" s="336"/>
      <c r="G151" s="286"/>
      <c r="H151" s="336"/>
      <c r="I151" s="286"/>
      <c r="J151" s="336"/>
      <c r="K151" s="336"/>
    </row>
    <row r="152" spans="1:11" x14ac:dyDescent="0.3">
      <c r="A152" s="39"/>
      <c r="B152" s="285"/>
      <c r="C152" s="286"/>
      <c r="D152" s="336"/>
      <c r="E152" s="286"/>
      <c r="F152" s="336"/>
      <c r="G152" s="286"/>
      <c r="H152" s="336"/>
      <c r="I152" s="286"/>
      <c r="J152" s="336"/>
      <c r="K152" s="336"/>
    </row>
    <row r="153" spans="1:11" x14ac:dyDescent="0.3">
      <c r="A153" s="39"/>
      <c r="B153" s="285"/>
      <c r="C153" s="286"/>
      <c r="D153" s="336"/>
      <c r="E153" s="286"/>
      <c r="F153" s="336"/>
      <c r="G153" s="286"/>
      <c r="H153" s="336"/>
      <c r="I153" s="286"/>
      <c r="J153" s="336"/>
      <c r="K153" s="336"/>
    </row>
    <row r="154" spans="1:11" x14ac:dyDescent="0.3">
      <c r="A154" s="39"/>
      <c r="B154" s="285"/>
      <c r="C154" s="286"/>
      <c r="D154" s="336"/>
      <c r="E154" s="286"/>
      <c r="F154" s="336"/>
      <c r="G154" s="286"/>
      <c r="H154" s="336"/>
      <c r="I154" s="286"/>
      <c r="J154" s="336"/>
      <c r="K154" s="336"/>
    </row>
    <row r="155" spans="1:11" x14ac:dyDescent="0.3">
      <c r="A155" s="39"/>
      <c r="B155" s="285"/>
      <c r="C155" s="286"/>
      <c r="D155" s="336"/>
      <c r="E155" s="286"/>
      <c r="F155" s="336"/>
      <c r="G155" s="286"/>
      <c r="H155" s="336"/>
      <c r="I155" s="286"/>
      <c r="J155" s="336"/>
      <c r="K155" s="336"/>
    </row>
    <row r="156" spans="1:11" x14ac:dyDescent="0.3">
      <c r="A156" s="39"/>
      <c r="B156" s="285"/>
      <c r="C156" s="286"/>
      <c r="D156" s="336"/>
      <c r="E156" s="286"/>
      <c r="F156" s="336"/>
      <c r="G156" s="286"/>
      <c r="H156" s="336"/>
      <c r="I156" s="286"/>
      <c r="J156" s="336"/>
      <c r="K156" s="336"/>
    </row>
    <row r="157" spans="1:11" x14ac:dyDescent="0.3">
      <c r="A157" s="39"/>
      <c r="B157" s="285"/>
      <c r="C157" s="286"/>
      <c r="D157" s="336"/>
      <c r="E157" s="286"/>
      <c r="F157" s="336"/>
      <c r="G157" s="286"/>
      <c r="H157" s="336"/>
      <c r="I157" s="286"/>
      <c r="J157" s="336"/>
      <c r="K157" s="336"/>
    </row>
    <row r="158" spans="1:11" x14ac:dyDescent="0.3">
      <c r="A158" s="39"/>
      <c r="B158" s="285"/>
      <c r="C158" s="286"/>
      <c r="D158" s="336"/>
      <c r="E158" s="286"/>
      <c r="F158" s="336"/>
      <c r="G158" s="286"/>
      <c r="H158" s="336"/>
      <c r="I158" s="286"/>
      <c r="J158" s="336"/>
      <c r="K158" s="336"/>
    </row>
    <row r="159" spans="1:11" x14ac:dyDescent="0.3">
      <c r="A159" s="39"/>
      <c r="B159" s="285"/>
      <c r="C159" s="286"/>
      <c r="D159" s="336"/>
      <c r="E159" s="286"/>
      <c r="F159" s="336"/>
      <c r="G159" s="286"/>
      <c r="H159" s="336"/>
      <c r="I159" s="286"/>
      <c r="J159" s="336"/>
      <c r="K159" s="336"/>
    </row>
    <row r="160" spans="1:11" x14ac:dyDescent="0.3">
      <c r="A160" s="39"/>
      <c r="B160" s="285"/>
      <c r="C160" s="286"/>
      <c r="D160" s="336"/>
      <c r="E160" s="286"/>
      <c r="F160" s="336"/>
      <c r="G160" s="286"/>
      <c r="H160" s="336"/>
      <c r="I160" s="286"/>
      <c r="J160" s="336"/>
      <c r="K160" s="336"/>
    </row>
    <row r="161" spans="1:11" x14ac:dyDescent="0.3">
      <c r="A161" s="39"/>
      <c r="B161" s="285"/>
      <c r="C161" s="286"/>
      <c r="D161" s="336"/>
      <c r="E161" s="286"/>
      <c r="F161" s="336"/>
      <c r="G161" s="286"/>
      <c r="H161" s="336"/>
      <c r="I161" s="286"/>
      <c r="J161" s="336"/>
      <c r="K161" s="336"/>
    </row>
    <row r="162" spans="1:11" x14ac:dyDescent="0.3">
      <c r="A162" s="39"/>
      <c r="B162" s="285"/>
      <c r="C162" s="286"/>
      <c r="D162" s="336"/>
      <c r="E162" s="286"/>
      <c r="F162" s="336"/>
      <c r="G162" s="286"/>
      <c r="H162" s="336"/>
      <c r="I162" s="286"/>
      <c r="J162" s="336"/>
      <c r="K162" s="336"/>
    </row>
    <row r="163" spans="1:11" x14ac:dyDescent="0.3">
      <c r="A163" s="39"/>
      <c r="B163" s="285"/>
      <c r="C163" s="286"/>
      <c r="D163" s="336"/>
      <c r="E163" s="286"/>
      <c r="F163" s="336"/>
      <c r="G163" s="286"/>
      <c r="H163" s="336"/>
      <c r="I163" s="286"/>
      <c r="J163" s="336"/>
      <c r="K163" s="336"/>
    </row>
    <row r="164" spans="1:11" x14ac:dyDescent="0.3">
      <c r="A164" s="39"/>
      <c r="B164" s="285"/>
      <c r="C164" s="286"/>
      <c r="D164" s="336"/>
      <c r="E164" s="286"/>
      <c r="F164" s="336"/>
      <c r="G164" s="286"/>
      <c r="H164" s="336"/>
      <c r="I164" s="286"/>
      <c r="J164" s="336"/>
      <c r="K164" s="336"/>
    </row>
    <row r="165" spans="1:11" x14ac:dyDescent="0.3">
      <c r="A165" s="39"/>
      <c r="B165" s="285"/>
      <c r="C165" s="286"/>
      <c r="D165" s="336"/>
      <c r="E165" s="286"/>
      <c r="F165" s="336"/>
      <c r="G165" s="286"/>
      <c r="H165" s="336"/>
      <c r="I165" s="286"/>
      <c r="J165" s="336"/>
      <c r="K165" s="336"/>
    </row>
    <row r="166" spans="1:11" x14ac:dyDescent="0.3">
      <c r="A166" s="39"/>
      <c r="B166" s="285"/>
      <c r="C166" s="286"/>
      <c r="D166" s="336"/>
      <c r="E166" s="286"/>
      <c r="F166" s="336"/>
      <c r="G166" s="286"/>
      <c r="H166" s="336"/>
      <c r="I166" s="286"/>
      <c r="J166" s="336"/>
      <c r="K166" s="336"/>
    </row>
    <row r="167" spans="1:11" x14ac:dyDescent="0.3">
      <c r="A167" s="39"/>
      <c r="B167" s="285"/>
      <c r="C167" s="286"/>
      <c r="D167" s="336"/>
      <c r="E167" s="286"/>
      <c r="F167" s="336"/>
      <c r="G167" s="286"/>
      <c r="H167" s="336"/>
      <c r="I167" s="286"/>
      <c r="J167" s="336"/>
      <c r="K167" s="336"/>
    </row>
    <row r="168" spans="1:11" x14ac:dyDescent="0.3">
      <c r="A168" s="39"/>
      <c r="B168" s="285"/>
      <c r="C168" s="286"/>
      <c r="D168" s="336"/>
      <c r="E168" s="286"/>
      <c r="F168" s="336"/>
      <c r="G168" s="286"/>
      <c r="H168" s="336"/>
      <c r="I168" s="286"/>
      <c r="J168" s="336"/>
      <c r="K168" s="336"/>
    </row>
    <row r="169" spans="1:11" x14ac:dyDescent="0.3">
      <c r="A169" s="39"/>
      <c r="B169" s="285"/>
      <c r="C169" s="286"/>
      <c r="D169" s="336"/>
      <c r="E169" s="286"/>
      <c r="F169" s="336"/>
      <c r="G169" s="286"/>
      <c r="H169" s="336"/>
      <c r="I169" s="286"/>
      <c r="J169" s="336"/>
      <c r="K169" s="336"/>
    </row>
    <row r="170" spans="1:11" x14ac:dyDescent="0.3">
      <c r="A170" s="39"/>
      <c r="B170" s="285"/>
      <c r="C170" s="286"/>
      <c r="D170" s="336"/>
      <c r="E170" s="286"/>
      <c r="F170" s="336"/>
      <c r="G170" s="286"/>
      <c r="H170" s="336"/>
      <c r="I170" s="286"/>
      <c r="J170" s="336"/>
      <c r="K170" s="336"/>
    </row>
    <row r="171" spans="1:11" x14ac:dyDescent="0.3">
      <c r="A171" s="39"/>
      <c r="B171" s="285"/>
      <c r="C171" s="286"/>
      <c r="D171" s="336"/>
      <c r="E171" s="286"/>
      <c r="F171" s="336"/>
      <c r="G171" s="286"/>
      <c r="H171" s="336"/>
      <c r="I171" s="286"/>
      <c r="J171" s="336"/>
      <c r="K171" s="336"/>
    </row>
    <row r="172" spans="1:11" x14ac:dyDescent="0.3">
      <c r="A172" s="39"/>
      <c r="B172" s="285"/>
      <c r="C172" s="286"/>
      <c r="D172" s="336"/>
      <c r="E172" s="286"/>
      <c r="F172" s="336"/>
      <c r="G172" s="286"/>
      <c r="H172" s="336"/>
      <c r="I172" s="286"/>
      <c r="J172" s="336"/>
      <c r="K172" s="336"/>
    </row>
    <row r="173" spans="1:11" x14ac:dyDescent="0.3">
      <c r="A173" s="39"/>
      <c r="B173" s="285"/>
      <c r="C173" s="286"/>
      <c r="D173" s="336"/>
      <c r="E173" s="286"/>
      <c r="F173" s="336"/>
      <c r="G173" s="286"/>
      <c r="H173" s="336"/>
      <c r="I173" s="286"/>
      <c r="J173" s="336"/>
      <c r="K173" s="336"/>
    </row>
    <row r="174" spans="1:11" x14ac:dyDescent="0.3">
      <c r="A174" s="39"/>
      <c r="B174" s="285"/>
      <c r="C174" s="286"/>
      <c r="D174" s="336"/>
      <c r="E174" s="286"/>
      <c r="F174" s="336"/>
      <c r="G174" s="286"/>
      <c r="H174" s="336"/>
      <c r="I174" s="286"/>
      <c r="J174" s="336"/>
      <c r="K174" s="336"/>
    </row>
    <row r="175" spans="1:11" x14ac:dyDescent="0.3">
      <c r="A175" s="39"/>
      <c r="B175" s="285"/>
      <c r="C175" s="286"/>
      <c r="D175" s="336"/>
      <c r="E175" s="286"/>
      <c r="F175" s="336"/>
      <c r="G175" s="286"/>
      <c r="H175" s="336"/>
      <c r="I175" s="286"/>
      <c r="J175" s="336"/>
      <c r="K175" s="336"/>
    </row>
    <row r="176" spans="1:11" x14ac:dyDescent="0.3">
      <c r="A176" s="39"/>
      <c r="B176" s="285"/>
      <c r="C176" s="286"/>
      <c r="D176" s="336"/>
      <c r="E176" s="286"/>
      <c r="F176" s="336"/>
      <c r="G176" s="286"/>
      <c r="H176" s="336"/>
      <c r="I176" s="286"/>
      <c r="J176" s="336"/>
      <c r="K176" s="336"/>
    </row>
    <row r="177" spans="1:11" x14ac:dyDescent="0.3">
      <c r="A177" s="39"/>
      <c r="B177" s="285"/>
      <c r="C177" s="286"/>
      <c r="D177" s="336"/>
      <c r="E177" s="286"/>
      <c r="F177" s="336"/>
      <c r="G177" s="286"/>
      <c r="H177" s="336"/>
      <c r="I177" s="286"/>
      <c r="J177" s="336"/>
      <c r="K177" s="336"/>
    </row>
    <row r="178" spans="1:11" x14ac:dyDescent="0.3">
      <c r="A178" s="39"/>
      <c r="B178" s="285"/>
      <c r="C178" s="286"/>
      <c r="D178" s="336"/>
      <c r="E178" s="286"/>
      <c r="F178" s="336"/>
      <c r="G178" s="286"/>
      <c r="H178" s="336"/>
      <c r="I178" s="286"/>
      <c r="J178" s="336"/>
      <c r="K178" s="336"/>
    </row>
    <row r="179" spans="1:11" x14ac:dyDescent="0.3">
      <c r="A179" s="39"/>
      <c r="B179" s="285"/>
      <c r="C179" s="286"/>
      <c r="D179" s="336"/>
      <c r="E179" s="286"/>
      <c r="F179" s="336"/>
      <c r="G179" s="286"/>
      <c r="H179" s="336"/>
      <c r="I179" s="286"/>
      <c r="J179" s="336"/>
      <c r="K179" s="336"/>
    </row>
    <row r="180" spans="1:11" x14ac:dyDescent="0.3">
      <c r="A180" s="39"/>
      <c r="B180" s="285"/>
      <c r="C180" s="286"/>
      <c r="D180" s="336"/>
      <c r="E180" s="286"/>
      <c r="F180" s="336"/>
      <c r="G180" s="286"/>
      <c r="H180" s="336"/>
      <c r="I180" s="286"/>
      <c r="J180" s="336"/>
      <c r="K180" s="336"/>
    </row>
    <row r="181" spans="1:11" x14ac:dyDescent="0.3">
      <c r="A181" s="39"/>
      <c r="B181" s="285"/>
      <c r="C181" s="286"/>
      <c r="D181" s="336"/>
      <c r="E181" s="286"/>
      <c r="F181" s="336"/>
      <c r="G181" s="286"/>
      <c r="H181" s="336"/>
      <c r="I181" s="286"/>
      <c r="J181" s="336"/>
      <c r="K181" s="336"/>
    </row>
    <row r="182" spans="1:11" x14ac:dyDescent="0.3">
      <c r="A182" s="39"/>
      <c r="B182" s="285"/>
      <c r="C182" s="286"/>
      <c r="D182" s="336"/>
      <c r="E182" s="286"/>
      <c r="F182" s="336"/>
      <c r="G182" s="286"/>
      <c r="H182" s="336"/>
      <c r="I182" s="286"/>
      <c r="J182" s="336"/>
      <c r="K182" s="336"/>
    </row>
    <row r="183" spans="1:11" x14ac:dyDescent="0.3">
      <c r="A183" s="39"/>
      <c r="B183" s="285"/>
      <c r="C183" s="286"/>
      <c r="D183" s="336"/>
      <c r="E183" s="286"/>
      <c r="F183" s="336"/>
      <c r="G183" s="286"/>
      <c r="H183" s="336"/>
      <c r="I183" s="286"/>
      <c r="J183" s="336"/>
      <c r="K183" s="336"/>
    </row>
    <row r="184" spans="1:11" x14ac:dyDescent="0.3">
      <c r="A184" s="39"/>
      <c r="B184" s="285"/>
      <c r="C184" s="286"/>
      <c r="D184" s="336"/>
      <c r="E184" s="286"/>
      <c r="F184" s="336"/>
      <c r="G184" s="286"/>
      <c r="H184" s="336"/>
      <c r="I184" s="286"/>
      <c r="J184" s="336"/>
      <c r="K184" s="336"/>
    </row>
    <row r="185" spans="1:11" x14ac:dyDescent="0.3">
      <c r="A185" s="39"/>
      <c r="B185" s="285"/>
      <c r="C185" s="286"/>
      <c r="D185" s="336"/>
      <c r="E185" s="286"/>
      <c r="F185" s="336"/>
      <c r="G185" s="286"/>
      <c r="H185" s="336"/>
      <c r="I185" s="286"/>
      <c r="J185" s="336"/>
      <c r="K185" s="336"/>
    </row>
    <row r="186" spans="1:11" x14ac:dyDescent="0.3">
      <c r="A186" s="39"/>
      <c r="B186" s="285"/>
      <c r="C186" s="286"/>
      <c r="D186" s="336"/>
      <c r="E186" s="286"/>
      <c r="F186" s="336"/>
      <c r="G186" s="286"/>
      <c r="H186" s="336"/>
      <c r="I186" s="286"/>
      <c r="J186" s="336"/>
      <c r="K186" s="336"/>
    </row>
    <row r="187" spans="1:11" x14ac:dyDescent="0.3">
      <c r="A187" s="39"/>
      <c r="B187" s="285"/>
      <c r="C187" s="286"/>
      <c r="D187" s="336"/>
      <c r="E187" s="286"/>
      <c r="F187" s="336"/>
      <c r="G187" s="286"/>
      <c r="H187" s="336"/>
      <c r="I187" s="286"/>
      <c r="J187" s="336"/>
      <c r="K187" s="336"/>
    </row>
    <row r="188" spans="1:11" x14ac:dyDescent="0.3">
      <c r="A188" s="39"/>
      <c r="B188" s="285"/>
      <c r="C188" s="286"/>
      <c r="D188" s="336"/>
      <c r="E188" s="286"/>
      <c r="F188" s="336"/>
      <c r="G188" s="286"/>
      <c r="H188" s="336"/>
      <c r="I188" s="286"/>
      <c r="J188" s="336"/>
      <c r="K188" s="336"/>
    </row>
    <row r="189" spans="1:11" x14ac:dyDescent="0.3">
      <c r="A189" s="39"/>
      <c r="B189" s="285"/>
      <c r="C189" s="286"/>
      <c r="D189" s="336"/>
      <c r="E189" s="286"/>
      <c r="F189" s="336"/>
      <c r="G189" s="286"/>
      <c r="H189" s="336"/>
      <c r="I189" s="286"/>
      <c r="J189" s="336"/>
      <c r="K189" s="336"/>
    </row>
    <row r="190" spans="1:11" x14ac:dyDescent="0.3">
      <c r="A190" s="39"/>
      <c r="B190" s="285"/>
      <c r="C190" s="286"/>
      <c r="D190" s="336"/>
      <c r="E190" s="286"/>
      <c r="F190" s="336"/>
      <c r="G190" s="286"/>
      <c r="H190" s="336"/>
      <c r="I190" s="286"/>
      <c r="J190" s="336"/>
      <c r="K190" s="336"/>
    </row>
    <row r="191" spans="1:11" x14ac:dyDescent="0.3">
      <c r="A191" s="39"/>
      <c r="B191" s="285"/>
      <c r="C191" s="286"/>
      <c r="D191" s="336"/>
      <c r="E191" s="286"/>
      <c r="F191" s="336"/>
      <c r="G191" s="286"/>
      <c r="H191" s="336"/>
      <c r="I191" s="286"/>
      <c r="J191" s="336"/>
      <c r="K191" s="336"/>
    </row>
    <row r="192" spans="1:11" x14ac:dyDescent="0.3">
      <c r="A192" s="39"/>
      <c r="B192" s="285"/>
      <c r="C192" s="286"/>
      <c r="D192" s="336"/>
      <c r="E192" s="286"/>
      <c r="F192" s="336"/>
      <c r="G192" s="286"/>
      <c r="H192" s="336"/>
      <c r="I192" s="286"/>
      <c r="J192" s="336"/>
      <c r="K192" s="336"/>
    </row>
    <row r="193" spans="1:11" x14ac:dyDescent="0.3">
      <c r="A193" s="39"/>
      <c r="B193" s="285"/>
      <c r="C193" s="286"/>
      <c r="D193" s="336"/>
      <c r="E193" s="286"/>
      <c r="F193" s="336"/>
      <c r="G193" s="286"/>
      <c r="H193" s="336"/>
      <c r="I193" s="286"/>
      <c r="J193" s="336"/>
      <c r="K193" s="336"/>
    </row>
    <row r="194" spans="1:11" x14ac:dyDescent="0.3">
      <c r="A194" s="39"/>
      <c r="B194" s="285"/>
      <c r="C194" s="286"/>
      <c r="D194" s="336"/>
      <c r="E194" s="286"/>
      <c r="F194" s="336"/>
      <c r="G194" s="286"/>
      <c r="H194" s="336"/>
      <c r="I194" s="286"/>
      <c r="J194" s="336"/>
      <c r="K194" s="336"/>
    </row>
    <row r="195" spans="1:11" x14ac:dyDescent="0.3">
      <c r="A195" s="39"/>
      <c r="B195" s="285"/>
      <c r="C195" s="286"/>
      <c r="D195" s="336"/>
      <c r="E195" s="286"/>
      <c r="F195" s="336"/>
      <c r="G195" s="286"/>
      <c r="H195" s="336"/>
      <c r="I195" s="286"/>
      <c r="J195" s="336"/>
      <c r="K195" s="336"/>
    </row>
    <row r="196" spans="1:11" x14ac:dyDescent="0.3">
      <c r="A196" s="39"/>
      <c r="B196" s="285"/>
      <c r="C196" s="286"/>
      <c r="D196" s="336"/>
      <c r="E196" s="286"/>
      <c r="F196" s="336"/>
      <c r="G196" s="286"/>
      <c r="H196" s="336"/>
      <c r="I196" s="286"/>
      <c r="J196" s="336"/>
      <c r="K196" s="336"/>
    </row>
    <row r="197" spans="1:11" x14ac:dyDescent="0.3">
      <c r="A197" s="39"/>
      <c r="B197" s="285"/>
      <c r="C197" s="286"/>
      <c r="D197" s="336"/>
      <c r="E197" s="286"/>
      <c r="F197" s="336"/>
      <c r="G197" s="286"/>
      <c r="H197" s="336"/>
      <c r="I197" s="286"/>
      <c r="J197" s="336"/>
      <c r="K197" s="336"/>
    </row>
    <row r="198" spans="1:11" x14ac:dyDescent="0.3">
      <c r="A198" s="39"/>
      <c r="B198" s="285"/>
      <c r="C198" s="286"/>
      <c r="D198" s="336"/>
      <c r="E198" s="286"/>
      <c r="F198" s="336"/>
      <c r="G198" s="286"/>
      <c r="H198" s="336"/>
      <c r="I198" s="286"/>
      <c r="J198" s="336"/>
      <c r="K198" s="336"/>
    </row>
    <row r="199" spans="1:11" x14ac:dyDescent="0.3">
      <c r="A199" s="39"/>
      <c r="B199" s="285"/>
      <c r="C199" s="286"/>
      <c r="D199" s="336"/>
      <c r="E199" s="286"/>
      <c r="F199" s="336"/>
      <c r="G199" s="286"/>
      <c r="H199" s="336"/>
      <c r="I199" s="286"/>
      <c r="J199" s="336"/>
      <c r="K199" s="336"/>
    </row>
    <row r="200" spans="1:11" x14ac:dyDescent="0.3">
      <c r="A200" s="39"/>
      <c r="B200" s="285"/>
      <c r="C200" s="286"/>
      <c r="D200" s="336"/>
      <c r="E200" s="286"/>
      <c r="F200" s="336"/>
      <c r="G200" s="286"/>
      <c r="H200" s="336"/>
      <c r="I200" s="286"/>
      <c r="J200" s="336"/>
      <c r="K200" s="336"/>
    </row>
    <row r="201" spans="1:11" x14ac:dyDescent="0.3">
      <c r="A201" s="39"/>
      <c r="B201" s="285"/>
      <c r="C201" s="286"/>
      <c r="D201" s="336"/>
      <c r="E201" s="286"/>
      <c r="F201" s="336"/>
      <c r="G201" s="286"/>
      <c r="H201" s="336"/>
      <c r="I201" s="286"/>
      <c r="J201" s="336"/>
      <c r="K201" s="336"/>
    </row>
    <row r="202" spans="1:11" x14ac:dyDescent="0.3">
      <c r="A202" s="39"/>
      <c r="B202" s="285"/>
      <c r="C202" s="286"/>
      <c r="D202" s="336"/>
      <c r="E202" s="286"/>
      <c r="F202" s="336"/>
      <c r="G202" s="286"/>
      <c r="H202" s="336"/>
      <c r="I202" s="286"/>
      <c r="J202" s="336"/>
      <c r="K202" s="336"/>
    </row>
    <row r="203" spans="1:11" x14ac:dyDescent="0.3">
      <c r="A203" s="39"/>
      <c r="B203" s="285"/>
      <c r="C203" s="286"/>
      <c r="D203" s="336"/>
      <c r="E203" s="286"/>
      <c r="F203" s="336"/>
      <c r="G203" s="286"/>
      <c r="H203" s="336"/>
      <c r="I203" s="286"/>
      <c r="J203" s="336"/>
      <c r="K203" s="336"/>
    </row>
    <row r="204" spans="1:11" x14ac:dyDescent="0.3">
      <c r="A204" s="39"/>
      <c r="B204" s="285"/>
      <c r="C204" s="286"/>
      <c r="D204" s="336"/>
      <c r="E204" s="286"/>
      <c r="F204" s="336"/>
      <c r="G204" s="286"/>
      <c r="H204" s="336"/>
      <c r="I204" s="286"/>
      <c r="J204" s="336"/>
      <c r="K204" s="336"/>
    </row>
    <row r="205" spans="1:11" x14ac:dyDescent="0.3">
      <c r="A205" s="39"/>
      <c r="B205" s="285"/>
      <c r="C205" s="286"/>
      <c r="D205" s="336"/>
      <c r="E205" s="286"/>
      <c r="F205" s="336"/>
      <c r="G205" s="286"/>
      <c r="H205" s="336"/>
      <c r="I205" s="286"/>
      <c r="J205" s="336"/>
      <c r="K205" s="336"/>
    </row>
    <row r="206" spans="1:11" x14ac:dyDescent="0.3">
      <c r="A206" s="39"/>
      <c r="B206" s="285"/>
      <c r="C206" s="286"/>
      <c r="D206" s="336"/>
      <c r="E206" s="286"/>
      <c r="F206" s="336"/>
      <c r="G206" s="286"/>
      <c r="H206" s="336"/>
      <c r="I206" s="286"/>
      <c r="J206" s="336"/>
      <c r="K206" s="336"/>
    </row>
    <row r="207" spans="1:11" x14ac:dyDescent="0.3">
      <c r="A207" s="39"/>
      <c r="B207" s="285"/>
      <c r="C207" s="286"/>
      <c r="D207" s="336"/>
      <c r="E207" s="286"/>
      <c r="F207" s="336"/>
      <c r="G207" s="286"/>
      <c r="H207" s="336"/>
      <c r="I207" s="286"/>
      <c r="J207" s="336"/>
      <c r="K207" s="336"/>
    </row>
    <row r="208" spans="1:11" x14ac:dyDescent="0.3">
      <c r="A208" s="39"/>
      <c r="B208" s="285"/>
      <c r="C208" s="286"/>
      <c r="D208" s="336"/>
      <c r="E208" s="286"/>
      <c r="F208" s="336"/>
      <c r="G208" s="286"/>
      <c r="H208" s="336"/>
      <c r="I208" s="286"/>
      <c r="J208" s="336"/>
      <c r="K208" s="336"/>
    </row>
    <row r="209" spans="1:11" x14ac:dyDescent="0.3">
      <c r="A209" s="39"/>
      <c r="B209" s="285"/>
      <c r="C209" s="286"/>
      <c r="D209" s="336"/>
      <c r="E209" s="286"/>
      <c r="F209" s="336"/>
      <c r="G209" s="286"/>
      <c r="H209" s="336"/>
      <c r="I209" s="286"/>
      <c r="J209" s="336"/>
      <c r="K209" s="336"/>
    </row>
    <row r="210" spans="1:11" x14ac:dyDescent="0.3">
      <c r="A210" s="39"/>
      <c r="B210" s="285"/>
      <c r="C210" s="286"/>
      <c r="D210" s="336"/>
      <c r="E210" s="286"/>
      <c r="F210" s="336"/>
      <c r="G210" s="286"/>
      <c r="H210" s="336"/>
      <c r="I210" s="286"/>
      <c r="J210" s="336"/>
      <c r="K210" s="336"/>
    </row>
    <row r="211" spans="1:11" x14ac:dyDescent="0.3">
      <c r="A211" s="39"/>
      <c r="B211" s="285"/>
      <c r="C211" s="286"/>
      <c r="D211" s="336"/>
      <c r="E211" s="286"/>
      <c r="F211" s="336"/>
      <c r="G211" s="286"/>
      <c r="H211" s="336"/>
      <c r="I211" s="286"/>
      <c r="J211" s="336"/>
      <c r="K211" s="336"/>
    </row>
    <row r="212" spans="1:11" x14ac:dyDescent="0.3">
      <c r="A212" s="39"/>
      <c r="B212" s="285"/>
      <c r="C212" s="286"/>
      <c r="D212" s="336"/>
      <c r="E212" s="286"/>
      <c r="F212" s="336"/>
      <c r="G212" s="286"/>
      <c r="H212" s="336"/>
      <c r="I212" s="286"/>
      <c r="J212" s="336"/>
      <c r="K212" s="336"/>
    </row>
    <row r="213" spans="1:11" x14ac:dyDescent="0.3">
      <c r="A213" s="39"/>
      <c r="B213" s="285"/>
      <c r="C213" s="286"/>
      <c r="D213" s="336"/>
      <c r="E213" s="286"/>
      <c r="F213" s="336"/>
      <c r="G213" s="286"/>
      <c r="H213" s="336"/>
      <c r="I213" s="286"/>
      <c r="J213" s="336"/>
      <c r="K213" s="336"/>
    </row>
    <row r="214" spans="1:11" x14ac:dyDescent="0.3">
      <c r="A214" s="39"/>
      <c r="B214" s="285"/>
      <c r="C214" s="286"/>
      <c r="D214" s="336"/>
      <c r="E214" s="286"/>
      <c r="F214" s="336"/>
      <c r="G214" s="286"/>
      <c r="H214" s="336"/>
      <c r="I214" s="286"/>
      <c r="J214" s="336"/>
      <c r="K214" s="336"/>
    </row>
    <row r="215" spans="1:11" x14ac:dyDescent="0.3">
      <c r="A215" s="39"/>
      <c r="B215" s="285"/>
      <c r="C215" s="286"/>
      <c r="D215" s="336"/>
      <c r="E215" s="286"/>
      <c r="F215" s="336"/>
      <c r="G215" s="286"/>
      <c r="H215" s="336"/>
      <c r="I215" s="286"/>
      <c r="J215" s="336"/>
      <c r="K215" s="336"/>
    </row>
    <row r="216" spans="1:11" x14ac:dyDescent="0.3">
      <c r="A216" s="39"/>
      <c r="B216" s="285"/>
      <c r="C216" s="286"/>
      <c r="D216" s="336"/>
      <c r="E216" s="286"/>
      <c r="F216" s="336"/>
      <c r="G216" s="286"/>
      <c r="H216" s="336"/>
      <c r="I216" s="286"/>
      <c r="J216" s="336"/>
      <c r="K216" s="336"/>
    </row>
    <row r="217" spans="1:11" x14ac:dyDescent="0.3">
      <c r="A217" s="39"/>
      <c r="B217" s="285"/>
      <c r="C217" s="286"/>
      <c r="D217" s="336"/>
      <c r="E217" s="286"/>
      <c r="F217" s="336"/>
      <c r="G217" s="286"/>
      <c r="H217" s="336"/>
      <c r="I217" s="286"/>
      <c r="J217" s="336"/>
      <c r="K217" s="336"/>
    </row>
    <row r="218" spans="1:11" x14ac:dyDescent="0.3">
      <c r="A218" s="39"/>
      <c r="B218" s="285"/>
      <c r="C218" s="286"/>
      <c r="D218" s="336"/>
      <c r="E218" s="286"/>
      <c r="F218" s="336"/>
      <c r="G218" s="286"/>
      <c r="H218" s="336"/>
      <c r="I218" s="286"/>
      <c r="J218" s="336"/>
      <c r="K218" s="336"/>
    </row>
    <row r="219" spans="1:11" x14ac:dyDescent="0.3">
      <c r="A219" s="39"/>
      <c r="B219" s="285"/>
      <c r="C219" s="286"/>
      <c r="D219" s="336"/>
      <c r="E219" s="286"/>
      <c r="F219" s="336"/>
      <c r="G219" s="286"/>
      <c r="H219" s="336"/>
      <c r="I219" s="286"/>
      <c r="J219" s="336"/>
      <c r="K219" s="336"/>
    </row>
    <row r="220" spans="1:11" x14ac:dyDescent="0.3">
      <c r="A220" s="39"/>
      <c r="B220" s="285"/>
      <c r="C220" s="286"/>
      <c r="D220" s="336"/>
      <c r="E220" s="286"/>
      <c r="F220" s="336"/>
      <c r="G220" s="286"/>
      <c r="H220" s="336"/>
      <c r="I220" s="286"/>
      <c r="J220" s="336"/>
      <c r="K220" s="336"/>
    </row>
    <row r="221" spans="1:11" x14ac:dyDescent="0.3">
      <c r="A221" s="39"/>
      <c r="B221" s="285"/>
      <c r="C221" s="286"/>
      <c r="D221" s="336"/>
      <c r="E221" s="286"/>
      <c r="F221" s="336"/>
      <c r="G221" s="286"/>
      <c r="H221" s="336"/>
      <c r="I221" s="286"/>
      <c r="J221" s="336"/>
      <c r="K221" s="336"/>
    </row>
    <row r="222" spans="1:11" x14ac:dyDescent="0.3">
      <c r="A222" s="39"/>
      <c r="B222" s="285"/>
      <c r="C222" s="286"/>
      <c r="D222" s="336"/>
      <c r="E222" s="286"/>
      <c r="F222" s="336"/>
      <c r="G222" s="286"/>
      <c r="H222" s="336"/>
      <c r="I222" s="286"/>
      <c r="J222" s="336"/>
      <c r="K222" s="336"/>
    </row>
    <row r="223" spans="1:11" x14ac:dyDescent="0.3">
      <c r="A223" s="39"/>
      <c r="B223" s="285"/>
      <c r="C223" s="286"/>
      <c r="D223" s="336"/>
      <c r="E223" s="286"/>
      <c r="F223" s="336"/>
      <c r="G223" s="286"/>
      <c r="H223" s="336"/>
      <c r="I223" s="286"/>
      <c r="J223" s="336"/>
      <c r="K223" s="336"/>
    </row>
    <row r="224" spans="1:11" x14ac:dyDescent="0.3">
      <c r="A224" s="39"/>
      <c r="B224" s="285"/>
      <c r="C224" s="286"/>
      <c r="D224" s="336"/>
      <c r="E224" s="286"/>
      <c r="F224" s="336"/>
      <c r="G224" s="286"/>
      <c r="H224" s="336"/>
      <c r="I224" s="286"/>
      <c r="J224" s="336"/>
      <c r="K224" s="336"/>
    </row>
    <row r="225" spans="1:11" x14ac:dyDescent="0.3">
      <c r="A225" s="39"/>
      <c r="B225" s="285"/>
      <c r="C225" s="286"/>
      <c r="D225" s="336"/>
      <c r="E225" s="286"/>
      <c r="F225" s="336"/>
      <c r="G225" s="286"/>
      <c r="H225" s="336"/>
      <c r="I225" s="286"/>
      <c r="J225" s="336"/>
      <c r="K225" s="336"/>
    </row>
    <row r="226" spans="1:11" x14ac:dyDescent="0.3">
      <c r="A226" s="39"/>
      <c r="B226" s="285"/>
      <c r="C226" s="286"/>
      <c r="D226" s="336"/>
      <c r="E226" s="286"/>
      <c r="F226" s="336"/>
      <c r="G226" s="286"/>
      <c r="H226" s="336"/>
      <c r="I226" s="286"/>
      <c r="J226" s="336"/>
      <c r="K226" s="336"/>
    </row>
    <row r="227" spans="1:11" x14ac:dyDescent="0.3">
      <c r="A227" s="39"/>
      <c r="B227" s="285"/>
      <c r="C227" s="286"/>
      <c r="D227" s="336"/>
      <c r="E227" s="286"/>
      <c r="F227" s="336"/>
      <c r="G227" s="286"/>
      <c r="H227" s="336"/>
      <c r="I227" s="286"/>
      <c r="J227" s="336"/>
      <c r="K227" s="336"/>
    </row>
    <row r="228" spans="1:11" x14ac:dyDescent="0.3">
      <c r="A228" s="39"/>
      <c r="B228" s="285"/>
      <c r="C228" s="286"/>
      <c r="D228" s="336"/>
      <c r="E228" s="286"/>
      <c r="F228" s="336"/>
      <c r="G228" s="286"/>
      <c r="H228" s="336"/>
      <c r="I228" s="286"/>
      <c r="J228" s="336"/>
      <c r="K228" s="336"/>
    </row>
    <row r="229" spans="1:11" x14ac:dyDescent="0.3">
      <c r="A229" s="39"/>
      <c r="B229" s="285"/>
      <c r="C229" s="286"/>
      <c r="D229" s="336"/>
      <c r="E229" s="286"/>
      <c r="F229" s="336"/>
      <c r="G229" s="286"/>
      <c r="H229" s="336"/>
      <c r="I229" s="286"/>
      <c r="J229" s="336"/>
      <c r="K229" s="336"/>
    </row>
    <row r="230" spans="1:11" x14ac:dyDescent="0.3">
      <c r="A230" s="39"/>
      <c r="B230" s="285"/>
      <c r="C230" s="286"/>
      <c r="D230" s="336"/>
      <c r="E230" s="286"/>
      <c r="F230" s="336"/>
      <c r="G230" s="286"/>
      <c r="H230" s="336"/>
      <c r="I230" s="286"/>
      <c r="J230" s="336"/>
      <c r="K230" s="336"/>
    </row>
    <row r="231" spans="1:11" x14ac:dyDescent="0.3">
      <c r="A231" s="39"/>
      <c r="B231" s="285"/>
      <c r="C231" s="286"/>
      <c r="D231" s="336"/>
      <c r="E231" s="286"/>
      <c r="F231" s="336"/>
      <c r="G231" s="286"/>
      <c r="H231" s="336"/>
      <c r="I231" s="286"/>
      <c r="J231" s="336"/>
      <c r="K231" s="336"/>
    </row>
    <row r="232" spans="1:11" x14ac:dyDescent="0.3">
      <c r="A232" s="39"/>
      <c r="B232" s="285"/>
      <c r="C232" s="286"/>
      <c r="D232" s="336"/>
      <c r="E232" s="286"/>
      <c r="F232" s="336"/>
      <c r="G232" s="286"/>
      <c r="H232" s="336"/>
      <c r="I232" s="286"/>
      <c r="J232" s="336"/>
      <c r="K232" s="336"/>
    </row>
    <row r="233" spans="1:11" x14ac:dyDescent="0.3">
      <c r="A233" s="39"/>
      <c r="B233" s="285"/>
      <c r="C233" s="286"/>
      <c r="D233" s="336"/>
      <c r="E233" s="286"/>
      <c r="F233" s="336"/>
      <c r="G233" s="286"/>
      <c r="H233" s="336"/>
      <c r="I233" s="286"/>
      <c r="J233" s="336"/>
      <c r="K233" s="336"/>
    </row>
    <row r="234" spans="1:11" x14ac:dyDescent="0.3">
      <c r="A234" s="39"/>
      <c r="B234" s="285"/>
      <c r="C234" s="286"/>
      <c r="D234" s="336"/>
      <c r="E234" s="286"/>
      <c r="F234" s="336"/>
      <c r="G234" s="286"/>
      <c r="H234" s="336"/>
      <c r="I234" s="286"/>
      <c r="J234" s="336"/>
      <c r="K234" s="336"/>
    </row>
    <row r="235" spans="1:11" x14ac:dyDescent="0.3">
      <c r="A235" s="39"/>
      <c r="B235" s="285"/>
      <c r="C235" s="286"/>
      <c r="D235" s="336"/>
      <c r="E235" s="286"/>
      <c r="F235" s="336"/>
      <c r="G235" s="286"/>
      <c r="H235" s="336"/>
      <c r="I235" s="286"/>
      <c r="J235" s="336"/>
      <c r="K235" s="336"/>
    </row>
    <row r="236" spans="1:11" x14ac:dyDescent="0.3">
      <c r="A236" s="39"/>
      <c r="B236" s="285"/>
      <c r="C236" s="286"/>
      <c r="D236" s="336"/>
      <c r="E236" s="286"/>
      <c r="F236" s="336"/>
      <c r="G236" s="286"/>
      <c r="H236" s="336"/>
      <c r="I236" s="286"/>
      <c r="J236" s="336"/>
      <c r="K236" s="336"/>
    </row>
    <row r="237" spans="1:11" x14ac:dyDescent="0.3">
      <c r="A237" s="39"/>
      <c r="B237" s="285"/>
      <c r="C237" s="286"/>
      <c r="D237" s="336"/>
      <c r="E237" s="286"/>
      <c r="F237" s="336"/>
      <c r="G237" s="286"/>
      <c r="H237" s="336"/>
      <c r="I237" s="286"/>
      <c r="J237" s="336"/>
      <c r="K237" s="336"/>
    </row>
    <row r="238" spans="1:11" x14ac:dyDescent="0.3">
      <c r="A238" s="39"/>
      <c r="B238" s="285"/>
      <c r="C238" s="286"/>
      <c r="D238" s="336"/>
      <c r="E238" s="286"/>
      <c r="F238" s="336"/>
      <c r="G238" s="286"/>
      <c r="H238" s="336"/>
      <c r="I238" s="286"/>
      <c r="J238" s="336"/>
      <c r="K238" s="336"/>
    </row>
    <row r="239" spans="1:11" x14ac:dyDescent="0.3">
      <c r="A239" s="39"/>
      <c r="B239" s="285"/>
      <c r="C239" s="286"/>
      <c r="D239" s="336"/>
      <c r="E239" s="286"/>
      <c r="F239" s="336"/>
      <c r="G239" s="286"/>
      <c r="H239" s="336"/>
      <c r="I239" s="286"/>
      <c r="J239" s="336"/>
      <c r="K239" s="336"/>
    </row>
    <row r="240" spans="1:11" x14ac:dyDescent="0.3">
      <c r="A240" s="39"/>
      <c r="B240" s="285"/>
      <c r="C240" s="286"/>
      <c r="D240" s="336"/>
      <c r="E240" s="286"/>
      <c r="F240" s="336"/>
      <c r="G240" s="286"/>
      <c r="H240" s="336"/>
      <c r="I240" s="286"/>
      <c r="J240" s="336"/>
      <c r="K240" s="336"/>
    </row>
    <row r="241" spans="1:11" x14ac:dyDescent="0.3">
      <c r="A241" s="39"/>
      <c r="B241" s="285"/>
      <c r="C241" s="286"/>
      <c r="D241" s="336"/>
      <c r="E241" s="286"/>
      <c r="F241" s="336"/>
      <c r="G241" s="286"/>
      <c r="H241" s="336"/>
      <c r="I241" s="286"/>
      <c r="J241" s="336"/>
      <c r="K241" s="336"/>
    </row>
    <row r="242" spans="1:11" x14ac:dyDescent="0.3">
      <c r="A242" s="39"/>
      <c r="B242" s="285"/>
      <c r="C242" s="286"/>
      <c r="D242" s="336"/>
      <c r="E242" s="286"/>
      <c r="F242" s="336"/>
      <c r="G242" s="286"/>
      <c r="H242" s="336"/>
      <c r="I242" s="286"/>
      <c r="J242" s="336"/>
      <c r="K242" s="336"/>
    </row>
    <row r="243" spans="1:11" x14ac:dyDescent="0.3">
      <c r="A243" s="39"/>
      <c r="B243" s="285"/>
      <c r="C243" s="286"/>
      <c r="D243" s="336"/>
      <c r="E243" s="286"/>
      <c r="F243" s="336"/>
      <c r="G243" s="286"/>
      <c r="H243" s="336"/>
      <c r="I243" s="286"/>
      <c r="J243" s="336"/>
      <c r="K243" s="336"/>
    </row>
    <row r="244" spans="1:11" x14ac:dyDescent="0.3">
      <c r="A244" s="39"/>
      <c r="B244" s="285"/>
      <c r="C244" s="286"/>
      <c r="D244" s="336"/>
      <c r="E244" s="286"/>
      <c r="F244" s="336"/>
      <c r="G244" s="286"/>
      <c r="H244" s="336"/>
      <c r="I244" s="286"/>
      <c r="J244" s="336"/>
      <c r="K244" s="336"/>
    </row>
    <row r="245" spans="1:11" x14ac:dyDescent="0.3">
      <c r="A245" s="39"/>
      <c r="B245" s="285"/>
      <c r="C245" s="286"/>
      <c r="D245" s="336"/>
      <c r="E245" s="286"/>
      <c r="F245" s="336"/>
      <c r="G245" s="286"/>
      <c r="H245" s="336"/>
      <c r="I245" s="286"/>
      <c r="J245" s="336"/>
      <c r="K245" s="336"/>
    </row>
    <row r="246" spans="1:11" x14ac:dyDescent="0.3">
      <c r="A246" s="39"/>
      <c r="B246" s="285"/>
      <c r="C246" s="286"/>
      <c r="D246" s="336"/>
      <c r="E246" s="286"/>
      <c r="F246" s="336"/>
      <c r="G246" s="286"/>
      <c r="H246" s="336"/>
      <c r="I246" s="286"/>
      <c r="J246" s="336"/>
      <c r="K246" s="336"/>
    </row>
    <row r="247" spans="1:11" x14ac:dyDescent="0.3">
      <c r="A247" s="39"/>
      <c r="B247" s="285"/>
      <c r="C247" s="286"/>
      <c r="D247" s="336"/>
      <c r="E247" s="286"/>
      <c r="F247" s="336"/>
      <c r="G247" s="286"/>
      <c r="H247" s="336"/>
      <c r="I247" s="286"/>
      <c r="J247" s="336"/>
      <c r="K247" s="336"/>
    </row>
    <row r="248" spans="1:11" x14ac:dyDescent="0.3">
      <c r="A248" s="39"/>
      <c r="B248" s="285"/>
      <c r="C248" s="286"/>
      <c r="D248" s="336"/>
      <c r="E248" s="286"/>
      <c r="F248" s="336"/>
      <c r="G248" s="286"/>
      <c r="H248" s="336"/>
      <c r="I248" s="286"/>
      <c r="J248" s="336"/>
      <c r="K248" s="336"/>
    </row>
    <row r="249" spans="1:11" x14ac:dyDescent="0.3">
      <c r="A249" s="39"/>
      <c r="B249" s="285"/>
      <c r="C249" s="286"/>
      <c r="D249" s="336"/>
      <c r="E249" s="286"/>
      <c r="F249" s="336"/>
      <c r="G249" s="286"/>
      <c r="H249" s="336"/>
      <c r="I249" s="286"/>
      <c r="J249" s="336"/>
      <c r="K249" s="336"/>
    </row>
    <row r="250" spans="1:11" x14ac:dyDescent="0.3">
      <c r="A250" s="39"/>
      <c r="B250" s="285"/>
      <c r="C250" s="286"/>
      <c r="D250" s="336"/>
      <c r="E250" s="286"/>
      <c r="F250" s="336"/>
      <c r="G250" s="286"/>
      <c r="H250" s="336"/>
      <c r="I250" s="286"/>
      <c r="J250" s="336"/>
      <c r="K250" s="336"/>
    </row>
    <row r="251" spans="1:11" x14ac:dyDescent="0.3">
      <c r="A251" s="39"/>
      <c r="B251" s="285"/>
      <c r="C251" s="286"/>
      <c r="D251" s="336"/>
      <c r="E251" s="286"/>
      <c r="F251" s="336"/>
      <c r="G251" s="286"/>
      <c r="H251" s="336"/>
      <c r="I251" s="286"/>
      <c r="J251" s="336"/>
      <c r="K251" s="336"/>
    </row>
    <row r="252" spans="1:11" x14ac:dyDescent="0.3">
      <c r="A252" s="39"/>
      <c r="B252" s="285"/>
      <c r="C252" s="286"/>
      <c r="D252" s="336"/>
      <c r="E252" s="286"/>
      <c r="F252" s="336"/>
      <c r="G252" s="286"/>
      <c r="H252" s="336"/>
      <c r="I252" s="286"/>
      <c r="J252" s="336"/>
      <c r="K252" s="336"/>
    </row>
    <row r="253" spans="1:11" x14ac:dyDescent="0.3">
      <c r="A253" s="39"/>
      <c r="B253" s="285"/>
      <c r="C253" s="286"/>
      <c r="D253" s="336"/>
      <c r="E253" s="286"/>
      <c r="F253" s="336"/>
      <c r="G253" s="286"/>
      <c r="H253" s="336"/>
      <c r="I253" s="286"/>
      <c r="J253" s="336"/>
      <c r="K253" s="336"/>
    </row>
    <row r="254" spans="1:11" x14ac:dyDescent="0.3">
      <c r="A254" s="39"/>
      <c r="B254" s="285"/>
      <c r="C254" s="286"/>
      <c r="D254" s="336"/>
      <c r="E254" s="286"/>
      <c r="F254" s="336"/>
      <c r="G254" s="286"/>
      <c r="H254" s="336"/>
      <c r="I254" s="286"/>
      <c r="J254" s="336"/>
      <c r="K254" s="336"/>
    </row>
    <row r="255" spans="1:11" x14ac:dyDescent="0.3">
      <c r="A255" s="39"/>
      <c r="B255" s="285"/>
      <c r="C255" s="286"/>
      <c r="D255" s="336"/>
      <c r="E255" s="286"/>
      <c r="F255" s="336"/>
      <c r="G255" s="286"/>
      <c r="H255" s="336"/>
      <c r="I255" s="286"/>
      <c r="J255" s="336"/>
      <c r="K255" s="336"/>
    </row>
    <row r="256" spans="1:11" x14ac:dyDescent="0.3">
      <c r="A256" s="39"/>
      <c r="B256" s="285"/>
      <c r="C256" s="286"/>
      <c r="D256" s="336"/>
      <c r="E256" s="286"/>
      <c r="F256" s="336"/>
      <c r="G256" s="286"/>
      <c r="H256" s="336"/>
      <c r="I256" s="286"/>
      <c r="J256" s="336"/>
      <c r="K256" s="336"/>
    </row>
    <row r="257" spans="1:11" x14ac:dyDescent="0.3">
      <c r="A257" s="39"/>
      <c r="B257" s="285"/>
      <c r="C257" s="286"/>
      <c r="D257" s="336"/>
      <c r="E257" s="286"/>
      <c r="F257" s="336"/>
      <c r="G257" s="286"/>
      <c r="H257" s="336"/>
      <c r="I257" s="286"/>
      <c r="J257" s="336"/>
      <c r="K257" s="336"/>
    </row>
    <row r="258" spans="1:11" x14ac:dyDescent="0.3">
      <c r="A258" s="39"/>
      <c r="B258" s="109"/>
      <c r="C258" s="109"/>
      <c r="D258" s="33"/>
      <c r="E258" s="109"/>
      <c r="F258" s="33"/>
      <c r="G258" s="109"/>
      <c r="H258" s="33"/>
      <c r="I258" s="109"/>
      <c r="J258" s="33"/>
      <c r="K258" s="33"/>
    </row>
    <row r="259" spans="1:11" x14ac:dyDescent="0.3">
      <c r="A259" s="39"/>
      <c r="B259" s="109"/>
      <c r="C259" s="109"/>
      <c r="D259" s="33"/>
      <c r="E259" s="109"/>
      <c r="F259" s="33"/>
      <c r="G259" s="109"/>
      <c r="H259" s="33"/>
      <c r="I259" s="109"/>
      <c r="J259" s="33"/>
      <c r="K259" s="33"/>
    </row>
    <row r="260" spans="1:11" x14ac:dyDescent="0.3">
      <c r="A260" s="39"/>
      <c r="B260" s="109"/>
      <c r="C260" s="109"/>
      <c r="D260" s="33"/>
      <c r="E260" s="109"/>
      <c r="F260" s="33"/>
      <c r="G260" s="109"/>
      <c r="H260" s="33"/>
      <c r="I260" s="109"/>
      <c r="J260" s="33"/>
      <c r="K260" s="33"/>
    </row>
    <row r="261" spans="1:11" x14ac:dyDescent="0.3">
      <c r="A261" s="39"/>
      <c r="B261" s="109"/>
      <c r="C261" s="109"/>
      <c r="D261" s="33"/>
      <c r="E261" s="109"/>
      <c r="F261" s="33"/>
      <c r="G261" s="109"/>
      <c r="H261" s="33"/>
      <c r="I261" s="109"/>
      <c r="J261" s="33"/>
      <c r="K261" s="33"/>
    </row>
    <row r="262" spans="1:11" x14ac:dyDescent="0.3">
      <c r="A262" s="39"/>
      <c r="B262" s="109"/>
      <c r="C262" s="109"/>
      <c r="D262" s="33"/>
      <c r="E262" s="109"/>
      <c r="F262" s="33"/>
      <c r="G262" s="109"/>
      <c r="H262" s="33"/>
      <c r="I262" s="109"/>
      <c r="J262" s="33"/>
      <c r="K262" s="33"/>
    </row>
    <row r="263" spans="1:11" x14ac:dyDescent="0.3">
      <c r="A263" s="39"/>
      <c r="B263" s="109"/>
      <c r="C263" s="109"/>
      <c r="D263" s="33"/>
      <c r="E263" s="109"/>
      <c r="F263" s="33"/>
      <c r="G263" s="109"/>
      <c r="H263" s="33"/>
      <c r="I263" s="109"/>
      <c r="J263" s="33"/>
      <c r="K263" s="33"/>
    </row>
    <row r="264" spans="1:11" x14ac:dyDescent="0.3">
      <c r="A264" s="39"/>
      <c r="B264" s="109"/>
      <c r="C264" s="109"/>
      <c r="D264" s="33"/>
      <c r="E264" s="109"/>
      <c r="F264" s="33"/>
      <c r="G264" s="109"/>
      <c r="H264" s="33"/>
      <c r="I264" s="109"/>
      <c r="J264" s="33"/>
      <c r="K264" s="33"/>
    </row>
    <row r="265" spans="1:11" x14ac:dyDescent="0.3">
      <c r="A265" s="39"/>
      <c r="B265" s="109"/>
      <c r="C265" s="109"/>
      <c r="D265" s="33"/>
      <c r="E265" s="109"/>
      <c r="F265" s="33"/>
      <c r="G265" s="109"/>
      <c r="H265" s="33"/>
      <c r="I265" s="109"/>
      <c r="J265" s="33"/>
      <c r="K265" s="33"/>
    </row>
    <row r="266" spans="1:11" x14ac:dyDescent="0.3">
      <c r="A266" s="39"/>
      <c r="B266" s="109"/>
      <c r="C266" s="109"/>
      <c r="D266" s="33"/>
      <c r="E266" s="109"/>
      <c r="F266" s="33"/>
      <c r="G266" s="109"/>
      <c r="H266" s="33"/>
      <c r="I266" s="109"/>
      <c r="J266" s="33"/>
      <c r="K266" s="33"/>
    </row>
    <row r="267" spans="1:11" x14ac:dyDescent="0.3">
      <c r="A267" s="39"/>
      <c r="B267" s="109"/>
      <c r="C267" s="109"/>
      <c r="D267" s="33"/>
      <c r="E267" s="109"/>
      <c r="F267" s="33"/>
      <c r="G267" s="109"/>
      <c r="H267" s="33"/>
      <c r="I267" s="109"/>
      <c r="J267" s="33"/>
      <c r="K267" s="33"/>
    </row>
    <row r="268" spans="1:11" x14ac:dyDescent="0.3">
      <c r="A268" s="39"/>
      <c r="B268" s="109"/>
      <c r="C268" s="109"/>
      <c r="D268" s="33"/>
      <c r="E268" s="109"/>
      <c r="F268" s="33"/>
      <c r="G268" s="109"/>
      <c r="H268" s="33"/>
      <c r="I268" s="109"/>
      <c r="J268" s="33"/>
      <c r="K268" s="33"/>
    </row>
    <row r="269" spans="1:11" x14ac:dyDescent="0.3">
      <c r="A269" s="39"/>
      <c r="B269" s="109"/>
      <c r="C269" s="109"/>
      <c r="D269" s="33"/>
      <c r="E269" s="109"/>
      <c r="F269" s="33"/>
      <c r="G269" s="109"/>
      <c r="H269" s="33"/>
      <c r="I269" s="109"/>
      <c r="J269" s="33"/>
      <c r="K269" s="33"/>
    </row>
    <row r="270" spans="1:11" x14ac:dyDescent="0.3">
      <c r="A270" s="39"/>
      <c r="B270" s="109"/>
      <c r="C270" s="109"/>
      <c r="D270" s="33"/>
      <c r="E270" s="109"/>
      <c r="F270" s="33"/>
      <c r="G270" s="109"/>
      <c r="H270" s="33"/>
      <c r="I270" s="109"/>
      <c r="J270" s="33"/>
      <c r="K270" s="33"/>
    </row>
    <row r="271" spans="1:11" x14ac:dyDescent="0.3">
      <c r="A271" s="39"/>
      <c r="B271" s="109"/>
      <c r="C271" s="109"/>
      <c r="D271" s="33"/>
      <c r="E271" s="109"/>
      <c r="F271" s="33"/>
      <c r="G271" s="109"/>
      <c r="H271" s="33"/>
      <c r="I271" s="109"/>
      <c r="J271" s="33"/>
      <c r="K271" s="33"/>
    </row>
    <row r="272" spans="1:11" x14ac:dyDescent="0.3">
      <c r="A272" s="39"/>
      <c r="B272" s="109"/>
      <c r="C272" s="109"/>
      <c r="D272" s="33"/>
      <c r="E272" s="109"/>
      <c r="F272" s="33"/>
      <c r="G272" s="109"/>
      <c r="H272" s="33"/>
      <c r="I272" s="109"/>
      <c r="J272" s="33"/>
      <c r="K272" s="33"/>
    </row>
    <row r="273" spans="1:11" x14ac:dyDescent="0.3">
      <c r="A273" s="39"/>
      <c r="B273" s="109"/>
      <c r="C273" s="109"/>
      <c r="D273" s="33"/>
      <c r="E273" s="109"/>
      <c r="F273" s="33"/>
      <c r="G273" s="109"/>
      <c r="H273" s="33"/>
      <c r="I273" s="109"/>
      <c r="J273" s="33"/>
      <c r="K273" s="33"/>
    </row>
    <row r="274" spans="1:11" x14ac:dyDescent="0.3">
      <c r="A274" s="39"/>
      <c r="B274" s="109"/>
      <c r="C274" s="109"/>
      <c r="D274" s="33"/>
      <c r="E274" s="109"/>
      <c r="F274" s="33"/>
      <c r="G274" s="109"/>
      <c r="H274" s="33"/>
      <c r="I274" s="109"/>
      <c r="J274" s="33"/>
      <c r="K274" s="33"/>
    </row>
    <row r="275" spans="1:11" x14ac:dyDescent="0.3">
      <c r="A275" s="39"/>
      <c r="B275" s="109"/>
      <c r="C275" s="109"/>
      <c r="D275" s="33"/>
      <c r="E275" s="109"/>
      <c r="F275" s="33"/>
      <c r="G275" s="109"/>
      <c r="H275" s="33"/>
      <c r="I275" s="109"/>
      <c r="J275" s="33"/>
      <c r="K275" s="33"/>
    </row>
    <row r="276" spans="1:11" x14ac:dyDescent="0.3">
      <c r="A276" s="39"/>
      <c r="B276" s="109"/>
      <c r="C276" s="109"/>
      <c r="D276" s="33"/>
      <c r="E276" s="109"/>
      <c r="F276" s="33"/>
      <c r="G276" s="109"/>
      <c r="H276" s="33"/>
      <c r="I276" s="109"/>
      <c r="J276" s="33"/>
      <c r="K276" s="33"/>
    </row>
    <row r="277" spans="1:11" x14ac:dyDescent="0.3">
      <c r="A277" s="39"/>
      <c r="B277" s="109"/>
      <c r="C277" s="109"/>
      <c r="D277" s="33"/>
      <c r="E277" s="109"/>
      <c r="F277" s="33"/>
      <c r="G277" s="109"/>
      <c r="H277" s="33"/>
      <c r="I277" s="109"/>
      <c r="J277" s="33"/>
      <c r="K277" s="33"/>
    </row>
    <row r="278" spans="1:11" x14ac:dyDescent="0.3">
      <c r="A278" s="39"/>
      <c r="B278" s="109"/>
      <c r="C278" s="109"/>
      <c r="D278" s="33"/>
      <c r="E278" s="109"/>
      <c r="F278" s="33"/>
      <c r="G278" s="109"/>
      <c r="H278" s="33"/>
      <c r="I278" s="109"/>
      <c r="J278" s="33"/>
      <c r="K278" s="33"/>
    </row>
    <row r="279" spans="1:11" x14ac:dyDescent="0.3">
      <c r="A279" s="39"/>
      <c r="B279" s="109"/>
      <c r="C279" s="109"/>
      <c r="D279" s="33"/>
      <c r="E279" s="109"/>
      <c r="F279" s="33"/>
      <c r="G279" s="109"/>
      <c r="H279" s="33"/>
      <c r="I279" s="109"/>
      <c r="J279" s="33"/>
      <c r="K279" s="33"/>
    </row>
    <row r="280" spans="1:11" x14ac:dyDescent="0.3">
      <c r="A280" s="39"/>
      <c r="B280" s="109"/>
      <c r="C280" s="109"/>
      <c r="D280" s="33"/>
      <c r="E280" s="109"/>
      <c r="F280" s="33"/>
      <c r="G280" s="109"/>
      <c r="H280" s="33"/>
      <c r="I280" s="109"/>
      <c r="J280" s="33"/>
      <c r="K280" s="33"/>
    </row>
    <row r="281" spans="1:11" x14ac:dyDescent="0.3">
      <c r="A281" s="39"/>
      <c r="B281" s="109"/>
      <c r="C281" s="109"/>
      <c r="D281" s="33"/>
      <c r="E281" s="109"/>
      <c r="F281" s="33"/>
      <c r="G281" s="109"/>
      <c r="H281" s="33"/>
      <c r="I281" s="109"/>
      <c r="J281" s="33"/>
      <c r="K281" s="33"/>
    </row>
    <row r="282" spans="1:11" x14ac:dyDescent="0.3">
      <c r="A282" s="39"/>
      <c r="B282" s="109"/>
      <c r="C282" s="109"/>
      <c r="D282" s="33"/>
      <c r="E282" s="109"/>
      <c r="F282" s="33"/>
      <c r="G282" s="109"/>
      <c r="H282" s="33"/>
      <c r="I282" s="109"/>
      <c r="J282" s="33"/>
      <c r="K282" s="33"/>
    </row>
    <row r="283" spans="1:11" x14ac:dyDescent="0.3">
      <c r="A283" s="39"/>
      <c r="B283" s="109"/>
      <c r="C283" s="109"/>
      <c r="D283" s="33"/>
      <c r="E283" s="109"/>
      <c r="F283" s="33"/>
      <c r="G283" s="109"/>
      <c r="H283" s="33"/>
      <c r="I283" s="109"/>
      <c r="J283" s="33"/>
      <c r="K283" s="33"/>
    </row>
    <row r="284" spans="1:11" x14ac:dyDescent="0.3">
      <c r="A284" s="39"/>
      <c r="B284" s="109"/>
      <c r="C284" s="109"/>
      <c r="D284" s="33"/>
      <c r="E284" s="109"/>
      <c r="F284" s="33"/>
      <c r="G284" s="109"/>
      <c r="H284" s="33"/>
      <c r="I284" s="109"/>
      <c r="J284" s="33"/>
      <c r="K284" s="33"/>
    </row>
    <row r="285" spans="1:11" x14ac:dyDescent="0.3">
      <c r="A285" s="39"/>
      <c r="B285" s="109"/>
      <c r="C285" s="109"/>
      <c r="D285" s="33"/>
      <c r="E285" s="109"/>
      <c r="F285" s="33"/>
      <c r="G285" s="109"/>
      <c r="H285" s="33"/>
      <c r="I285" s="109"/>
      <c r="J285" s="33"/>
      <c r="K285" s="33"/>
    </row>
    <row r="286" spans="1:11" x14ac:dyDescent="0.3">
      <c r="A286" s="39"/>
      <c r="B286" s="109"/>
      <c r="C286" s="109"/>
      <c r="D286" s="33"/>
      <c r="E286" s="109"/>
      <c r="F286" s="33"/>
      <c r="G286" s="109"/>
      <c r="H286" s="33"/>
      <c r="I286" s="109"/>
      <c r="J286" s="33"/>
      <c r="K286" s="33"/>
    </row>
    <row r="287" spans="1:11" x14ac:dyDescent="0.3">
      <c r="A287" s="39"/>
      <c r="B287" s="109"/>
      <c r="C287" s="109"/>
      <c r="D287" s="33"/>
      <c r="E287" s="109"/>
      <c r="F287" s="33"/>
      <c r="G287" s="109"/>
      <c r="H287" s="33"/>
      <c r="I287" s="109"/>
      <c r="J287" s="33"/>
      <c r="K287" s="33"/>
    </row>
    <row r="288" spans="1:11" x14ac:dyDescent="0.3">
      <c r="A288" s="39"/>
      <c r="B288" s="109"/>
      <c r="C288" s="109"/>
      <c r="D288" s="33"/>
      <c r="E288" s="109"/>
      <c r="F288" s="33"/>
      <c r="G288" s="109"/>
      <c r="H288" s="33"/>
      <c r="I288" s="109"/>
      <c r="J288" s="33"/>
      <c r="K288" s="33"/>
    </row>
    <row r="289" spans="1:11" x14ac:dyDescent="0.3">
      <c r="A289" s="39"/>
      <c r="B289" s="109"/>
      <c r="C289" s="109"/>
      <c r="D289" s="33"/>
      <c r="E289" s="109"/>
      <c r="F289" s="33"/>
      <c r="G289" s="109"/>
      <c r="H289" s="33"/>
      <c r="I289" s="109"/>
      <c r="J289" s="33"/>
      <c r="K289" s="33"/>
    </row>
    <row r="290" spans="1:11" x14ac:dyDescent="0.3">
      <c r="A290" s="39"/>
      <c r="B290" s="109"/>
      <c r="C290" s="109"/>
      <c r="D290" s="33"/>
      <c r="E290" s="109"/>
      <c r="F290" s="33"/>
      <c r="G290" s="109"/>
      <c r="H290" s="33"/>
      <c r="I290" s="109"/>
      <c r="J290" s="33"/>
      <c r="K290" s="33"/>
    </row>
    <row r="291" spans="1:11" x14ac:dyDescent="0.3">
      <c r="A291" s="39"/>
      <c r="B291" s="109"/>
      <c r="C291" s="109"/>
      <c r="D291" s="33"/>
      <c r="E291" s="109"/>
      <c r="F291" s="33"/>
      <c r="G291" s="109"/>
      <c r="H291" s="33"/>
      <c r="I291" s="109"/>
      <c r="J291" s="33"/>
      <c r="K291" s="33"/>
    </row>
    <row r="292" spans="1:11" x14ac:dyDescent="0.3">
      <c r="A292" s="39"/>
      <c r="B292" s="109"/>
      <c r="C292" s="109"/>
      <c r="D292" s="33"/>
      <c r="E292" s="109"/>
      <c r="F292" s="33"/>
      <c r="G292" s="109"/>
      <c r="H292" s="33"/>
      <c r="I292" s="109"/>
      <c r="J292" s="33"/>
      <c r="K292" s="33"/>
    </row>
    <row r="293" spans="1:11" x14ac:dyDescent="0.3">
      <c r="A293" s="39"/>
      <c r="B293" s="109"/>
      <c r="C293" s="109"/>
      <c r="D293" s="33"/>
      <c r="E293" s="109"/>
      <c r="F293" s="33"/>
      <c r="G293" s="109"/>
      <c r="H293" s="33"/>
      <c r="I293" s="109"/>
      <c r="J293" s="33"/>
      <c r="K293" s="33"/>
    </row>
    <row r="294" spans="1:11" x14ac:dyDescent="0.3">
      <c r="A294" s="39"/>
      <c r="B294" s="109"/>
      <c r="C294" s="109"/>
      <c r="D294" s="33"/>
      <c r="E294" s="109"/>
      <c r="F294" s="33"/>
      <c r="G294" s="109"/>
      <c r="H294" s="33"/>
      <c r="I294" s="109"/>
      <c r="J294" s="33"/>
      <c r="K294" s="33"/>
    </row>
    <row r="295" spans="1:11" x14ac:dyDescent="0.3">
      <c r="A295" s="39"/>
      <c r="B295" s="109"/>
      <c r="C295" s="109"/>
      <c r="D295" s="33"/>
      <c r="E295" s="109"/>
      <c r="F295" s="33"/>
      <c r="G295" s="109"/>
      <c r="H295" s="33"/>
      <c r="I295" s="109"/>
      <c r="J295" s="33"/>
      <c r="K295" s="33"/>
    </row>
    <row r="296" spans="1:11" x14ac:dyDescent="0.3">
      <c r="A296" s="39"/>
      <c r="B296" s="109"/>
      <c r="C296" s="109"/>
      <c r="D296" s="33"/>
      <c r="E296" s="109"/>
      <c r="F296" s="33"/>
      <c r="G296" s="109"/>
      <c r="H296" s="33"/>
      <c r="I296" s="109"/>
      <c r="J296" s="33"/>
      <c r="K296" s="33"/>
    </row>
    <row r="297" spans="1:11" x14ac:dyDescent="0.3">
      <c r="A297" s="39"/>
      <c r="B297" s="109"/>
      <c r="C297" s="109"/>
      <c r="D297" s="33"/>
      <c r="E297" s="109"/>
      <c r="F297" s="33"/>
      <c r="G297" s="109"/>
      <c r="H297" s="33"/>
      <c r="I297" s="109"/>
      <c r="J297" s="33"/>
      <c r="K297" s="33"/>
    </row>
    <row r="298" spans="1:11" x14ac:dyDescent="0.3">
      <c r="A298" s="39"/>
      <c r="B298" s="109"/>
      <c r="C298" s="109"/>
      <c r="D298" s="33"/>
      <c r="E298" s="109"/>
      <c r="F298" s="33"/>
      <c r="G298" s="109"/>
      <c r="H298" s="33"/>
      <c r="I298" s="109"/>
      <c r="J298" s="33"/>
      <c r="K298" s="33"/>
    </row>
    <row r="299" spans="1:11" x14ac:dyDescent="0.3">
      <c r="A299" s="39"/>
      <c r="B299" s="109"/>
      <c r="C299" s="109"/>
      <c r="D299" s="33"/>
      <c r="E299" s="109"/>
      <c r="F299" s="33"/>
      <c r="G299" s="109"/>
      <c r="H299" s="33"/>
      <c r="I299" s="109"/>
      <c r="J299" s="33"/>
      <c r="K299" s="33"/>
    </row>
    <row r="300" spans="1:11" x14ac:dyDescent="0.3">
      <c r="A300" s="39"/>
      <c r="B300" s="109"/>
      <c r="C300" s="109"/>
      <c r="D300" s="33"/>
      <c r="E300" s="109"/>
      <c r="F300" s="33"/>
      <c r="G300" s="109"/>
      <c r="H300" s="33"/>
      <c r="I300" s="109"/>
      <c r="J300" s="33"/>
      <c r="K300" s="33"/>
    </row>
    <row r="301" spans="1:11" x14ac:dyDescent="0.3">
      <c r="A301" s="39"/>
      <c r="B301" s="109"/>
      <c r="C301" s="109"/>
      <c r="D301" s="33"/>
      <c r="E301" s="109"/>
      <c r="F301" s="33"/>
      <c r="G301" s="109"/>
      <c r="H301" s="33"/>
      <c r="I301" s="109"/>
      <c r="J301" s="33"/>
      <c r="K301" s="33"/>
    </row>
    <row r="302" spans="1:11" x14ac:dyDescent="0.3">
      <c r="A302" s="39"/>
      <c r="B302" s="109"/>
      <c r="C302" s="109"/>
      <c r="D302" s="33"/>
      <c r="E302" s="109"/>
      <c r="F302" s="33"/>
      <c r="G302" s="109"/>
      <c r="H302" s="33"/>
      <c r="I302" s="109"/>
      <c r="J302" s="33"/>
      <c r="K302" s="33"/>
    </row>
    <row r="303" spans="1:11" x14ac:dyDescent="0.3">
      <c r="A303" s="39"/>
      <c r="B303" s="109"/>
      <c r="C303" s="109"/>
      <c r="D303" s="33"/>
      <c r="E303" s="109"/>
      <c r="F303" s="33"/>
      <c r="G303" s="109"/>
      <c r="H303" s="33"/>
      <c r="I303" s="109"/>
      <c r="J303" s="33"/>
      <c r="K303" s="33"/>
    </row>
    <row r="304" spans="1:11" x14ac:dyDescent="0.3">
      <c r="A304" s="39"/>
      <c r="B304" s="109"/>
      <c r="C304" s="109"/>
      <c r="D304" s="33"/>
      <c r="E304" s="109"/>
      <c r="F304" s="33"/>
      <c r="G304" s="109"/>
      <c r="H304" s="33"/>
      <c r="I304" s="109"/>
      <c r="J304" s="33"/>
      <c r="K304" s="33"/>
    </row>
    <row r="305" spans="1:11" x14ac:dyDescent="0.3">
      <c r="A305" s="39"/>
      <c r="B305" s="109"/>
      <c r="C305" s="109"/>
      <c r="D305" s="33"/>
      <c r="E305" s="109"/>
      <c r="F305" s="33"/>
      <c r="G305" s="109"/>
      <c r="H305" s="33"/>
      <c r="I305" s="109"/>
      <c r="J305" s="33"/>
      <c r="K305" s="33"/>
    </row>
    <row r="306" spans="1:11" x14ac:dyDescent="0.3">
      <c r="A306" s="39"/>
      <c r="B306" s="109"/>
      <c r="C306" s="109"/>
      <c r="D306" s="33"/>
      <c r="E306" s="109"/>
      <c r="F306" s="33"/>
      <c r="G306" s="109"/>
      <c r="H306" s="33"/>
      <c r="I306" s="109"/>
      <c r="J306" s="33"/>
      <c r="K306" s="33"/>
    </row>
    <row r="307" spans="1:11" x14ac:dyDescent="0.3">
      <c r="A307" s="39"/>
      <c r="B307" s="109"/>
      <c r="C307" s="109"/>
      <c r="D307" s="33"/>
      <c r="E307" s="109"/>
      <c r="F307" s="33"/>
      <c r="G307" s="109"/>
      <c r="H307" s="33"/>
      <c r="I307" s="109"/>
      <c r="J307" s="33"/>
      <c r="K307" s="33"/>
    </row>
    <row r="308" spans="1:11" x14ac:dyDescent="0.3">
      <c r="A308" s="39"/>
      <c r="B308" s="109"/>
      <c r="C308" s="109"/>
      <c r="D308" s="33"/>
      <c r="E308" s="109"/>
      <c r="F308" s="33"/>
      <c r="G308" s="109"/>
      <c r="H308" s="33"/>
      <c r="I308" s="109"/>
      <c r="J308" s="33"/>
      <c r="K308" s="33"/>
    </row>
    <row r="309" spans="1:11" x14ac:dyDescent="0.3">
      <c r="A309" s="39"/>
      <c r="B309" s="109"/>
      <c r="C309" s="109"/>
      <c r="D309" s="33"/>
      <c r="E309" s="109"/>
      <c r="F309" s="33"/>
      <c r="G309" s="109"/>
      <c r="H309" s="33"/>
      <c r="I309" s="109"/>
      <c r="J309" s="33"/>
      <c r="K309" s="33"/>
    </row>
    <row r="310" spans="1:11" x14ac:dyDescent="0.3">
      <c r="A310" s="39"/>
      <c r="B310" s="109"/>
      <c r="C310" s="109"/>
      <c r="D310" s="33"/>
      <c r="E310" s="109"/>
      <c r="F310" s="33"/>
      <c r="G310" s="109"/>
      <c r="H310" s="33"/>
      <c r="I310" s="109"/>
      <c r="J310" s="33"/>
      <c r="K310" s="33"/>
    </row>
    <row r="311" spans="1:11" x14ac:dyDescent="0.3">
      <c r="A311" s="39"/>
      <c r="B311" s="109"/>
      <c r="C311" s="109"/>
      <c r="D311" s="33"/>
      <c r="E311" s="109"/>
      <c r="F311" s="33"/>
      <c r="G311" s="109"/>
      <c r="H311" s="33"/>
      <c r="I311" s="109"/>
      <c r="J311" s="33"/>
      <c r="K311" s="33"/>
    </row>
    <row r="312" spans="1:11" x14ac:dyDescent="0.3">
      <c r="A312" s="39"/>
      <c r="B312" s="109"/>
      <c r="C312" s="109"/>
      <c r="D312" s="33"/>
      <c r="E312" s="109"/>
      <c r="F312" s="33"/>
      <c r="G312" s="109"/>
      <c r="H312" s="33"/>
      <c r="I312" s="109"/>
      <c r="J312" s="33"/>
      <c r="K312" s="33"/>
    </row>
    <row r="313" spans="1:11" x14ac:dyDescent="0.3">
      <c r="A313" s="39"/>
      <c r="B313" s="109"/>
      <c r="C313" s="109"/>
      <c r="D313" s="33"/>
      <c r="E313" s="109"/>
      <c r="F313" s="33"/>
      <c r="G313" s="109"/>
      <c r="H313" s="33"/>
      <c r="I313" s="109"/>
      <c r="J313" s="33"/>
      <c r="K313" s="33"/>
    </row>
    <row r="314" spans="1:11" x14ac:dyDescent="0.3">
      <c r="A314" s="39"/>
      <c r="B314" s="109"/>
      <c r="C314" s="109"/>
      <c r="D314" s="33"/>
      <c r="E314" s="109"/>
      <c r="F314" s="33"/>
      <c r="G314" s="109"/>
      <c r="H314" s="33"/>
      <c r="I314" s="109"/>
      <c r="J314" s="33"/>
      <c r="K314" s="33"/>
    </row>
    <row r="315" spans="1:11" x14ac:dyDescent="0.3">
      <c r="A315" s="39"/>
      <c r="B315" s="109"/>
      <c r="C315" s="109"/>
      <c r="D315" s="33"/>
      <c r="E315" s="109"/>
      <c r="F315" s="33"/>
      <c r="G315" s="109"/>
      <c r="H315" s="33"/>
      <c r="I315" s="109"/>
      <c r="J315" s="33"/>
      <c r="K315" s="33"/>
    </row>
    <row r="316" spans="1:11" x14ac:dyDescent="0.3">
      <c r="A316" s="39"/>
      <c r="B316" s="109"/>
      <c r="C316" s="109"/>
      <c r="D316" s="33"/>
      <c r="E316" s="109"/>
      <c r="F316" s="33"/>
      <c r="G316" s="109"/>
      <c r="H316" s="33"/>
      <c r="I316" s="109"/>
      <c r="J316" s="33"/>
      <c r="K316" s="33"/>
    </row>
    <row r="317" spans="1:11" x14ac:dyDescent="0.3">
      <c r="A317" s="39"/>
      <c r="B317" s="109"/>
      <c r="C317" s="109"/>
      <c r="D317" s="33"/>
      <c r="E317" s="109"/>
      <c r="F317" s="33"/>
      <c r="G317" s="109"/>
      <c r="H317" s="33"/>
      <c r="I317" s="109"/>
      <c r="J317" s="33"/>
      <c r="K317" s="33"/>
    </row>
    <row r="318" spans="1:11" x14ac:dyDescent="0.3">
      <c r="A318" s="39"/>
      <c r="B318" s="109"/>
      <c r="C318" s="109"/>
      <c r="D318" s="33"/>
      <c r="E318" s="109"/>
      <c r="F318" s="33"/>
      <c r="G318" s="109"/>
      <c r="H318" s="33"/>
      <c r="I318" s="109"/>
      <c r="J318" s="33"/>
      <c r="K318" s="33"/>
    </row>
    <row r="319" spans="1:11" x14ac:dyDescent="0.3">
      <c r="A319" s="39"/>
      <c r="B319" s="109"/>
      <c r="C319" s="109"/>
      <c r="D319" s="33"/>
      <c r="E319" s="109"/>
      <c r="F319" s="33"/>
      <c r="G319" s="109"/>
      <c r="H319" s="33"/>
      <c r="I319" s="109"/>
      <c r="J319" s="33"/>
      <c r="K319" s="33"/>
    </row>
    <row r="320" spans="1:11" x14ac:dyDescent="0.3">
      <c r="A320" s="39"/>
      <c r="B320" s="109"/>
      <c r="C320" s="109"/>
      <c r="D320" s="33"/>
      <c r="E320" s="109"/>
      <c r="F320" s="33"/>
      <c r="G320" s="109"/>
      <c r="H320" s="33"/>
      <c r="I320" s="109"/>
      <c r="J320" s="33"/>
      <c r="K320" s="33"/>
    </row>
    <row r="321" spans="1:11" x14ac:dyDescent="0.3">
      <c r="A321" s="39"/>
      <c r="B321" s="109"/>
      <c r="C321" s="109"/>
      <c r="D321" s="33"/>
      <c r="E321" s="109"/>
      <c r="F321" s="33"/>
      <c r="G321" s="109"/>
      <c r="H321" s="33"/>
      <c r="I321" s="109"/>
      <c r="J321" s="33"/>
      <c r="K321" s="33"/>
    </row>
    <row r="322" spans="1:11" x14ac:dyDescent="0.3">
      <c r="A322" s="39"/>
      <c r="B322" s="109"/>
      <c r="C322" s="109"/>
      <c r="D322" s="33"/>
      <c r="E322" s="109"/>
      <c r="F322" s="33"/>
      <c r="G322" s="109"/>
      <c r="H322" s="33"/>
      <c r="I322" s="109"/>
      <c r="J322" s="33"/>
      <c r="K322" s="33"/>
    </row>
    <row r="323" spans="1:11" x14ac:dyDescent="0.3">
      <c r="A323" s="39"/>
      <c r="B323" s="109"/>
      <c r="C323" s="109"/>
      <c r="D323" s="33"/>
      <c r="E323" s="109"/>
      <c r="F323" s="33"/>
      <c r="G323" s="109"/>
      <c r="H323" s="33"/>
      <c r="I323" s="109"/>
      <c r="J323" s="33"/>
      <c r="K323" s="33"/>
    </row>
    <row r="324" spans="1:11" x14ac:dyDescent="0.3">
      <c r="A324" s="39"/>
      <c r="B324" s="109"/>
      <c r="C324" s="109"/>
      <c r="D324" s="33"/>
      <c r="E324" s="109"/>
      <c r="F324" s="33"/>
      <c r="G324" s="109"/>
      <c r="H324" s="33"/>
      <c r="I324" s="109"/>
      <c r="J324" s="33"/>
      <c r="K324" s="33"/>
    </row>
    <row r="325" spans="1:11" x14ac:dyDescent="0.3">
      <c r="A325" s="39"/>
      <c r="B325" s="109"/>
      <c r="C325" s="109"/>
      <c r="D325" s="33"/>
      <c r="E325" s="109"/>
      <c r="F325" s="33"/>
      <c r="G325" s="109"/>
      <c r="H325" s="33"/>
      <c r="I325" s="109"/>
      <c r="J325" s="33"/>
      <c r="K325" s="33"/>
    </row>
    <row r="326" spans="1:11" x14ac:dyDescent="0.3">
      <c r="A326" s="39"/>
      <c r="B326" s="109"/>
      <c r="C326" s="109"/>
      <c r="D326" s="33"/>
      <c r="E326" s="109"/>
      <c r="F326" s="33"/>
      <c r="G326" s="109"/>
      <c r="H326" s="33"/>
      <c r="I326" s="109"/>
      <c r="J326" s="33"/>
      <c r="K326" s="33"/>
    </row>
    <row r="327" spans="1:11" x14ac:dyDescent="0.3">
      <c r="A327" s="39"/>
      <c r="B327" s="109"/>
      <c r="C327" s="109"/>
      <c r="D327" s="33"/>
      <c r="E327" s="109"/>
      <c r="F327" s="33"/>
      <c r="G327" s="109"/>
      <c r="H327" s="33"/>
      <c r="I327" s="109"/>
      <c r="J327" s="33"/>
      <c r="K327" s="33"/>
    </row>
    <row r="328" spans="1:11" x14ac:dyDescent="0.3">
      <c r="A328" s="39"/>
      <c r="B328" s="109"/>
      <c r="C328" s="109"/>
      <c r="D328" s="33"/>
      <c r="E328" s="109"/>
      <c r="F328" s="33"/>
      <c r="G328" s="109"/>
      <c r="H328" s="33"/>
      <c r="I328" s="109"/>
      <c r="J328" s="33"/>
      <c r="K328" s="33"/>
    </row>
    <row r="329" spans="1:11" x14ac:dyDescent="0.3">
      <c r="A329" s="39"/>
      <c r="B329" s="109"/>
      <c r="C329" s="109"/>
      <c r="D329" s="33"/>
      <c r="E329" s="109"/>
      <c r="F329" s="33"/>
      <c r="G329" s="109"/>
      <c r="H329" s="33"/>
      <c r="I329" s="109"/>
      <c r="J329" s="33"/>
      <c r="K329" s="33"/>
    </row>
    <row r="330" spans="1:11" x14ac:dyDescent="0.3">
      <c r="A330" s="39"/>
      <c r="B330" s="109"/>
      <c r="C330" s="109"/>
      <c r="D330" s="33"/>
      <c r="E330" s="109"/>
      <c r="F330" s="33"/>
      <c r="G330" s="109"/>
      <c r="H330" s="33"/>
      <c r="I330" s="109"/>
      <c r="J330" s="33"/>
      <c r="K330" s="33"/>
    </row>
    <row r="331" spans="1:11" x14ac:dyDescent="0.3">
      <c r="A331" s="39"/>
      <c r="B331" s="109"/>
      <c r="C331" s="109"/>
      <c r="D331" s="33"/>
      <c r="E331" s="109"/>
      <c r="F331" s="33"/>
      <c r="G331" s="109"/>
      <c r="H331" s="33"/>
      <c r="I331" s="109"/>
      <c r="J331" s="33"/>
      <c r="K331" s="33"/>
    </row>
    <row r="332" spans="1:11" x14ac:dyDescent="0.3">
      <c r="A332" s="39"/>
      <c r="B332" s="109"/>
      <c r="C332" s="109"/>
      <c r="D332" s="33"/>
      <c r="E332" s="109"/>
      <c r="F332" s="33"/>
      <c r="G332" s="109"/>
      <c r="H332" s="33"/>
      <c r="I332" s="109"/>
      <c r="J332" s="33"/>
      <c r="K332" s="33"/>
    </row>
    <row r="333" spans="1:11" x14ac:dyDescent="0.3">
      <c r="A333" s="39"/>
      <c r="B333" s="109"/>
      <c r="C333" s="109"/>
      <c r="D333" s="33"/>
      <c r="E333" s="109"/>
      <c r="F333" s="33"/>
      <c r="G333" s="109"/>
      <c r="H333" s="33"/>
      <c r="I333" s="109"/>
      <c r="J333" s="33"/>
      <c r="K333" s="33"/>
    </row>
    <row r="334" spans="1:11" x14ac:dyDescent="0.3">
      <c r="A334" s="39"/>
      <c r="B334" s="109"/>
      <c r="C334" s="109"/>
      <c r="D334" s="33"/>
      <c r="E334" s="109"/>
      <c r="F334" s="33"/>
      <c r="G334" s="109"/>
      <c r="H334" s="33"/>
      <c r="I334" s="109"/>
      <c r="J334" s="33"/>
      <c r="K334" s="33"/>
    </row>
    <row r="335" spans="1:11" x14ac:dyDescent="0.3">
      <c r="A335" s="39"/>
      <c r="B335" s="109"/>
      <c r="C335" s="109"/>
      <c r="D335" s="33"/>
      <c r="E335" s="109"/>
      <c r="F335" s="33"/>
      <c r="G335" s="109"/>
      <c r="H335" s="33"/>
      <c r="I335" s="109"/>
      <c r="J335" s="33"/>
      <c r="K335" s="33"/>
    </row>
    <row r="336" spans="1:11" x14ac:dyDescent="0.3">
      <c r="A336" s="39"/>
      <c r="B336" s="109"/>
      <c r="C336" s="109"/>
      <c r="D336" s="33"/>
      <c r="E336" s="109"/>
      <c r="F336" s="33"/>
      <c r="G336" s="109"/>
      <c r="H336" s="33"/>
      <c r="I336" s="109"/>
      <c r="J336" s="33"/>
      <c r="K336" s="33"/>
    </row>
    <row r="337" spans="1:11" x14ac:dyDescent="0.3">
      <c r="A337" s="39"/>
      <c r="B337" s="109"/>
      <c r="C337" s="109"/>
      <c r="D337" s="33"/>
      <c r="E337" s="109"/>
      <c r="F337" s="33"/>
      <c r="G337" s="109"/>
      <c r="H337" s="33"/>
      <c r="I337" s="109"/>
      <c r="J337" s="33"/>
      <c r="K337" s="33"/>
    </row>
    <row r="338" spans="1:11" x14ac:dyDescent="0.3">
      <c r="A338" s="39"/>
      <c r="B338" s="109"/>
      <c r="C338" s="109"/>
      <c r="D338" s="33"/>
      <c r="E338" s="109"/>
      <c r="F338" s="33"/>
      <c r="G338" s="109"/>
      <c r="H338" s="33"/>
      <c r="I338" s="109"/>
      <c r="J338" s="33"/>
      <c r="K338" s="33"/>
    </row>
    <row r="339" spans="1:11" x14ac:dyDescent="0.3">
      <c r="A339" s="39"/>
      <c r="B339" s="109"/>
      <c r="C339" s="109"/>
      <c r="D339" s="33"/>
      <c r="E339" s="109"/>
      <c r="F339" s="33"/>
      <c r="G339" s="109"/>
      <c r="H339" s="33"/>
      <c r="I339" s="109"/>
      <c r="J339" s="33"/>
      <c r="K339" s="33"/>
    </row>
    <row r="340" spans="1:11" x14ac:dyDescent="0.3">
      <c r="A340" s="39"/>
      <c r="B340" s="109"/>
      <c r="C340" s="109"/>
      <c r="D340" s="33"/>
      <c r="E340" s="109"/>
      <c r="F340" s="33"/>
      <c r="G340" s="109"/>
      <c r="H340" s="33"/>
      <c r="I340" s="109"/>
      <c r="J340" s="33"/>
      <c r="K340" s="33"/>
    </row>
    <row r="341" spans="1:11" x14ac:dyDescent="0.3">
      <c r="A341" s="39"/>
      <c r="B341" s="109"/>
      <c r="C341" s="109"/>
      <c r="D341" s="33"/>
      <c r="E341" s="109"/>
      <c r="F341" s="33"/>
      <c r="G341" s="109"/>
      <c r="H341" s="33"/>
      <c r="I341" s="109"/>
      <c r="J341" s="33"/>
      <c r="K341" s="33"/>
    </row>
    <row r="342" spans="1:11" x14ac:dyDescent="0.3">
      <c r="A342" s="39"/>
      <c r="B342" s="109"/>
      <c r="C342" s="109"/>
      <c r="D342" s="33"/>
      <c r="E342" s="109"/>
      <c r="F342" s="33"/>
      <c r="G342" s="109"/>
      <c r="H342" s="33"/>
      <c r="I342" s="109"/>
      <c r="J342" s="33"/>
      <c r="K342" s="33"/>
    </row>
    <row r="343" spans="1:11" x14ac:dyDescent="0.3">
      <c r="A343" s="39"/>
      <c r="B343" s="109"/>
      <c r="C343" s="109"/>
      <c r="D343" s="33"/>
      <c r="E343" s="109"/>
      <c r="F343" s="33"/>
      <c r="G343" s="109"/>
      <c r="H343" s="33"/>
      <c r="I343" s="109"/>
      <c r="J343" s="33"/>
      <c r="K343" s="33"/>
    </row>
  </sheetData>
  <mergeCells count="9">
    <mergeCell ref="A139:K139"/>
    <mergeCell ref="A1:K1"/>
    <mergeCell ref="A2:A4"/>
    <mergeCell ref="B2:B4"/>
    <mergeCell ref="C2:I2"/>
    <mergeCell ref="J2:K3"/>
    <mergeCell ref="C3:D3"/>
    <mergeCell ref="E3:F3"/>
    <mergeCell ref="G3:H3"/>
  </mergeCells>
  <printOptions horizontalCentered="1"/>
  <pageMargins left="0.7" right="0.7" top="0.75" bottom="0.75" header="0.3" footer="0.3"/>
  <pageSetup paperSize="9" scal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55"/>
  <sheetViews>
    <sheetView topLeftCell="B1" workbookViewId="0">
      <selection activeCell="B2" sqref="B2:B4"/>
    </sheetView>
  </sheetViews>
  <sheetFormatPr defaultColWidth="11.44140625" defaultRowHeight="14.4" x14ac:dyDescent="0.3"/>
  <cols>
    <col min="1" max="1" width="7.6640625" style="272" customWidth="1"/>
    <col min="2" max="2" width="62.5546875" style="272" customWidth="1"/>
    <col min="3" max="12" width="13.44140625" style="272" customWidth="1"/>
    <col min="13" max="16384" width="11.44140625" style="272"/>
  </cols>
  <sheetData>
    <row r="1" spans="1:12" ht="25.2" customHeight="1" thickTop="1" thickBot="1" x14ac:dyDescent="0.35">
      <c r="A1" s="355" t="s">
        <v>539</v>
      </c>
      <c r="B1" s="442"/>
      <c r="C1" s="442"/>
      <c r="D1" s="442"/>
      <c r="E1" s="442"/>
      <c r="F1" s="442"/>
      <c r="G1" s="442"/>
      <c r="H1" s="442"/>
      <c r="I1" s="442"/>
      <c r="J1" s="442"/>
      <c r="K1" s="442"/>
      <c r="L1" s="443"/>
    </row>
    <row r="2" spans="1:12" ht="25.2" customHeight="1" thickTop="1" thickBot="1" x14ac:dyDescent="0.35">
      <c r="A2" s="380" t="s">
        <v>116</v>
      </c>
      <c r="B2" s="425" t="s">
        <v>117</v>
      </c>
      <c r="C2" s="358" t="s">
        <v>73</v>
      </c>
      <c r="D2" s="359"/>
      <c r="E2" s="359"/>
      <c r="F2" s="359"/>
      <c r="G2" s="359"/>
      <c r="H2" s="359"/>
      <c r="I2" s="359"/>
      <c r="J2" s="360"/>
      <c r="K2" s="361" t="s">
        <v>70</v>
      </c>
      <c r="L2" s="444"/>
    </row>
    <row r="3" spans="1:12" ht="25.2" customHeight="1" x14ac:dyDescent="0.3">
      <c r="A3" s="428"/>
      <c r="B3" s="430"/>
      <c r="C3" s="339" t="s">
        <v>74</v>
      </c>
      <c r="D3" s="447"/>
      <c r="E3" s="339" t="s">
        <v>75</v>
      </c>
      <c r="F3" s="447"/>
      <c r="G3" s="339" t="s">
        <v>76</v>
      </c>
      <c r="H3" s="447"/>
      <c r="I3" s="339" t="s">
        <v>77</v>
      </c>
      <c r="J3" s="447"/>
      <c r="K3" s="445"/>
      <c r="L3" s="446"/>
    </row>
    <row r="4" spans="1:12" ht="25.2" customHeight="1" thickBot="1" x14ac:dyDescent="0.35">
      <c r="A4" s="429"/>
      <c r="B4" s="431"/>
      <c r="C4" s="12" t="s">
        <v>55</v>
      </c>
      <c r="D4" s="236" t="s">
        <v>56</v>
      </c>
      <c r="E4" s="12" t="s">
        <v>55</v>
      </c>
      <c r="F4" s="236" t="s">
        <v>56</v>
      </c>
      <c r="G4" s="10" t="s">
        <v>55</v>
      </c>
      <c r="H4" s="237" t="s">
        <v>56</v>
      </c>
      <c r="I4" s="12" t="s">
        <v>55</v>
      </c>
      <c r="J4" s="68" t="s">
        <v>56</v>
      </c>
      <c r="K4" s="12" t="s">
        <v>55</v>
      </c>
      <c r="L4" s="236" t="s">
        <v>56</v>
      </c>
    </row>
    <row r="5" spans="1:12" x14ac:dyDescent="0.3">
      <c r="A5" s="158" t="s">
        <v>118</v>
      </c>
      <c r="B5" s="159" t="s">
        <v>119</v>
      </c>
      <c r="C5" s="77">
        <v>4</v>
      </c>
      <c r="D5" s="239">
        <v>1.4868782990112259E-4</v>
      </c>
      <c r="E5" s="77">
        <v>7</v>
      </c>
      <c r="F5" s="239">
        <v>1.8113598136887049E-4</v>
      </c>
      <c r="G5" s="70">
        <v>4</v>
      </c>
      <c r="H5" s="239">
        <v>4.6614613681389118E-4</v>
      </c>
      <c r="I5" s="77">
        <v>0</v>
      </c>
      <c r="J5" s="239">
        <v>0</v>
      </c>
      <c r="K5" s="130">
        <v>15</v>
      </c>
      <c r="L5" s="225">
        <v>2.0220538675150306E-4</v>
      </c>
    </row>
    <row r="6" spans="1:12" x14ac:dyDescent="0.3">
      <c r="A6" s="160" t="s">
        <v>120</v>
      </c>
      <c r="B6" s="161" t="s">
        <v>121</v>
      </c>
      <c r="C6" s="56">
        <v>0</v>
      </c>
      <c r="D6" s="239">
        <v>0</v>
      </c>
      <c r="E6" s="56">
        <v>0</v>
      </c>
      <c r="F6" s="82">
        <v>0</v>
      </c>
      <c r="G6" s="85">
        <v>0</v>
      </c>
      <c r="H6" s="239">
        <v>0</v>
      </c>
      <c r="I6" s="56">
        <v>0</v>
      </c>
      <c r="J6" s="82">
        <v>0</v>
      </c>
      <c r="K6" s="87">
        <v>0</v>
      </c>
      <c r="L6" s="82">
        <v>0</v>
      </c>
    </row>
    <row r="7" spans="1:12" x14ac:dyDescent="0.3">
      <c r="A7" s="160" t="s">
        <v>122</v>
      </c>
      <c r="B7" s="161" t="s">
        <v>123</v>
      </c>
      <c r="C7" s="56">
        <v>171</v>
      </c>
      <c r="D7" s="239">
        <v>6.3564047282729909E-3</v>
      </c>
      <c r="E7" s="56">
        <v>256</v>
      </c>
      <c r="F7" s="82">
        <v>6.6244016043472635E-3</v>
      </c>
      <c r="G7" s="85">
        <v>37</v>
      </c>
      <c r="H7" s="239">
        <v>4.3118517655284933E-3</v>
      </c>
      <c r="I7" s="56">
        <v>0</v>
      </c>
      <c r="J7" s="82">
        <v>0</v>
      </c>
      <c r="K7" s="87">
        <v>464</v>
      </c>
      <c r="L7" s="82">
        <v>6.2548866301798279E-3</v>
      </c>
    </row>
    <row r="8" spans="1:12" ht="27.6" x14ac:dyDescent="0.3">
      <c r="A8" s="160" t="s">
        <v>341</v>
      </c>
      <c r="B8" s="161" t="s">
        <v>124</v>
      </c>
      <c r="C8" s="56">
        <v>7</v>
      </c>
      <c r="D8" s="239">
        <v>2.6020370232696452E-4</v>
      </c>
      <c r="E8" s="56">
        <v>9</v>
      </c>
      <c r="F8" s="82">
        <v>2.3288911890283347E-4</v>
      </c>
      <c r="G8" s="85">
        <v>3</v>
      </c>
      <c r="H8" s="239">
        <v>3.4960960261041835E-4</v>
      </c>
      <c r="I8" s="56">
        <v>0</v>
      </c>
      <c r="J8" s="82">
        <v>0</v>
      </c>
      <c r="K8" s="87">
        <v>19</v>
      </c>
      <c r="L8" s="82">
        <v>2.5612682321857053E-4</v>
      </c>
    </row>
    <row r="9" spans="1:12" x14ac:dyDescent="0.3">
      <c r="A9" s="160" t="s">
        <v>408</v>
      </c>
      <c r="B9" s="161" t="s">
        <v>125</v>
      </c>
      <c r="C9" s="56">
        <v>20</v>
      </c>
      <c r="D9" s="239">
        <v>7.43439149505613E-4</v>
      </c>
      <c r="E9" s="56">
        <v>7</v>
      </c>
      <c r="F9" s="82">
        <v>1.8113598136887049E-4</v>
      </c>
      <c r="G9" s="85">
        <v>6</v>
      </c>
      <c r="H9" s="239">
        <v>6.9921920522083669E-4</v>
      </c>
      <c r="I9" s="56">
        <v>0</v>
      </c>
      <c r="J9" s="82">
        <v>0</v>
      </c>
      <c r="K9" s="87">
        <v>33</v>
      </c>
      <c r="L9" s="82">
        <v>4.4485185085330672E-4</v>
      </c>
    </row>
    <row r="10" spans="1:12" ht="15" x14ac:dyDescent="0.25">
      <c r="A10" s="160" t="s">
        <v>409</v>
      </c>
      <c r="B10" s="161" t="s">
        <v>126</v>
      </c>
      <c r="C10" s="56">
        <v>61</v>
      </c>
      <c r="D10" s="239">
        <v>2.2674894059921194E-3</v>
      </c>
      <c r="E10" s="56">
        <v>29</v>
      </c>
      <c r="F10" s="82">
        <v>7.5042049424246349E-4</v>
      </c>
      <c r="G10" s="85">
        <v>14</v>
      </c>
      <c r="H10" s="239">
        <v>1.6315114788486189E-3</v>
      </c>
      <c r="I10" s="56">
        <v>0</v>
      </c>
      <c r="J10" s="82">
        <v>0</v>
      </c>
      <c r="K10" s="87">
        <v>104</v>
      </c>
      <c r="L10" s="82">
        <v>1.4019573481437546E-3</v>
      </c>
    </row>
    <row r="11" spans="1:12" ht="27.6" x14ac:dyDescent="0.3">
      <c r="A11" s="160" t="s">
        <v>410</v>
      </c>
      <c r="B11" s="161" t="s">
        <v>127</v>
      </c>
      <c r="C11" s="56">
        <v>59</v>
      </c>
      <c r="D11" s="239">
        <v>2.1931454910415582E-3</v>
      </c>
      <c r="E11" s="56">
        <v>33</v>
      </c>
      <c r="F11" s="82">
        <v>8.5392676931038945E-4</v>
      </c>
      <c r="G11" s="85">
        <v>17</v>
      </c>
      <c r="H11" s="239">
        <v>1.9811210814590376E-3</v>
      </c>
      <c r="I11" s="56">
        <v>0</v>
      </c>
      <c r="J11" s="82">
        <v>0</v>
      </c>
      <c r="K11" s="87">
        <v>109</v>
      </c>
      <c r="L11" s="82">
        <v>1.4693591437275888E-3</v>
      </c>
    </row>
    <row r="12" spans="1:12" x14ac:dyDescent="0.3">
      <c r="A12" s="160" t="s">
        <v>411</v>
      </c>
      <c r="B12" s="161" t="s">
        <v>128</v>
      </c>
      <c r="C12" s="56">
        <v>2</v>
      </c>
      <c r="D12" s="239">
        <v>7.4343914950561295E-5</v>
      </c>
      <c r="E12" s="56">
        <v>0</v>
      </c>
      <c r="F12" s="82">
        <v>0</v>
      </c>
      <c r="G12" s="85">
        <v>2</v>
      </c>
      <c r="H12" s="239">
        <v>2.3307306840694559E-4</v>
      </c>
      <c r="I12" s="56">
        <v>0</v>
      </c>
      <c r="J12" s="82">
        <v>0</v>
      </c>
      <c r="K12" s="87">
        <v>4</v>
      </c>
      <c r="L12" s="82">
        <v>5.3921436467067486E-5</v>
      </c>
    </row>
    <row r="13" spans="1:12" ht="27.6" x14ac:dyDescent="0.3">
      <c r="A13" s="160" t="s">
        <v>412</v>
      </c>
      <c r="B13" s="161" t="s">
        <v>129</v>
      </c>
      <c r="C13" s="56">
        <v>102</v>
      </c>
      <c r="D13" s="239">
        <v>3.7915396624786262E-3</v>
      </c>
      <c r="E13" s="56">
        <v>61</v>
      </c>
      <c r="F13" s="82">
        <v>1.5784706947858714E-3</v>
      </c>
      <c r="G13" s="85">
        <v>28</v>
      </c>
      <c r="H13" s="239">
        <v>3.2630229576972379E-3</v>
      </c>
      <c r="I13" s="56">
        <v>0</v>
      </c>
      <c r="J13" s="82">
        <v>0</v>
      </c>
      <c r="K13" s="87">
        <v>191</v>
      </c>
      <c r="L13" s="82">
        <v>2.5747485913024722E-3</v>
      </c>
    </row>
    <row r="14" spans="1:12" ht="28.5" x14ac:dyDescent="0.25">
      <c r="A14" s="160" t="s">
        <v>413</v>
      </c>
      <c r="B14" s="161" t="s">
        <v>130</v>
      </c>
      <c r="C14" s="56">
        <v>15</v>
      </c>
      <c r="D14" s="239">
        <v>5.5757936212920975E-4</v>
      </c>
      <c r="E14" s="56">
        <v>8</v>
      </c>
      <c r="F14" s="82">
        <v>2.0701255013585198E-4</v>
      </c>
      <c r="G14" s="85">
        <v>1</v>
      </c>
      <c r="H14" s="239">
        <v>1.165365342034728E-4</v>
      </c>
      <c r="I14" s="56">
        <v>0</v>
      </c>
      <c r="J14" s="82">
        <v>0</v>
      </c>
      <c r="K14" s="87">
        <v>24</v>
      </c>
      <c r="L14" s="82">
        <v>3.2352861880240489E-4</v>
      </c>
    </row>
    <row r="15" spans="1:12" x14ac:dyDescent="0.3">
      <c r="A15" s="160" t="s">
        <v>414</v>
      </c>
      <c r="B15" s="161" t="s">
        <v>131</v>
      </c>
      <c r="C15" s="56">
        <v>53</v>
      </c>
      <c r="D15" s="239">
        <v>1.9701137461898745E-3</v>
      </c>
      <c r="E15" s="56">
        <v>25</v>
      </c>
      <c r="F15" s="82">
        <v>6.4691421917453741E-4</v>
      </c>
      <c r="G15" s="85">
        <v>9</v>
      </c>
      <c r="H15" s="239">
        <v>1.0488288078312551E-3</v>
      </c>
      <c r="I15" s="56">
        <v>0</v>
      </c>
      <c r="J15" s="82">
        <v>0</v>
      </c>
      <c r="K15" s="87">
        <v>87</v>
      </c>
      <c r="L15" s="228">
        <v>1.1727912431587178E-3</v>
      </c>
    </row>
    <row r="16" spans="1:12" x14ac:dyDescent="0.3">
      <c r="A16" s="160" t="s">
        <v>415</v>
      </c>
      <c r="B16" s="161" t="s">
        <v>132</v>
      </c>
      <c r="C16" s="56">
        <v>17</v>
      </c>
      <c r="D16" s="239">
        <v>6.3192327707977107E-4</v>
      </c>
      <c r="E16" s="56">
        <v>21</v>
      </c>
      <c r="F16" s="82">
        <v>5.4340794410661145E-4</v>
      </c>
      <c r="G16" s="85">
        <v>6</v>
      </c>
      <c r="H16" s="239">
        <v>6.9921920522083669E-4</v>
      </c>
      <c r="I16" s="56">
        <v>0</v>
      </c>
      <c r="J16" s="82">
        <v>0</v>
      </c>
      <c r="K16" s="87">
        <v>44</v>
      </c>
      <c r="L16" s="82">
        <v>5.9313580113774236E-4</v>
      </c>
    </row>
    <row r="17" spans="1:12" x14ac:dyDescent="0.3">
      <c r="A17" s="160" t="s">
        <v>416</v>
      </c>
      <c r="B17" s="161" t="s">
        <v>133</v>
      </c>
      <c r="C17" s="56">
        <v>13</v>
      </c>
      <c r="D17" s="239">
        <v>4.8323544717864843E-4</v>
      </c>
      <c r="E17" s="56">
        <v>23</v>
      </c>
      <c r="F17" s="82">
        <v>5.9516108164057448E-4</v>
      </c>
      <c r="G17" s="85">
        <v>2</v>
      </c>
      <c r="H17" s="239">
        <v>2.3307306840694559E-4</v>
      </c>
      <c r="I17" s="56">
        <v>0</v>
      </c>
      <c r="J17" s="82">
        <v>0</v>
      </c>
      <c r="K17" s="87">
        <v>38</v>
      </c>
      <c r="L17" s="82">
        <v>5.1225364643714107E-4</v>
      </c>
    </row>
    <row r="18" spans="1:12" ht="15" x14ac:dyDescent="0.25">
      <c r="A18" s="160" t="s">
        <v>417</v>
      </c>
      <c r="B18" s="161" t="s">
        <v>134</v>
      </c>
      <c r="C18" s="56">
        <v>35</v>
      </c>
      <c r="D18" s="239">
        <v>1.3010185116348228E-3</v>
      </c>
      <c r="E18" s="56">
        <v>19</v>
      </c>
      <c r="F18" s="82">
        <v>4.9165480657264852E-4</v>
      </c>
      <c r="G18" s="85">
        <v>11</v>
      </c>
      <c r="H18" s="239">
        <v>1.2819018762382007E-3</v>
      </c>
      <c r="I18" s="56">
        <v>0</v>
      </c>
      <c r="J18" s="82">
        <v>0</v>
      </c>
      <c r="K18" s="87">
        <v>65</v>
      </c>
      <c r="L18" s="82">
        <v>8.7622334258984655E-4</v>
      </c>
    </row>
    <row r="19" spans="1:12" x14ac:dyDescent="0.3">
      <c r="A19" s="160" t="s">
        <v>418</v>
      </c>
      <c r="B19" s="161" t="s">
        <v>135</v>
      </c>
      <c r="C19" s="56">
        <v>43</v>
      </c>
      <c r="D19" s="239">
        <v>1.5983941714370678E-3</v>
      </c>
      <c r="E19" s="56">
        <v>17</v>
      </c>
      <c r="F19" s="82">
        <v>4.3990166903868548E-4</v>
      </c>
      <c r="G19" s="85">
        <v>3</v>
      </c>
      <c r="H19" s="239">
        <v>3.4960960261041835E-4</v>
      </c>
      <c r="I19" s="56">
        <v>0</v>
      </c>
      <c r="J19" s="82">
        <v>0</v>
      </c>
      <c r="K19" s="87">
        <v>63</v>
      </c>
      <c r="L19" s="82">
        <v>8.4926262435631289E-4</v>
      </c>
    </row>
    <row r="20" spans="1:12" x14ac:dyDescent="0.3">
      <c r="A20" s="160" t="s">
        <v>419</v>
      </c>
      <c r="B20" s="161" t="s">
        <v>136</v>
      </c>
      <c r="C20" s="56">
        <v>0</v>
      </c>
      <c r="D20" s="239">
        <v>0</v>
      </c>
      <c r="E20" s="56">
        <v>0</v>
      </c>
      <c r="F20" s="82">
        <v>0</v>
      </c>
      <c r="G20" s="85">
        <v>1</v>
      </c>
      <c r="H20" s="239">
        <v>1.165365342034728E-4</v>
      </c>
      <c r="I20" s="56">
        <v>0</v>
      </c>
      <c r="J20" s="82">
        <v>0</v>
      </c>
      <c r="K20" s="87">
        <v>1</v>
      </c>
      <c r="L20" s="82">
        <v>1.3480359116766872E-5</v>
      </c>
    </row>
    <row r="21" spans="1:12" x14ac:dyDescent="0.3">
      <c r="A21" s="160" t="s">
        <v>420</v>
      </c>
      <c r="B21" s="161" t="s">
        <v>137</v>
      </c>
      <c r="C21" s="56">
        <v>17</v>
      </c>
      <c r="D21" s="239">
        <v>6.3192327707977107E-4</v>
      </c>
      <c r="E21" s="56">
        <v>14</v>
      </c>
      <c r="F21" s="82">
        <v>3.6227196273774098E-4</v>
      </c>
      <c r="G21" s="85">
        <v>0</v>
      </c>
      <c r="H21" s="239">
        <v>0</v>
      </c>
      <c r="I21" s="56">
        <v>0</v>
      </c>
      <c r="J21" s="82">
        <v>0</v>
      </c>
      <c r="K21" s="87">
        <v>31</v>
      </c>
      <c r="L21" s="82">
        <v>4.1789113261977301E-4</v>
      </c>
    </row>
    <row r="22" spans="1:12" x14ac:dyDescent="0.3">
      <c r="A22" s="160" t="s">
        <v>421</v>
      </c>
      <c r="B22" s="161" t="s">
        <v>138</v>
      </c>
      <c r="C22" s="56">
        <v>156</v>
      </c>
      <c r="D22" s="239">
        <v>5.7988253661437807E-3</v>
      </c>
      <c r="E22" s="56">
        <v>119</v>
      </c>
      <c r="F22" s="82">
        <v>3.0793116832707984E-3</v>
      </c>
      <c r="G22" s="85">
        <v>34</v>
      </c>
      <c r="H22" s="239">
        <v>3.9622421629180752E-3</v>
      </c>
      <c r="I22" s="56">
        <v>0</v>
      </c>
      <c r="J22" s="82">
        <v>0</v>
      </c>
      <c r="K22" s="87">
        <v>309</v>
      </c>
      <c r="L22" s="82">
        <v>4.1654309670809634E-3</v>
      </c>
    </row>
    <row r="23" spans="1:12" x14ac:dyDescent="0.3">
      <c r="A23" s="160" t="s">
        <v>422</v>
      </c>
      <c r="B23" s="161" t="s">
        <v>139</v>
      </c>
      <c r="C23" s="56">
        <v>15</v>
      </c>
      <c r="D23" s="239">
        <v>5.5757936212920975E-4</v>
      </c>
      <c r="E23" s="56">
        <v>18</v>
      </c>
      <c r="F23" s="82">
        <v>4.6577823780566695E-4</v>
      </c>
      <c r="G23" s="85">
        <v>3</v>
      </c>
      <c r="H23" s="239">
        <v>3.4960960261041835E-4</v>
      </c>
      <c r="I23" s="56">
        <v>0</v>
      </c>
      <c r="J23" s="82">
        <v>0</v>
      </c>
      <c r="K23" s="87">
        <v>36</v>
      </c>
      <c r="L23" s="82">
        <v>4.8529292820360736E-4</v>
      </c>
    </row>
    <row r="24" spans="1:12" x14ac:dyDescent="0.3">
      <c r="A24" s="160" t="s">
        <v>423</v>
      </c>
      <c r="B24" s="161" t="s">
        <v>140</v>
      </c>
      <c r="C24" s="56">
        <v>26</v>
      </c>
      <c r="D24" s="239">
        <v>9.6647089435729686E-4</v>
      </c>
      <c r="E24" s="56">
        <v>23</v>
      </c>
      <c r="F24" s="82">
        <v>5.9516108164057448E-4</v>
      </c>
      <c r="G24" s="85">
        <v>0</v>
      </c>
      <c r="H24" s="239">
        <v>0</v>
      </c>
      <c r="I24" s="56">
        <v>0</v>
      </c>
      <c r="J24" s="82">
        <v>0</v>
      </c>
      <c r="K24" s="87">
        <v>49</v>
      </c>
      <c r="L24" s="82">
        <v>6.6053759672157666E-4</v>
      </c>
    </row>
    <row r="25" spans="1:12" x14ac:dyDescent="0.3">
      <c r="A25" s="160" t="s">
        <v>424</v>
      </c>
      <c r="B25" s="161" t="s">
        <v>141</v>
      </c>
      <c r="C25" s="56">
        <v>111</v>
      </c>
      <c r="D25" s="239">
        <v>4.1260872797561519E-3</v>
      </c>
      <c r="E25" s="56">
        <v>3</v>
      </c>
      <c r="F25" s="82">
        <v>7.76297063009445E-5</v>
      </c>
      <c r="G25" s="85">
        <v>0</v>
      </c>
      <c r="H25" s="239">
        <v>0</v>
      </c>
      <c r="I25" s="56">
        <v>0</v>
      </c>
      <c r="J25" s="82">
        <v>0</v>
      </c>
      <c r="K25" s="87">
        <v>114</v>
      </c>
      <c r="L25" s="82">
        <v>1.5367609393114232E-3</v>
      </c>
    </row>
    <row r="26" spans="1:12" ht="15" x14ac:dyDescent="0.25">
      <c r="A26" s="160" t="s">
        <v>425</v>
      </c>
      <c r="B26" s="161" t="s">
        <v>142</v>
      </c>
      <c r="C26" s="56">
        <v>97</v>
      </c>
      <c r="D26" s="239">
        <v>3.605679875102223E-3</v>
      </c>
      <c r="E26" s="56">
        <v>15</v>
      </c>
      <c r="F26" s="82">
        <v>3.8814853150472245E-4</v>
      </c>
      <c r="G26" s="85">
        <v>1</v>
      </c>
      <c r="H26" s="239">
        <v>1.165365342034728E-4</v>
      </c>
      <c r="I26" s="56">
        <v>0</v>
      </c>
      <c r="J26" s="82">
        <v>0</v>
      </c>
      <c r="K26" s="87">
        <v>113</v>
      </c>
      <c r="L26" s="82">
        <v>1.5232805801946563E-3</v>
      </c>
    </row>
    <row r="27" spans="1:12" ht="27.6" x14ac:dyDescent="0.3">
      <c r="A27" s="160" t="s">
        <v>426</v>
      </c>
      <c r="B27" s="161" t="s">
        <v>143</v>
      </c>
      <c r="C27" s="56">
        <v>13</v>
      </c>
      <c r="D27" s="239">
        <v>4.8323544717864843E-4</v>
      </c>
      <c r="E27" s="56">
        <v>1</v>
      </c>
      <c r="F27" s="82">
        <v>2.5876568766981498E-5</v>
      </c>
      <c r="G27" s="85">
        <v>0</v>
      </c>
      <c r="H27" s="239">
        <v>0</v>
      </c>
      <c r="I27" s="56">
        <v>0</v>
      </c>
      <c r="J27" s="82">
        <v>0</v>
      </c>
      <c r="K27" s="87">
        <v>14</v>
      </c>
      <c r="L27" s="82">
        <v>1.8872502763473618E-4</v>
      </c>
    </row>
    <row r="28" spans="1:12" x14ac:dyDescent="0.3">
      <c r="A28" s="160" t="s">
        <v>427</v>
      </c>
      <c r="B28" s="161" t="s">
        <v>144</v>
      </c>
      <c r="C28" s="56">
        <v>4</v>
      </c>
      <c r="D28" s="239">
        <v>1.4868782990112259E-4</v>
      </c>
      <c r="E28" s="56">
        <v>1</v>
      </c>
      <c r="F28" s="82">
        <v>2.5876568766981498E-5</v>
      </c>
      <c r="G28" s="85">
        <v>0</v>
      </c>
      <c r="H28" s="239">
        <v>0</v>
      </c>
      <c r="I28" s="56">
        <v>0</v>
      </c>
      <c r="J28" s="82">
        <v>0</v>
      </c>
      <c r="K28" s="87">
        <v>5</v>
      </c>
      <c r="L28" s="82">
        <v>6.7401795583834354E-5</v>
      </c>
    </row>
    <row r="29" spans="1:12" x14ac:dyDescent="0.3">
      <c r="A29" s="160" t="s">
        <v>428</v>
      </c>
      <c r="B29" s="161" t="s">
        <v>145</v>
      </c>
      <c r="C29" s="56">
        <v>58</v>
      </c>
      <c r="D29" s="239">
        <v>2.1559735335662778E-3</v>
      </c>
      <c r="E29" s="56">
        <v>27</v>
      </c>
      <c r="F29" s="82">
        <v>6.9866735670850045E-4</v>
      </c>
      <c r="G29" s="85">
        <v>4</v>
      </c>
      <c r="H29" s="239">
        <v>4.6614613681389118E-4</v>
      </c>
      <c r="I29" s="56">
        <v>0</v>
      </c>
      <c r="J29" s="82">
        <v>0</v>
      </c>
      <c r="K29" s="87">
        <v>89</v>
      </c>
      <c r="L29" s="82">
        <v>1.1997519613922514E-3</v>
      </c>
    </row>
    <row r="30" spans="1:12" ht="27.6" x14ac:dyDescent="0.3">
      <c r="A30" s="160" t="s">
        <v>465</v>
      </c>
      <c r="B30" s="161" t="s">
        <v>146</v>
      </c>
      <c r="C30" s="56">
        <v>12</v>
      </c>
      <c r="D30" s="239">
        <v>4.4606348970336777E-4</v>
      </c>
      <c r="E30" s="56">
        <v>0</v>
      </c>
      <c r="F30" s="82">
        <v>0</v>
      </c>
      <c r="G30" s="85">
        <v>2</v>
      </c>
      <c r="H30" s="239">
        <v>2.3307306840694559E-4</v>
      </c>
      <c r="I30" s="56">
        <v>0</v>
      </c>
      <c r="J30" s="82">
        <v>0</v>
      </c>
      <c r="K30" s="87">
        <v>14</v>
      </c>
      <c r="L30" s="82">
        <v>1.8872502763473618E-4</v>
      </c>
    </row>
    <row r="31" spans="1:12" ht="28.5" x14ac:dyDescent="0.25">
      <c r="A31" s="160" t="s">
        <v>464</v>
      </c>
      <c r="B31" s="161" t="s">
        <v>147</v>
      </c>
      <c r="C31" s="56">
        <v>2</v>
      </c>
      <c r="D31" s="239">
        <v>7.4343914950561295E-5</v>
      </c>
      <c r="E31" s="56">
        <v>2</v>
      </c>
      <c r="F31" s="82">
        <v>5.1753137533962996E-5</v>
      </c>
      <c r="G31" s="85">
        <v>1</v>
      </c>
      <c r="H31" s="239">
        <v>1.165365342034728E-4</v>
      </c>
      <c r="I31" s="56">
        <v>0</v>
      </c>
      <c r="J31" s="82">
        <v>0</v>
      </c>
      <c r="K31" s="87">
        <v>5</v>
      </c>
      <c r="L31" s="82">
        <v>6.7401795583834354E-5</v>
      </c>
    </row>
    <row r="32" spans="1:12" x14ac:dyDescent="0.3">
      <c r="A32" s="160" t="s">
        <v>463</v>
      </c>
      <c r="B32" s="161" t="s">
        <v>148</v>
      </c>
      <c r="C32" s="56">
        <v>4</v>
      </c>
      <c r="D32" s="239">
        <v>1.4868782990112259E-4</v>
      </c>
      <c r="E32" s="56">
        <v>2</v>
      </c>
      <c r="F32" s="82">
        <v>5.1753137533962996E-5</v>
      </c>
      <c r="G32" s="85">
        <v>0</v>
      </c>
      <c r="H32" s="239">
        <v>0</v>
      </c>
      <c r="I32" s="56">
        <v>0</v>
      </c>
      <c r="J32" s="82">
        <v>0</v>
      </c>
      <c r="K32" s="87">
        <v>6</v>
      </c>
      <c r="L32" s="82">
        <v>8.0882154700601222E-5</v>
      </c>
    </row>
    <row r="33" spans="1:12" ht="27.6" x14ac:dyDescent="0.3">
      <c r="A33" s="160" t="s">
        <v>462</v>
      </c>
      <c r="B33" s="161" t="s">
        <v>149</v>
      </c>
      <c r="C33" s="56">
        <v>56</v>
      </c>
      <c r="D33" s="239">
        <v>2.0816296186157161E-3</v>
      </c>
      <c r="E33" s="56">
        <v>51</v>
      </c>
      <c r="F33" s="82">
        <v>1.3197050071160565E-3</v>
      </c>
      <c r="G33" s="85">
        <v>13</v>
      </c>
      <c r="H33" s="239">
        <v>1.5149749446451463E-3</v>
      </c>
      <c r="I33" s="56">
        <v>0</v>
      </c>
      <c r="J33" s="82">
        <v>0</v>
      </c>
      <c r="K33" s="87">
        <v>120</v>
      </c>
      <c r="L33" s="82">
        <v>1.6176430940120245E-3</v>
      </c>
    </row>
    <row r="34" spans="1:12" x14ac:dyDescent="0.3">
      <c r="A34" s="160" t="s">
        <v>461</v>
      </c>
      <c r="B34" s="161" t="s">
        <v>150</v>
      </c>
      <c r="C34" s="56">
        <v>49</v>
      </c>
      <c r="D34" s="239">
        <v>1.8214259162887517E-3</v>
      </c>
      <c r="E34" s="56">
        <v>48</v>
      </c>
      <c r="F34" s="82">
        <v>1.242075300815112E-3</v>
      </c>
      <c r="G34" s="85">
        <v>4</v>
      </c>
      <c r="H34" s="239">
        <v>4.6614613681389118E-4</v>
      </c>
      <c r="I34" s="56">
        <v>0</v>
      </c>
      <c r="J34" s="82">
        <v>0</v>
      </c>
      <c r="K34" s="87">
        <v>101</v>
      </c>
      <c r="L34" s="82">
        <v>1.361516270793454E-3</v>
      </c>
    </row>
    <row r="35" spans="1:12" x14ac:dyDescent="0.3">
      <c r="A35" s="160" t="s">
        <v>460</v>
      </c>
      <c r="B35" s="161" t="s">
        <v>151</v>
      </c>
      <c r="C35" s="56">
        <v>8</v>
      </c>
      <c r="D35" s="239">
        <v>2.9737565980224518E-4</v>
      </c>
      <c r="E35" s="56">
        <v>8</v>
      </c>
      <c r="F35" s="82">
        <v>2.0701255013585198E-4</v>
      </c>
      <c r="G35" s="85">
        <v>2</v>
      </c>
      <c r="H35" s="239">
        <v>2.3307306840694559E-4</v>
      </c>
      <c r="I35" s="56">
        <v>0</v>
      </c>
      <c r="J35" s="82">
        <v>0</v>
      </c>
      <c r="K35" s="87">
        <v>18</v>
      </c>
      <c r="L35" s="82">
        <v>2.4264646410180368E-4</v>
      </c>
    </row>
    <row r="36" spans="1:12" x14ac:dyDescent="0.3">
      <c r="A36" s="160" t="s">
        <v>459</v>
      </c>
      <c r="B36" s="161" t="s">
        <v>152</v>
      </c>
      <c r="C36" s="56">
        <v>14</v>
      </c>
      <c r="D36" s="239">
        <v>5.2040740465392904E-4</v>
      </c>
      <c r="E36" s="56">
        <v>7</v>
      </c>
      <c r="F36" s="82">
        <v>1.8113598136887049E-4</v>
      </c>
      <c r="G36" s="85">
        <v>6</v>
      </c>
      <c r="H36" s="239">
        <v>6.9921920522083669E-4</v>
      </c>
      <c r="I36" s="56">
        <v>0</v>
      </c>
      <c r="J36" s="82">
        <v>0</v>
      </c>
      <c r="K36" s="87">
        <v>27</v>
      </c>
      <c r="L36" s="82">
        <v>3.6396969615270553E-4</v>
      </c>
    </row>
    <row r="37" spans="1:12" ht="27.6" x14ac:dyDescent="0.3">
      <c r="A37" s="160" t="s">
        <v>458</v>
      </c>
      <c r="B37" s="161" t="s">
        <v>153</v>
      </c>
      <c r="C37" s="56">
        <v>17</v>
      </c>
      <c r="D37" s="239">
        <v>6.3192327707977107E-4</v>
      </c>
      <c r="E37" s="56">
        <v>23</v>
      </c>
      <c r="F37" s="82">
        <v>5.9516108164057448E-4</v>
      </c>
      <c r="G37" s="85">
        <v>7</v>
      </c>
      <c r="H37" s="239">
        <v>8.1575573942430947E-4</v>
      </c>
      <c r="I37" s="56">
        <v>0</v>
      </c>
      <c r="J37" s="82">
        <v>0</v>
      </c>
      <c r="K37" s="87">
        <v>47</v>
      </c>
      <c r="L37" s="82">
        <v>6.335768784880429E-4</v>
      </c>
    </row>
    <row r="38" spans="1:12" ht="15" x14ac:dyDescent="0.25">
      <c r="A38" s="160" t="s">
        <v>457</v>
      </c>
      <c r="B38" s="161" t="s">
        <v>154</v>
      </c>
      <c r="C38" s="56">
        <v>27</v>
      </c>
      <c r="D38" s="239">
        <v>1.0036428518325775E-3</v>
      </c>
      <c r="E38" s="56">
        <v>26</v>
      </c>
      <c r="F38" s="82">
        <v>6.7279078794151893E-4</v>
      </c>
      <c r="G38" s="85">
        <v>11</v>
      </c>
      <c r="H38" s="239">
        <v>1.2819018762382007E-3</v>
      </c>
      <c r="I38" s="56">
        <v>0</v>
      </c>
      <c r="J38" s="82">
        <v>0</v>
      </c>
      <c r="K38" s="87">
        <v>64</v>
      </c>
      <c r="L38" s="82">
        <v>8.6274298347307978E-4</v>
      </c>
    </row>
    <row r="39" spans="1:12" ht="27.6" x14ac:dyDescent="0.3">
      <c r="A39" s="160" t="s">
        <v>456</v>
      </c>
      <c r="B39" s="161" t="s">
        <v>155</v>
      </c>
      <c r="C39" s="56">
        <v>25</v>
      </c>
      <c r="D39" s="239">
        <v>9.2929893688201625E-4</v>
      </c>
      <c r="E39" s="56">
        <v>18</v>
      </c>
      <c r="F39" s="82">
        <v>4.6577823780566695E-4</v>
      </c>
      <c r="G39" s="85">
        <v>7</v>
      </c>
      <c r="H39" s="239">
        <v>8.1575573942430947E-4</v>
      </c>
      <c r="I39" s="56">
        <v>1</v>
      </c>
      <c r="J39" s="82">
        <v>1.8518518518518517E-2</v>
      </c>
      <c r="K39" s="87">
        <v>51</v>
      </c>
      <c r="L39" s="82">
        <v>6.8749831495511042E-4</v>
      </c>
    </row>
    <row r="40" spans="1:12" ht="15" x14ac:dyDescent="0.25">
      <c r="A40" s="160" t="s">
        <v>455</v>
      </c>
      <c r="B40" s="161" t="s">
        <v>156</v>
      </c>
      <c r="C40" s="56">
        <v>7</v>
      </c>
      <c r="D40" s="239">
        <v>2.6020370232696452E-4</v>
      </c>
      <c r="E40" s="56">
        <v>3</v>
      </c>
      <c r="F40" s="82">
        <v>7.76297063009445E-5</v>
      </c>
      <c r="G40" s="85">
        <v>0</v>
      </c>
      <c r="H40" s="239">
        <v>0</v>
      </c>
      <c r="I40" s="56">
        <v>0</v>
      </c>
      <c r="J40" s="82">
        <v>0</v>
      </c>
      <c r="K40" s="87">
        <v>10</v>
      </c>
      <c r="L40" s="82">
        <v>1.3480359116766871E-4</v>
      </c>
    </row>
    <row r="41" spans="1:12" x14ac:dyDescent="0.3">
      <c r="A41" s="160" t="s">
        <v>454</v>
      </c>
      <c r="B41" s="161" t="s">
        <v>157</v>
      </c>
      <c r="C41" s="56">
        <v>0</v>
      </c>
      <c r="D41" s="239">
        <v>0</v>
      </c>
      <c r="E41" s="56">
        <v>0</v>
      </c>
      <c r="F41" s="82">
        <v>0</v>
      </c>
      <c r="G41" s="85">
        <v>0</v>
      </c>
      <c r="H41" s="239">
        <v>0</v>
      </c>
      <c r="I41" s="56">
        <v>0</v>
      </c>
      <c r="J41" s="82">
        <v>0</v>
      </c>
      <c r="K41" s="87">
        <v>0</v>
      </c>
      <c r="L41" s="82">
        <v>0</v>
      </c>
    </row>
    <row r="42" spans="1:12" x14ac:dyDescent="0.3">
      <c r="A42" s="160" t="s">
        <v>453</v>
      </c>
      <c r="B42" s="161" t="s">
        <v>158</v>
      </c>
      <c r="C42" s="56">
        <v>20</v>
      </c>
      <c r="D42" s="239">
        <v>7.43439149505613E-4</v>
      </c>
      <c r="E42" s="56">
        <v>20</v>
      </c>
      <c r="F42" s="82">
        <v>5.1753137533962993E-4</v>
      </c>
      <c r="G42" s="85">
        <v>4</v>
      </c>
      <c r="H42" s="239">
        <v>4.6614613681389118E-4</v>
      </c>
      <c r="I42" s="56">
        <v>0</v>
      </c>
      <c r="J42" s="82">
        <v>0</v>
      </c>
      <c r="K42" s="87">
        <v>44</v>
      </c>
      <c r="L42" s="82">
        <v>5.9313580113774236E-4</v>
      </c>
    </row>
    <row r="43" spans="1:12" ht="15" x14ac:dyDescent="0.25">
      <c r="A43" s="160" t="s">
        <v>452</v>
      </c>
      <c r="B43" s="161" t="s">
        <v>159</v>
      </c>
      <c r="C43" s="56">
        <v>8</v>
      </c>
      <c r="D43" s="239">
        <v>2.9737565980224518E-4</v>
      </c>
      <c r="E43" s="56">
        <v>5</v>
      </c>
      <c r="F43" s="82">
        <v>1.2938284383490748E-4</v>
      </c>
      <c r="G43" s="85">
        <v>0</v>
      </c>
      <c r="H43" s="239">
        <v>0</v>
      </c>
      <c r="I43" s="56">
        <v>0</v>
      </c>
      <c r="J43" s="82">
        <v>0</v>
      </c>
      <c r="K43" s="87">
        <v>13</v>
      </c>
      <c r="L43" s="82">
        <v>1.7524466851796933E-4</v>
      </c>
    </row>
    <row r="44" spans="1:12" x14ac:dyDescent="0.3">
      <c r="A44" s="160" t="s">
        <v>451</v>
      </c>
      <c r="B44" s="161" t="s">
        <v>160</v>
      </c>
      <c r="C44" s="56">
        <v>39</v>
      </c>
      <c r="D44" s="239">
        <v>1.4497063415359452E-3</v>
      </c>
      <c r="E44" s="56">
        <v>24</v>
      </c>
      <c r="F44" s="82">
        <v>6.21037650407556E-4</v>
      </c>
      <c r="G44" s="85">
        <v>12</v>
      </c>
      <c r="H44" s="239">
        <v>1.3984384104416734E-3</v>
      </c>
      <c r="I44" s="56">
        <v>0</v>
      </c>
      <c r="J44" s="82">
        <v>0</v>
      </c>
      <c r="K44" s="87">
        <v>75</v>
      </c>
      <c r="L44" s="82">
        <v>1.0110269337575153E-3</v>
      </c>
    </row>
    <row r="45" spans="1:12" ht="15" x14ac:dyDescent="0.25">
      <c r="A45" s="160" t="s">
        <v>450</v>
      </c>
      <c r="B45" s="161" t="s">
        <v>161</v>
      </c>
      <c r="C45" s="56">
        <v>929</v>
      </c>
      <c r="D45" s="239">
        <v>3.453274849453572E-2</v>
      </c>
      <c r="E45" s="56">
        <v>1068</v>
      </c>
      <c r="F45" s="82">
        <v>2.7636175443136238E-2</v>
      </c>
      <c r="G45" s="85">
        <v>213</v>
      </c>
      <c r="H45" s="239">
        <v>2.4822281785339705E-2</v>
      </c>
      <c r="I45" s="56">
        <v>3</v>
      </c>
      <c r="J45" s="82">
        <v>5.5555555555555552E-2</v>
      </c>
      <c r="K45" s="87">
        <v>2213</v>
      </c>
      <c r="L45" s="82">
        <v>2.9832034725405084E-2</v>
      </c>
    </row>
    <row r="46" spans="1:12" x14ac:dyDescent="0.3">
      <c r="A46" s="160" t="s">
        <v>449</v>
      </c>
      <c r="B46" s="161" t="s">
        <v>162</v>
      </c>
      <c r="C46" s="56">
        <v>131</v>
      </c>
      <c r="D46" s="239">
        <v>4.8695264292617649E-3</v>
      </c>
      <c r="E46" s="56">
        <v>115</v>
      </c>
      <c r="F46" s="82">
        <v>2.9758054082028723E-3</v>
      </c>
      <c r="G46" s="85">
        <v>35</v>
      </c>
      <c r="H46" s="239">
        <v>4.0787786971215479E-3</v>
      </c>
      <c r="I46" s="56">
        <v>1</v>
      </c>
      <c r="J46" s="82">
        <v>1.8518518518518517E-2</v>
      </c>
      <c r="K46" s="87">
        <v>282</v>
      </c>
      <c r="L46" s="82">
        <v>3.8014612709282576E-3</v>
      </c>
    </row>
    <row r="47" spans="1:12" x14ac:dyDescent="0.3">
      <c r="A47" s="160" t="s">
        <v>448</v>
      </c>
      <c r="B47" s="161" t="s">
        <v>163</v>
      </c>
      <c r="C47" s="56">
        <v>274</v>
      </c>
      <c r="D47" s="239">
        <v>1.0185116348226898E-2</v>
      </c>
      <c r="E47" s="56">
        <v>307</v>
      </c>
      <c r="F47" s="82">
        <v>7.9441066114633203E-3</v>
      </c>
      <c r="G47" s="85">
        <v>79</v>
      </c>
      <c r="H47" s="239">
        <v>9.2063862020743507E-3</v>
      </c>
      <c r="I47" s="56">
        <v>1</v>
      </c>
      <c r="J47" s="82">
        <v>1.8518518518518517E-2</v>
      </c>
      <c r="K47" s="87">
        <v>661</v>
      </c>
      <c r="L47" s="82">
        <v>8.9105173761829023E-3</v>
      </c>
    </row>
    <row r="48" spans="1:12" x14ac:dyDescent="0.3">
      <c r="A48" s="160" t="s">
        <v>447</v>
      </c>
      <c r="B48" s="161" t="s">
        <v>164</v>
      </c>
      <c r="C48" s="56">
        <v>54</v>
      </c>
      <c r="D48" s="239">
        <v>2.0072857036651549E-3</v>
      </c>
      <c r="E48" s="56">
        <v>47</v>
      </c>
      <c r="F48" s="82">
        <v>1.2161987320481304E-3</v>
      </c>
      <c r="G48" s="85">
        <v>11</v>
      </c>
      <c r="H48" s="239">
        <v>1.2819018762382007E-3</v>
      </c>
      <c r="I48" s="56">
        <v>0</v>
      </c>
      <c r="J48" s="82">
        <v>0</v>
      </c>
      <c r="K48" s="87">
        <v>112</v>
      </c>
      <c r="L48" s="82">
        <v>1.5098002210778894E-3</v>
      </c>
    </row>
    <row r="49" spans="1:12" ht="27.6" x14ac:dyDescent="0.3">
      <c r="A49" s="160" t="s">
        <v>446</v>
      </c>
      <c r="B49" s="161" t="s">
        <v>165</v>
      </c>
      <c r="C49" s="56">
        <v>20</v>
      </c>
      <c r="D49" s="239">
        <v>7.43439149505613E-4</v>
      </c>
      <c r="E49" s="56">
        <v>19</v>
      </c>
      <c r="F49" s="82">
        <v>4.9165480657264852E-4</v>
      </c>
      <c r="G49" s="85">
        <v>10</v>
      </c>
      <c r="H49" s="239">
        <v>1.1653653420347278E-3</v>
      </c>
      <c r="I49" s="56">
        <v>0</v>
      </c>
      <c r="J49" s="82">
        <v>0</v>
      </c>
      <c r="K49" s="87">
        <v>49</v>
      </c>
      <c r="L49" s="82">
        <v>6.6053759672157666E-4</v>
      </c>
    </row>
    <row r="50" spans="1:12" x14ac:dyDescent="0.3">
      <c r="A50" s="160" t="s">
        <v>445</v>
      </c>
      <c r="B50" s="161" t="s">
        <v>166</v>
      </c>
      <c r="C50" s="56">
        <v>79</v>
      </c>
      <c r="D50" s="239">
        <v>2.9365846405471712E-3</v>
      </c>
      <c r="E50" s="56">
        <v>32</v>
      </c>
      <c r="F50" s="82">
        <v>8.2805020054340793E-4</v>
      </c>
      <c r="G50" s="85">
        <v>5</v>
      </c>
      <c r="H50" s="239">
        <v>5.8268267101736391E-4</v>
      </c>
      <c r="I50" s="56">
        <v>0</v>
      </c>
      <c r="J50" s="82">
        <v>0</v>
      </c>
      <c r="K50" s="87">
        <v>116</v>
      </c>
      <c r="L50" s="82">
        <v>1.563721657544957E-3</v>
      </c>
    </row>
    <row r="51" spans="1:12" x14ac:dyDescent="0.3">
      <c r="A51" s="160" t="s">
        <v>444</v>
      </c>
      <c r="B51" s="161" t="s">
        <v>167</v>
      </c>
      <c r="C51" s="56">
        <v>398</v>
      </c>
      <c r="D51" s="239">
        <v>1.4794439075161698E-2</v>
      </c>
      <c r="E51" s="56">
        <v>88</v>
      </c>
      <c r="F51" s="82">
        <v>2.2771380514943719E-3</v>
      </c>
      <c r="G51" s="85">
        <v>18</v>
      </c>
      <c r="H51" s="239">
        <v>2.0976576156625103E-3</v>
      </c>
      <c r="I51" s="56">
        <v>0</v>
      </c>
      <c r="J51" s="82">
        <v>0</v>
      </c>
      <c r="K51" s="87">
        <v>504</v>
      </c>
      <c r="L51" s="82">
        <v>6.7941009948505032E-3</v>
      </c>
    </row>
    <row r="52" spans="1:12" ht="27.6" x14ac:dyDescent="0.3">
      <c r="A52" s="160" t="s">
        <v>443</v>
      </c>
      <c r="B52" s="161" t="s">
        <v>168</v>
      </c>
      <c r="C52" s="56">
        <v>1</v>
      </c>
      <c r="D52" s="239">
        <v>3.7171957475280647E-5</v>
      </c>
      <c r="E52" s="56">
        <v>1</v>
      </c>
      <c r="F52" s="82">
        <v>2.5876568766981498E-5</v>
      </c>
      <c r="G52" s="85">
        <v>0</v>
      </c>
      <c r="H52" s="239">
        <v>0</v>
      </c>
      <c r="I52" s="56">
        <v>0</v>
      </c>
      <c r="J52" s="82">
        <v>0</v>
      </c>
      <c r="K52" s="87">
        <v>2</v>
      </c>
      <c r="L52" s="82">
        <v>2.6960718233533743E-5</v>
      </c>
    </row>
    <row r="53" spans="1:12" x14ac:dyDescent="0.3">
      <c r="A53" s="160" t="s">
        <v>442</v>
      </c>
      <c r="B53" s="161" t="s">
        <v>169</v>
      </c>
      <c r="C53" s="56">
        <v>2</v>
      </c>
      <c r="D53" s="239">
        <v>7.4343914950561295E-5</v>
      </c>
      <c r="E53" s="56">
        <v>1</v>
      </c>
      <c r="F53" s="82">
        <v>2.5876568766981498E-5</v>
      </c>
      <c r="G53" s="85">
        <v>1</v>
      </c>
      <c r="H53" s="239">
        <v>1.165365342034728E-4</v>
      </c>
      <c r="I53" s="56">
        <v>0</v>
      </c>
      <c r="J53" s="82">
        <v>0</v>
      </c>
      <c r="K53" s="87">
        <v>4</v>
      </c>
      <c r="L53" s="82">
        <v>5.3921436467067486E-5</v>
      </c>
    </row>
    <row r="54" spans="1:12" x14ac:dyDescent="0.3">
      <c r="A54" s="160" t="s">
        <v>441</v>
      </c>
      <c r="B54" s="161" t="s">
        <v>170</v>
      </c>
      <c r="C54" s="56">
        <v>128</v>
      </c>
      <c r="D54" s="239">
        <v>4.7580105568359229E-3</v>
      </c>
      <c r="E54" s="56">
        <v>79</v>
      </c>
      <c r="F54" s="82">
        <v>2.0442489325915385E-3</v>
      </c>
      <c r="G54" s="85">
        <v>14</v>
      </c>
      <c r="H54" s="239">
        <v>1.6315114788486189E-3</v>
      </c>
      <c r="I54" s="56">
        <v>0</v>
      </c>
      <c r="J54" s="82">
        <v>0</v>
      </c>
      <c r="K54" s="87">
        <v>221</v>
      </c>
      <c r="L54" s="82">
        <v>2.9791593648054782E-3</v>
      </c>
    </row>
    <row r="55" spans="1:12" ht="27.6" x14ac:dyDescent="0.3">
      <c r="A55" s="160" t="s">
        <v>466</v>
      </c>
      <c r="B55" s="161" t="s">
        <v>171</v>
      </c>
      <c r="C55" s="56">
        <v>12</v>
      </c>
      <c r="D55" s="239">
        <v>4.4606348970336777E-4</v>
      </c>
      <c r="E55" s="56">
        <v>4</v>
      </c>
      <c r="F55" s="82">
        <v>1.0350627506792599E-4</v>
      </c>
      <c r="G55" s="85">
        <v>1</v>
      </c>
      <c r="H55" s="239">
        <v>1.165365342034728E-4</v>
      </c>
      <c r="I55" s="56">
        <v>0</v>
      </c>
      <c r="J55" s="82">
        <v>0</v>
      </c>
      <c r="K55" s="87">
        <v>17</v>
      </c>
      <c r="L55" s="82">
        <v>2.291661049850368E-4</v>
      </c>
    </row>
    <row r="56" spans="1:12" ht="15" x14ac:dyDescent="0.25">
      <c r="A56" s="160" t="s">
        <v>440</v>
      </c>
      <c r="B56" s="161" t="s">
        <v>172</v>
      </c>
      <c r="C56" s="56">
        <v>31</v>
      </c>
      <c r="D56" s="239">
        <v>1.1523306817337001E-3</v>
      </c>
      <c r="E56" s="56">
        <v>45</v>
      </c>
      <c r="F56" s="82">
        <v>1.1644455945141673E-3</v>
      </c>
      <c r="G56" s="85">
        <v>9</v>
      </c>
      <c r="H56" s="239">
        <v>1.0488288078312551E-3</v>
      </c>
      <c r="I56" s="56">
        <v>1</v>
      </c>
      <c r="J56" s="82">
        <v>1.8518518518518517E-2</v>
      </c>
      <c r="K56" s="87">
        <v>86</v>
      </c>
      <c r="L56" s="82">
        <v>1.159310884041951E-3</v>
      </c>
    </row>
    <row r="57" spans="1:12" ht="15" x14ac:dyDescent="0.25">
      <c r="A57" s="160" t="s">
        <v>439</v>
      </c>
      <c r="B57" s="161" t="s">
        <v>173</v>
      </c>
      <c r="C57" s="56">
        <v>16</v>
      </c>
      <c r="D57" s="239">
        <v>5.9475131960449036E-4</v>
      </c>
      <c r="E57" s="56">
        <v>21</v>
      </c>
      <c r="F57" s="82">
        <v>5.4340794410661145E-4</v>
      </c>
      <c r="G57" s="85">
        <v>6</v>
      </c>
      <c r="H57" s="239">
        <v>6.9921920522083669E-4</v>
      </c>
      <c r="I57" s="56">
        <v>0</v>
      </c>
      <c r="J57" s="82">
        <v>0</v>
      </c>
      <c r="K57" s="87">
        <v>43</v>
      </c>
      <c r="L57" s="82">
        <v>5.7965544202097548E-4</v>
      </c>
    </row>
    <row r="58" spans="1:12" x14ac:dyDescent="0.3">
      <c r="A58" s="160" t="s">
        <v>438</v>
      </c>
      <c r="B58" s="161" t="s">
        <v>174</v>
      </c>
      <c r="C58" s="56">
        <v>2</v>
      </c>
      <c r="D58" s="239">
        <v>7.4343914950561295E-5</v>
      </c>
      <c r="E58" s="56">
        <v>2</v>
      </c>
      <c r="F58" s="82">
        <v>5.1753137533962996E-5</v>
      </c>
      <c r="G58" s="85">
        <v>4</v>
      </c>
      <c r="H58" s="239">
        <v>4.6614613681389118E-4</v>
      </c>
      <c r="I58" s="56">
        <v>0</v>
      </c>
      <c r="J58" s="82">
        <v>0</v>
      </c>
      <c r="K58" s="87">
        <v>8</v>
      </c>
      <c r="L58" s="82">
        <v>1.0784287293413497E-4</v>
      </c>
    </row>
    <row r="59" spans="1:12" ht="27.6" x14ac:dyDescent="0.3">
      <c r="A59" s="160" t="s">
        <v>437</v>
      </c>
      <c r="B59" s="161" t="s">
        <v>175</v>
      </c>
      <c r="C59" s="56">
        <v>2</v>
      </c>
      <c r="D59" s="239">
        <v>7.4343914950561295E-5</v>
      </c>
      <c r="E59" s="56">
        <v>4</v>
      </c>
      <c r="F59" s="82">
        <v>1.0350627506792599E-4</v>
      </c>
      <c r="G59" s="85">
        <v>0</v>
      </c>
      <c r="H59" s="239">
        <v>0</v>
      </c>
      <c r="I59" s="56">
        <v>0</v>
      </c>
      <c r="J59" s="82">
        <v>0</v>
      </c>
      <c r="K59" s="87">
        <v>6</v>
      </c>
      <c r="L59" s="82">
        <v>8.0882154700601222E-5</v>
      </c>
    </row>
    <row r="60" spans="1:12" ht="27.6" x14ac:dyDescent="0.3">
      <c r="A60" s="160" t="s">
        <v>436</v>
      </c>
      <c r="B60" s="161" t="s">
        <v>176</v>
      </c>
      <c r="C60" s="56">
        <v>64</v>
      </c>
      <c r="D60" s="239">
        <v>2.3790052784179614E-3</v>
      </c>
      <c r="E60" s="56">
        <v>63</v>
      </c>
      <c r="F60" s="82">
        <v>1.6302238323198345E-3</v>
      </c>
      <c r="G60" s="85">
        <v>14</v>
      </c>
      <c r="H60" s="239">
        <v>1.6315114788486189E-3</v>
      </c>
      <c r="I60" s="56">
        <v>0</v>
      </c>
      <c r="J60" s="82">
        <v>0</v>
      </c>
      <c r="K60" s="87">
        <v>141</v>
      </c>
      <c r="L60" s="82">
        <v>1.9007306354641288E-3</v>
      </c>
    </row>
    <row r="61" spans="1:12" ht="27.6" x14ac:dyDescent="0.3">
      <c r="A61" s="160" t="s">
        <v>435</v>
      </c>
      <c r="B61" s="161" t="s">
        <v>177</v>
      </c>
      <c r="C61" s="56">
        <v>471</v>
      </c>
      <c r="D61" s="239">
        <v>1.7507991970857187E-2</v>
      </c>
      <c r="E61" s="56">
        <v>95</v>
      </c>
      <c r="F61" s="82">
        <v>2.4582740328632424E-3</v>
      </c>
      <c r="G61" s="85">
        <v>92</v>
      </c>
      <c r="H61" s="239">
        <v>1.0721361146719496E-2</v>
      </c>
      <c r="I61" s="56">
        <v>1</v>
      </c>
      <c r="J61" s="82">
        <v>1.8518518518518517E-2</v>
      </c>
      <c r="K61" s="87">
        <v>659</v>
      </c>
      <c r="L61" s="82">
        <v>8.8835566579493676E-3</v>
      </c>
    </row>
    <row r="62" spans="1:12" ht="27.6" x14ac:dyDescent="0.3">
      <c r="A62" s="160" t="s">
        <v>434</v>
      </c>
      <c r="B62" s="161" t="s">
        <v>178</v>
      </c>
      <c r="C62" s="56">
        <v>76</v>
      </c>
      <c r="D62" s="239">
        <v>2.8250687681213292E-3</v>
      </c>
      <c r="E62" s="56">
        <v>77</v>
      </c>
      <c r="F62" s="82">
        <v>1.9924957950575753E-3</v>
      </c>
      <c r="G62" s="85">
        <v>17</v>
      </c>
      <c r="H62" s="239">
        <v>1.9811210814590376E-3</v>
      </c>
      <c r="I62" s="56">
        <v>0</v>
      </c>
      <c r="J62" s="82">
        <v>0</v>
      </c>
      <c r="K62" s="87">
        <v>170</v>
      </c>
      <c r="L62" s="82">
        <v>2.2916610498503681E-3</v>
      </c>
    </row>
    <row r="63" spans="1:12" ht="27.6" x14ac:dyDescent="0.3">
      <c r="A63" s="160" t="s">
        <v>433</v>
      </c>
      <c r="B63" s="161" t="s">
        <v>179</v>
      </c>
      <c r="C63" s="56">
        <v>35</v>
      </c>
      <c r="D63" s="239">
        <v>1.3010185116348228E-3</v>
      </c>
      <c r="E63" s="56">
        <v>38</v>
      </c>
      <c r="F63" s="82">
        <v>9.8330961314529704E-4</v>
      </c>
      <c r="G63" s="85">
        <v>10</v>
      </c>
      <c r="H63" s="239">
        <v>1.1653653420347278E-3</v>
      </c>
      <c r="I63" s="56">
        <v>0</v>
      </c>
      <c r="J63" s="82">
        <v>0</v>
      </c>
      <c r="K63" s="87">
        <v>83</v>
      </c>
      <c r="L63" s="82">
        <v>1.1188698066916503E-3</v>
      </c>
    </row>
    <row r="64" spans="1:12" x14ac:dyDescent="0.3">
      <c r="A64" s="160" t="s">
        <v>432</v>
      </c>
      <c r="B64" s="161" t="s">
        <v>180</v>
      </c>
      <c r="C64" s="56">
        <v>18</v>
      </c>
      <c r="D64" s="239">
        <v>6.6909523455505168E-4</v>
      </c>
      <c r="E64" s="56">
        <v>41</v>
      </c>
      <c r="F64" s="82">
        <v>1.0609393194462415E-3</v>
      </c>
      <c r="G64" s="85">
        <v>7</v>
      </c>
      <c r="H64" s="239">
        <v>8.1575573942430947E-4</v>
      </c>
      <c r="I64" s="56">
        <v>0</v>
      </c>
      <c r="J64" s="82">
        <v>0</v>
      </c>
      <c r="K64" s="87">
        <v>66</v>
      </c>
      <c r="L64" s="82">
        <v>8.8970370170661343E-4</v>
      </c>
    </row>
    <row r="65" spans="1:12" x14ac:dyDescent="0.3">
      <c r="A65" s="160" t="s">
        <v>431</v>
      </c>
      <c r="B65" s="161" t="s">
        <v>181</v>
      </c>
      <c r="C65" s="56">
        <v>670</v>
      </c>
      <c r="D65" s="239">
        <v>2.4905211508438035E-2</v>
      </c>
      <c r="E65" s="56">
        <v>454</v>
      </c>
      <c r="F65" s="82">
        <v>1.17479622202096E-2</v>
      </c>
      <c r="G65" s="85">
        <v>119</v>
      </c>
      <c r="H65" s="239">
        <v>1.3867847570213261E-2</v>
      </c>
      <c r="I65" s="56">
        <v>0</v>
      </c>
      <c r="J65" s="82">
        <v>0</v>
      </c>
      <c r="K65" s="87">
        <v>1243</v>
      </c>
      <c r="L65" s="82">
        <v>1.6756086382141221E-2</v>
      </c>
    </row>
    <row r="66" spans="1:12" x14ac:dyDescent="0.3">
      <c r="A66" s="160" t="s">
        <v>430</v>
      </c>
      <c r="B66" s="161" t="s">
        <v>182</v>
      </c>
      <c r="C66" s="56">
        <v>8</v>
      </c>
      <c r="D66" s="239">
        <v>2.9737565980224518E-4</v>
      </c>
      <c r="E66" s="56">
        <v>4</v>
      </c>
      <c r="F66" s="82">
        <v>1.0350627506792599E-4</v>
      </c>
      <c r="G66" s="85">
        <v>1</v>
      </c>
      <c r="H66" s="239">
        <v>1.165365342034728E-4</v>
      </c>
      <c r="I66" s="56">
        <v>0</v>
      </c>
      <c r="J66" s="82">
        <v>0</v>
      </c>
      <c r="K66" s="87">
        <v>13</v>
      </c>
      <c r="L66" s="82">
        <v>1.7524466851796933E-4</v>
      </c>
    </row>
    <row r="67" spans="1:12" x14ac:dyDescent="0.3">
      <c r="A67" s="160" t="s">
        <v>407</v>
      </c>
      <c r="B67" s="161" t="s">
        <v>183</v>
      </c>
      <c r="C67" s="56">
        <v>4</v>
      </c>
      <c r="D67" s="239">
        <v>1.4868782990112259E-4</v>
      </c>
      <c r="E67" s="56">
        <v>6</v>
      </c>
      <c r="F67" s="82">
        <v>1.55259412601889E-4</v>
      </c>
      <c r="G67" s="85">
        <v>0</v>
      </c>
      <c r="H67" s="239">
        <v>0</v>
      </c>
      <c r="I67" s="56">
        <v>0</v>
      </c>
      <c r="J67" s="82">
        <v>0</v>
      </c>
      <c r="K67" s="87">
        <v>10</v>
      </c>
      <c r="L67" s="82">
        <v>1.3480359116766871E-4</v>
      </c>
    </row>
    <row r="68" spans="1:12" x14ac:dyDescent="0.3">
      <c r="A68" s="160" t="s">
        <v>406</v>
      </c>
      <c r="B68" s="161" t="s">
        <v>184</v>
      </c>
      <c r="C68" s="56">
        <v>37</v>
      </c>
      <c r="D68" s="239">
        <v>1.375362426585384E-3</v>
      </c>
      <c r="E68" s="56">
        <v>92</v>
      </c>
      <c r="F68" s="82">
        <v>2.3806443265622979E-3</v>
      </c>
      <c r="G68" s="85">
        <v>21</v>
      </c>
      <c r="H68" s="239">
        <v>2.4472672182729287E-3</v>
      </c>
      <c r="I68" s="56">
        <v>0</v>
      </c>
      <c r="J68" s="82">
        <v>0</v>
      </c>
      <c r="K68" s="87">
        <v>150</v>
      </c>
      <c r="L68" s="82">
        <v>2.0220538675150305E-3</v>
      </c>
    </row>
    <row r="69" spans="1:12" x14ac:dyDescent="0.3">
      <c r="A69" s="160" t="s">
        <v>405</v>
      </c>
      <c r="B69" s="161" t="s">
        <v>185</v>
      </c>
      <c r="C69" s="56">
        <v>64</v>
      </c>
      <c r="D69" s="239">
        <v>2.3790052784179614E-3</v>
      </c>
      <c r="E69" s="56">
        <v>45</v>
      </c>
      <c r="F69" s="82">
        <v>1.1644455945141673E-3</v>
      </c>
      <c r="G69" s="85">
        <v>12</v>
      </c>
      <c r="H69" s="239">
        <v>1.3984384104416734E-3</v>
      </c>
      <c r="I69" s="56">
        <v>0</v>
      </c>
      <c r="J69" s="82">
        <v>0</v>
      </c>
      <c r="K69" s="87">
        <v>121</v>
      </c>
      <c r="L69" s="82">
        <v>1.6311234531287914E-3</v>
      </c>
    </row>
    <row r="70" spans="1:12" x14ac:dyDescent="0.3">
      <c r="A70" s="160" t="s">
        <v>404</v>
      </c>
      <c r="B70" s="161" t="s">
        <v>186</v>
      </c>
      <c r="C70" s="56">
        <v>52</v>
      </c>
      <c r="D70" s="239">
        <v>1.9329417887145937E-3</v>
      </c>
      <c r="E70" s="56">
        <v>25</v>
      </c>
      <c r="F70" s="82">
        <v>6.4691421917453741E-4</v>
      </c>
      <c r="G70" s="85">
        <v>13</v>
      </c>
      <c r="H70" s="239">
        <v>1.5149749446451463E-3</v>
      </c>
      <c r="I70" s="56">
        <v>0</v>
      </c>
      <c r="J70" s="82">
        <v>0</v>
      </c>
      <c r="K70" s="87">
        <v>90</v>
      </c>
      <c r="L70" s="82">
        <v>1.2132323205090183E-3</v>
      </c>
    </row>
    <row r="71" spans="1:12" ht="27.6" x14ac:dyDescent="0.3">
      <c r="A71" s="160" t="s">
        <v>403</v>
      </c>
      <c r="B71" s="161" t="s">
        <v>187</v>
      </c>
      <c r="C71" s="56">
        <v>1322</v>
      </c>
      <c r="D71" s="239">
        <v>4.9141327782321019E-2</v>
      </c>
      <c r="E71" s="56">
        <v>2257</v>
      </c>
      <c r="F71" s="82">
        <v>5.8403415707077244E-2</v>
      </c>
      <c r="G71" s="85">
        <v>404</v>
      </c>
      <c r="H71" s="239">
        <v>4.7080759818203005E-2</v>
      </c>
      <c r="I71" s="56">
        <v>0</v>
      </c>
      <c r="J71" s="82">
        <v>0</v>
      </c>
      <c r="K71" s="87">
        <v>3983</v>
      </c>
      <c r="L71" s="82">
        <v>5.3692270362082448E-2</v>
      </c>
    </row>
    <row r="72" spans="1:12" x14ac:dyDescent="0.3">
      <c r="A72" s="160" t="s">
        <v>402</v>
      </c>
      <c r="B72" s="161" t="s">
        <v>188</v>
      </c>
      <c r="C72" s="56">
        <v>709</v>
      </c>
      <c r="D72" s="239">
        <v>2.6354917849973979E-2</v>
      </c>
      <c r="E72" s="56">
        <v>398</v>
      </c>
      <c r="F72" s="82">
        <v>1.0298874369258637E-2</v>
      </c>
      <c r="G72" s="85">
        <v>125</v>
      </c>
      <c r="H72" s="239">
        <v>1.4567066775434099E-2</v>
      </c>
      <c r="I72" s="56">
        <v>0</v>
      </c>
      <c r="J72" s="82">
        <v>0</v>
      </c>
      <c r="K72" s="87">
        <v>1232</v>
      </c>
      <c r="L72" s="82">
        <v>1.6607802431856784E-2</v>
      </c>
    </row>
    <row r="73" spans="1:12" ht="27.6" x14ac:dyDescent="0.3">
      <c r="A73" s="160" t="s">
        <v>401</v>
      </c>
      <c r="B73" s="161" t="s">
        <v>189</v>
      </c>
      <c r="C73" s="56">
        <v>25</v>
      </c>
      <c r="D73" s="239">
        <v>9.2929893688201625E-4</v>
      </c>
      <c r="E73" s="56">
        <v>43</v>
      </c>
      <c r="F73" s="82">
        <v>1.1126924569802045E-3</v>
      </c>
      <c r="G73" s="85">
        <v>11</v>
      </c>
      <c r="H73" s="239">
        <v>1.2819018762382007E-3</v>
      </c>
      <c r="I73" s="56">
        <v>0</v>
      </c>
      <c r="J73" s="82">
        <v>0</v>
      </c>
      <c r="K73" s="87">
        <v>79</v>
      </c>
      <c r="L73" s="82">
        <v>1.0649483702245828E-3</v>
      </c>
    </row>
    <row r="74" spans="1:12" ht="15" x14ac:dyDescent="0.25">
      <c r="A74" s="160" t="s">
        <v>400</v>
      </c>
      <c r="B74" s="161" t="s">
        <v>190</v>
      </c>
      <c r="C74" s="56">
        <v>234</v>
      </c>
      <c r="D74" s="239">
        <v>8.698238049215672E-3</v>
      </c>
      <c r="E74" s="56">
        <v>216</v>
      </c>
      <c r="F74" s="82">
        <v>5.5893388536680036E-3</v>
      </c>
      <c r="G74" s="85">
        <v>41</v>
      </c>
      <c r="H74" s="239">
        <v>4.7779979023423839E-3</v>
      </c>
      <c r="I74" s="56">
        <v>0</v>
      </c>
      <c r="J74" s="82">
        <v>0</v>
      </c>
      <c r="K74" s="87">
        <v>491</v>
      </c>
      <c r="L74" s="82">
        <v>6.6188563263325333E-3</v>
      </c>
    </row>
    <row r="75" spans="1:12" ht="15" x14ac:dyDescent="0.25">
      <c r="A75" s="160" t="s">
        <v>399</v>
      </c>
      <c r="B75" s="161" t="s">
        <v>191</v>
      </c>
      <c r="C75" s="56">
        <v>192</v>
      </c>
      <c r="D75" s="239">
        <v>7.1370158352538843E-3</v>
      </c>
      <c r="E75" s="56">
        <v>208</v>
      </c>
      <c r="F75" s="82">
        <v>5.3823263035321514E-3</v>
      </c>
      <c r="G75" s="85">
        <v>50</v>
      </c>
      <c r="H75" s="239">
        <v>5.8268267101736397E-3</v>
      </c>
      <c r="I75" s="56">
        <v>0</v>
      </c>
      <c r="J75" s="82">
        <v>0</v>
      </c>
      <c r="K75" s="87">
        <v>450</v>
      </c>
      <c r="L75" s="82">
        <v>6.0661616025450915E-3</v>
      </c>
    </row>
    <row r="76" spans="1:12" x14ac:dyDescent="0.3">
      <c r="A76" s="160" t="s">
        <v>398</v>
      </c>
      <c r="B76" s="161" t="s">
        <v>192</v>
      </c>
      <c r="C76" s="56">
        <v>3</v>
      </c>
      <c r="D76" s="239">
        <v>1.1151587242584194E-4</v>
      </c>
      <c r="E76" s="56">
        <v>2</v>
      </c>
      <c r="F76" s="82">
        <v>5.1753137533962996E-5</v>
      </c>
      <c r="G76" s="85">
        <v>3</v>
      </c>
      <c r="H76" s="239">
        <v>3.4960960261041835E-4</v>
      </c>
      <c r="I76" s="56">
        <v>0</v>
      </c>
      <c r="J76" s="82">
        <v>0</v>
      </c>
      <c r="K76" s="87">
        <v>8</v>
      </c>
      <c r="L76" s="82">
        <v>1.0784287293413497E-4</v>
      </c>
    </row>
    <row r="77" spans="1:12" ht="15" x14ac:dyDescent="0.25">
      <c r="A77" s="160" t="s">
        <v>397</v>
      </c>
      <c r="B77" s="161" t="s">
        <v>193</v>
      </c>
      <c r="C77" s="56">
        <v>27</v>
      </c>
      <c r="D77" s="239">
        <v>1.0036428518325775E-3</v>
      </c>
      <c r="E77" s="56">
        <v>30</v>
      </c>
      <c r="F77" s="82">
        <v>7.762970630094449E-4</v>
      </c>
      <c r="G77" s="85">
        <v>10</v>
      </c>
      <c r="H77" s="239">
        <v>1.1653653420347278E-3</v>
      </c>
      <c r="I77" s="56">
        <v>0</v>
      </c>
      <c r="J77" s="82">
        <v>0</v>
      </c>
      <c r="K77" s="87">
        <v>67</v>
      </c>
      <c r="L77" s="82">
        <v>9.0318406082338031E-4</v>
      </c>
    </row>
    <row r="78" spans="1:12" ht="15" x14ac:dyDescent="0.25">
      <c r="A78" s="160" t="s">
        <v>396</v>
      </c>
      <c r="B78" s="161" t="s">
        <v>194</v>
      </c>
      <c r="C78" s="56">
        <v>184</v>
      </c>
      <c r="D78" s="239">
        <v>6.8396401754516395E-3</v>
      </c>
      <c r="E78" s="56">
        <v>208</v>
      </c>
      <c r="F78" s="82">
        <v>5.3823263035321514E-3</v>
      </c>
      <c r="G78" s="85">
        <v>41</v>
      </c>
      <c r="H78" s="239">
        <v>4.7779979023423839E-3</v>
      </c>
      <c r="I78" s="56">
        <v>0</v>
      </c>
      <c r="J78" s="82">
        <v>0</v>
      </c>
      <c r="K78" s="87">
        <v>433</v>
      </c>
      <c r="L78" s="82">
        <v>5.836995497560055E-3</v>
      </c>
    </row>
    <row r="79" spans="1:12" ht="27.6" x14ac:dyDescent="0.3">
      <c r="A79" s="160" t="s">
        <v>394</v>
      </c>
      <c r="B79" s="161" t="s">
        <v>195</v>
      </c>
      <c r="C79" s="56">
        <v>8</v>
      </c>
      <c r="D79" s="239">
        <v>2.9737565980224518E-4</v>
      </c>
      <c r="E79" s="56">
        <v>7</v>
      </c>
      <c r="F79" s="82">
        <v>1.8113598136887049E-4</v>
      </c>
      <c r="G79" s="85">
        <v>2</v>
      </c>
      <c r="H79" s="239">
        <v>2.3307306840694559E-4</v>
      </c>
      <c r="I79" s="56">
        <v>0</v>
      </c>
      <c r="J79" s="82">
        <v>0</v>
      </c>
      <c r="K79" s="87">
        <v>17</v>
      </c>
      <c r="L79" s="82">
        <v>2.291661049850368E-4</v>
      </c>
    </row>
    <row r="80" spans="1:12" x14ac:dyDescent="0.3">
      <c r="A80" s="160" t="s">
        <v>393</v>
      </c>
      <c r="B80" s="161" t="s">
        <v>196</v>
      </c>
      <c r="C80" s="56">
        <v>699</v>
      </c>
      <c r="D80" s="239">
        <v>2.5983198275221175E-2</v>
      </c>
      <c r="E80" s="56">
        <v>878</v>
      </c>
      <c r="F80" s="82">
        <v>2.2719627377409755E-2</v>
      </c>
      <c r="G80" s="85">
        <v>129</v>
      </c>
      <c r="H80" s="239">
        <v>1.503321291224799E-2</v>
      </c>
      <c r="I80" s="56">
        <v>0</v>
      </c>
      <c r="J80" s="82">
        <v>0</v>
      </c>
      <c r="K80" s="87">
        <v>1706</v>
      </c>
      <c r="L80" s="82">
        <v>2.299749265320428E-2</v>
      </c>
    </row>
    <row r="81" spans="1:12" ht="15" x14ac:dyDescent="0.25">
      <c r="A81" s="160" t="s">
        <v>392</v>
      </c>
      <c r="B81" s="161" t="s">
        <v>197</v>
      </c>
      <c r="C81" s="56">
        <v>10</v>
      </c>
      <c r="D81" s="239">
        <v>3.717195747528065E-4</v>
      </c>
      <c r="E81" s="56">
        <v>26</v>
      </c>
      <c r="F81" s="82">
        <v>6.7279078794151893E-4</v>
      </c>
      <c r="G81" s="85">
        <v>2</v>
      </c>
      <c r="H81" s="239">
        <v>2.3307306840694559E-4</v>
      </c>
      <c r="I81" s="56">
        <v>0</v>
      </c>
      <c r="J81" s="82">
        <v>0</v>
      </c>
      <c r="K81" s="87">
        <v>38</v>
      </c>
      <c r="L81" s="82">
        <v>5.1225364643714107E-4</v>
      </c>
    </row>
    <row r="82" spans="1:12" ht="15" x14ac:dyDescent="0.25">
      <c r="A82" s="160" t="s">
        <v>391</v>
      </c>
      <c r="B82" s="161" t="s">
        <v>198</v>
      </c>
      <c r="C82" s="56">
        <v>130</v>
      </c>
      <c r="D82" s="239">
        <v>4.8323544717864845E-3</v>
      </c>
      <c r="E82" s="56">
        <v>149</v>
      </c>
      <c r="F82" s="82">
        <v>3.8556087462802433E-3</v>
      </c>
      <c r="G82" s="85">
        <v>23</v>
      </c>
      <c r="H82" s="239">
        <v>2.6803402866798741E-3</v>
      </c>
      <c r="I82" s="56">
        <v>0</v>
      </c>
      <c r="J82" s="82">
        <v>0</v>
      </c>
      <c r="K82" s="87">
        <v>302</v>
      </c>
      <c r="L82" s="82">
        <v>4.0710684532635948E-3</v>
      </c>
    </row>
    <row r="83" spans="1:12" ht="15" x14ac:dyDescent="0.25">
      <c r="A83" s="160" t="s">
        <v>395</v>
      </c>
      <c r="B83" s="161" t="s">
        <v>199</v>
      </c>
      <c r="C83" s="56">
        <v>28</v>
      </c>
      <c r="D83" s="239">
        <v>1.0408148093078581E-3</v>
      </c>
      <c r="E83" s="56">
        <v>9</v>
      </c>
      <c r="F83" s="82">
        <v>2.3288911890283347E-4</v>
      </c>
      <c r="G83" s="85">
        <v>5</v>
      </c>
      <c r="H83" s="239">
        <v>5.8268267101736391E-4</v>
      </c>
      <c r="I83" s="56">
        <v>0</v>
      </c>
      <c r="J83" s="82">
        <v>0</v>
      </c>
      <c r="K83" s="87">
        <v>42</v>
      </c>
      <c r="L83" s="82">
        <v>5.661750829042086E-4</v>
      </c>
    </row>
    <row r="84" spans="1:12" ht="15" x14ac:dyDescent="0.25">
      <c r="A84" s="160" t="s">
        <v>390</v>
      </c>
      <c r="B84" s="161" t="s">
        <v>200</v>
      </c>
      <c r="C84" s="56">
        <v>313</v>
      </c>
      <c r="D84" s="239">
        <v>1.1634822689762844E-2</v>
      </c>
      <c r="E84" s="56">
        <v>207</v>
      </c>
      <c r="F84" s="82">
        <v>5.3564497347651698E-3</v>
      </c>
      <c r="G84" s="85">
        <v>29</v>
      </c>
      <c r="H84" s="239">
        <v>3.379559491900711E-3</v>
      </c>
      <c r="I84" s="56">
        <v>0</v>
      </c>
      <c r="J84" s="82">
        <v>0</v>
      </c>
      <c r="K84" s="87">
        <v>549</v>
      </c>
      <c r="L84" s="82">
        <v>7.4007171551050124E-3</v>
      </c>
    </row>
    <row r="85" spans="1:12" x14ac:dyDescent="0.3">
      <c r="A85" s="160" t="s">
        <v>389</v>
      </c>
      <c r="B85" s="161" t="s">
        <v>201</v>
      </c>
      <c r="C85" s="56">
        <v>247</v>
      </c>
      <c r="D85" s="239">
        <v>9.1814734963943205E-3</v>
      </c>
      <c r="E85" s="56">
        <v>389</v>
      </c>
      <c r="F85" s="82">
        <v>1.0065985250355803E-2</v>
      </c>
      <c r="G85" s="85">
        <v>100</v>
      </c>
      <c r="H85" s="239">
        <v>1.1653653420347279E-2</v>
      </c>
      <c r="I85" s="56">
        <v>0</v>
      </c>
      <c r="J85" s="82">
        <v>0</v>
      </c>
      <c r="K85" s="87">
        <v>736</v>
      </c>
      <c r="L85" s="82">
        <v>9.9215443099404162E-3</v>
      </c>
    </row>
    <row r="86" spans="1:12" x14ac:dyDescent="0.3">
      <c r="A86" s="160" t="s">
        <v>388</v>
      </c>
      <c r="B86" s="161" t="s">
        <v>202</v>
      </c>
      <c r="C86" s="56">
        <v>213</v>
      </c>
      <c r="D86" s="239">
        <v>7.9176269422347786E-3</v>
      </c>
      <c r="E86" s="56">
        <v>372</v>
      </c>
      <c r="F86" s="82">
        <v>9.6260835813171165E-3</v>
      </c>
      <c r="G86" s="85">
        <v>76</v>
      </c>
      <c r="H86" s="239">
        <v>8.8567765994639319E-3</v>
      </c>
      <c r="I86" s="56">
        <v>1</v>
      </c>
      <c r="J86" s="82">
        <v>1.8518518518518517E-2</v>
      </c>
      <c r="K86" s="87">
        <v>662</v>
      </c>
      <c r="L86" s="82">
        <v>8.9239977352996679E-3</v>
      </c>
    </row>
    <row r="87" spans="1:12" ht="27.6" x14ac:dyDescent="0.3">
      <c r="A87" s="160" t="s">
        <v>387</v>
      </c>
      <c r="B87" s="161" t="s">
        <v>203</v>
      </c>
      <c r="C87" s="56">
        <v>17</v>
      </c>
      <c r="D87" s="239">
        <v>6.3192327707977107E-4</v>
      </c>
      <c r="E87" s="56">
        <v>23</v>
      </c>
      <c r="F87" s="82">
        <v>5.9516108164057448E-4</v>
      </c>
      <c r="G87" s="85">
        <v>2</v>
      </c>
      <c r="H87" s="239">
        <v>2.3307306840694559E-4</v>
      </c>
      <c r="I87" s="56">
        <v>0</v>
      </c>
      <c r="J87" s="82">
        <v>0</v>
      </c>
      <c r="K87" s="87">
        <v>42</v>
      </c>
      <c r="L87" s="82">
        <v>5.661750829042086E-4</v>
      </c>
    </row>
    <row r="88" spans="1:12" ht="27.6" x14ac:dyDescent="0.3">
      <c r="A88" s="160" t="s">
        <v>386</v>
      </c>
      <c r="B88" s="161" t="s">
        <v>204</v>
      </c>
      <c r="C88" s="56">
        <v>17</v>
      </c>
      <c r="D88" s="239">
        <v>6.3192327707977107E-4</v>
      </c>
      <c r="E88" s="56">
        <v>18</v>
      </c>
      <c r="F88" s="82">
        <v>4.6577823780566695E-4</v>
      </c>
      <c r="G88" s="85">
        <v>2</v>
      </c>
      <c r="H88" s="239">
        <v>2.3307306840694559E-4</v>
      </c>
      <c r="I88" s="56">
        <v>0</v>
      </c>
      <c r="J88" s="82">
        <v>0</v>
      </c>
      <c r="K88" s="87">
        <v>37</v>
      </c>
      <c r="L88" s="82">
        <v>4.9877328732037419E-4</v>
      </c>
    </row>
    <row r="89" spans="1:12" x14ac:dyDescent="0.3">
      <c r="A89" s="160" t="s">
        <v>385</v>
      </c>
      <c r="B89" s="161" t="s">
        <v>205</v>
      </c>
      <c r="C89" s="56">
        <v>30</v>
      </c>
      <c r="D89" s="239">
        <v>1.1151587242584195E-3</v>
      </c>
      <c r="E89" s="56">
        <v>62</v>
      </c>
      <c r="F89" s="82">
        <v>1.6043472635528528E-3</v>
      </c>
      <c r="G89" s="85">
        <v>13</v>
      </c>
      <c r="H89" s="239">
        <v>1.5149749446451463E-3</v>
      </c>
      <c r="I89" s="56">
        <v>0</v>
      </c>
      <c r="J89" s="82">
        <v>0</v>
      </c>
      <c r="K89" s="87">
        <v>105</v>
      </c>
      <c r="L89" s="82">
        <v>1.4154377072605215E-3</v>
      </c>
    </row>
    <row r="90" spans="1:12" x14ac:dyDescent="0.3">
      <c r="A90" s="160" t="s">
        <v>384</v>
      </c>
      <c r="B90" s="161" t="s">
        <v>206</v>
      </c>
      <c r="C90" s="56">
        <v>26</v>
      </c>
      <c r="D90" s="239">
        <v>9.6647089435729686E-4</v>
      </c>
      <c r="E90" s="56">
        <v>2</v>
      </c>
      <c r="F90" s="82">
        <v>5.1753137533962996E-5</v>
      </c>
      <c r="G90" s="85">
        <v>0</v>
      </c>
      <c r="H90" s="239">
        <v>0</v>
      </c>
      <c r="I90" s="56">
        <v>1</v>
      </c>
      <c r="J90" s="82">
        <v>1.8518518518518517E-2</v>
      </c>
      <c r="K90" s="87">
        <v>29</v>
      </c>
      <c r="L90" s="82">
        <v>3.9093041438623924E-4</v>
      </c>
    </row>
    <row r="91" spans="1:12" ht="15" x14ac:dyDescent="0.25">
      <c r="A91" s="160" t="s">
        <v>383</v>
      </c>
      <c r="B91" s="161" t="s">
        <v>207</v>
      </c>
      <c r="C91" s="56">
        <v>6</v>
      </c>
      <c r="D91" s="239">
        <v>2.2303174485168388E-4</v>
      </c>
      <c r="E91" s="56">
        <v>10</v>
      </c>
      <c r="F91" s="82">
        <v>2.5876568766981497E-4</v>
      </c>
      <c r="G91" s="85">
        <v>1</v>
      </c>
      <c r="H91" s="239">
        <v>1.165365342034728E-4</v>
      </c>
      <c r="I91" s="56">
        <v>0</v>
      </c>
      <c r="J91" s="82">
        <v>0</v>
      </c>
      <c r="K91" s="87">
        <v>17</v>
      </c>
      <c r="L91" s="82">
        <v>2.291661049850368E-4</v>
      </c>
    </row>
    <row r="92" spans="1:12" x14ac:dyDescent="0.3">
      <c r="A92" s="160" t="s">
        <v>382</v>
      </c>
      <c r="B92" s="161" t="s">
        <v>208</v>
      </c>
      <c r="C92" s="56">
        <v>2</v>
      </c>
      <c r="D92" s="239">
        <v>7.4343914950561295E-5</v>
      </c>
      <c r="E92" s="56">
        <v>1</v>
      </c>
      <c r="F92" s="82">
        <v>2.5876568766981498E-5</v>
      </c>
      <c r="G92" s="85">
        <v>0</v>
      </c>
      <c r="H92" s="239">
        <v>0</v>
      </c>
      <c r="I92" s="56">
        <v>0</v>
      </c>
      <c r="J92" s="82">
        <v>0</v>
      </c>
      <c r="K92" s="87">
        <v>3</v>
      </c>
      <c r="L92" s="82">
        <v>4.0441077350300611E-5</v>
      </c>
    </row>
    <row r="93" spans="1:12" x14ac:dyDescent="0.3">
      <c r="A93" s="160" t="s">
        <v>381</v>
      </c>
      <c r="B93" s="161" t="s">
        <v>209</v>
      </c>
      <c r="C93" s="56">
        <v>1</v>
      </c>
      <c r="D93" s="239">
        <v>3.7171957475280647E-5</v>
      </c>
      <c r="E93" s="56">
        <v>7</v>
      </c>
      <c r="F93" s="82">
        <v>1.8113598136887049E-4</v>
      </c>
      <c r="G93" s="85">
        <v>1</v>
      </c>
      <c r="H93" s="239">
        <v>1.165365342034728E-4</v>
      </c>
      <c r="I93" s="56">
        <v>0</v>
      </c>
      <c r="J93" s="82">
        <v>0</v>
      </c>
      <c r="K93" s="87">
        <v>9</v>
      </c>
      <c r="L93" s="82">
        <v>1.2132323205090184E-4</v>
      </c>
    </row>
    <row r="94" spans="1:12" x14ac:dyDescent="0.3">
      <c r="A94" s="160" t="s">
        <v>380</v>
      </c>
      <c r="B94" s="161" t="s">
        <v>210</v>
      </c>
      <c r="C94" s="56">
        <v>2</v>
      </c>
      <c r="D94" s="239">
        <v>7.4343914950561295E-5</v>
      </c>
      <c r="E94" s="56">
        <v>11</v>
      </c>
      <c r="F94" s="82">
        <v>2.8464225643679648E-4</v>
      </c>
      <c r="G94" s="85">
        <v>1</v>
      </c>
      <c r="H94" s="239">
        <v>1.165365342034728E-4</v>
      </c>
      <c r="I94" s="56">
        <v>0</v>
      </c>
      <c r="J94" s="82">
        <v>0</v>
      </c>
      <c r="K94" s="87">
        <v>14</v>
      </c>
      <c r="L94" s="82">
        <v>1.8872502763473618E-4</v>
      </c>
    </row>
    <row r="95" spans="1:12" x14ac:dyDescent="0.3">
      <c r="A95" s="160" t="s">
        <v>379</v>
      </c>
      <c r="B95" s="161" t="s">
        <v>211</v>
      </c>
      <c r="C95" s="56">
        <v>2487</v>
      </c>
      <c r="D95" s="239">
        <v>9.2446658241022966E-2</v>
      </c>
      <c r="E95" s="56">
        <v>4890</v>
      </c>
      <c r="F95" s="82">
        <v>0.12653642127053952</v>
      </c>
      <c r="G95" s="85">
        <v>1310</v>
      </c>
      <c r="H95" s="239">
        <v>0.15266285980654937</v>
      </c>
      <c r="I95" s="56">
        <v>9</v>
      </c>
      <c r="J95" s="82">
        <v>0.16666666666666666</v>
      </c>
      <c r="K95" s="87">
        <v>8696</v>
      </c>
      <c r="L95" s="82">
        <v>0.1172252028794047</v>
      </c>
    </row>
    <row r="96" spans="1:12" x14ac:dyDescent="0.3">
      <c r="A96" s="160" t="s">
        <v>378</v>
      </c>
      <c r="B96" s="161" t="s">
        <v>212</v>
      </c>
      <c r="C96" s="56">
        <v>635</v>
      </c>
      <c r="D96" s="239">
        <v>2.3604192996803212E-2</v>
      </c>
      <c r="E96" s="56">
        <v>1274</v>
      </c>
      <c r="F96" s="82">
        <v>3.2966748609134428E-2</v>
      </c>
      <c r="G96" s="85">
        <v>326</v>
      </c>
      <c r="H96" s="239">
        <v>3.7990910150332131E-2</v>
      </c>
      <c r="I96" s="56">
        <v>1</v>
      </c>
      <c r="J96" s="82">
        <v>1.8518518518518517E-2</v>
      </c>
      <c r="K96" s="87">
        <v>2236</v>
      </c>
      <c r="L96" s="82">
        <v>3.0142082985090721E-2</v>
      </c>
    </row>
    <row r="97" spans="1:12" x14ac:dyDescent="0.3">
      <c r="A97" s="160" t="s">
        <v>377</v>
      </c>
      <c r="B97" s="161" t="s">
        <v>213</v>
      </c>
      <c r="C97" s="56">
        <v>133</v>
      </c>
      <c r="D97" s="239">
        <v>4.9438703442123266E-3</v>
      </c>
      <c r="E97" s="56">
        <v>235</v>
      </c>
      <c r="F97" s="82">
        <v>6.0809936602406519E-3</v>
      </c>
      <c r="G97" s="85">
        <v>57</v>
      </c>
      <c r="H97" s="239">
        <v>6.6425824495979493E-3</v>
      </c>
      <c r="I97" s="56">
        <v>0</v>
      </c>
      <c r="J97" s="82">
        <v>0</v>
      </c>
      <c r="K97" s="87">
        <v>425</v>
      </c>
      <c r="L97" s="82">
        <v>5.7291526246259199E-3</v>
      </c>
    </row>
    <row r="98" spans="1:12" ht="27.6" x14ac:dyDescent="0.3">
      <c r="A98" s="160" t="s">
        <v>376</v>
      </c>
      <c r="B98" s="161" t="s">
        <v>214</v>
      </c>
      <c r="C98" s="56">
        <v>910</v>
      </c>
      <c r="D98" s="239">
        <v>3.3826481302505387E-2</v>
      </c>
      <c r="E98" s="56">
        <v>1350</v>
      </c>
      <c r="F98" s="82">
        <v>3.4933367835425021E-2</v>
      </c>
      <c r="G98" s="85">
        <v>293</v>
      </c>
      <c r="H98" s="239">
        <v>3.4145204521617525E-2</v>
      </c>
      <c r="I98" s="56">
        <v>1</v>
      </c>
      <c r="J98" s="82">
        <v>1.8518518518518517E-2</v>
      </c>
      <c r="K98" s="87">
        <v>2554</v>
      </c>
      <c r="L98" s="82">
        <v>3.4428837184222585E-2</v>
      </c>
    </row>
    <row r="99" spans="1:12" x14ac:dyDescent="0.3">
      <c r="A99" s="160" t="s">
        <v>375</v>
      </c>
      <c r="B99" s="161" t="s">
        <v>215</v>
      </c>
      <c r="C99" s="56">
        <v>266</v>
      </c>
      <c r="D99" s="239">
        <v>9.8877406884246531E-3</v>
      </c>
      <c r="E99" s="56">
        <v>468</v>
      </c>
      <c r="F99" s="82">
        <v>1.2110234182947341E-2</v>
      </c>
      <c r="G99" s="85">
        <v>94</v>
      </c>
      <c r="H99" s="239">
        <v>1.0954434215126442E-2</v>
      </c>
      <c r="I99" s="56">
        <v>0</v>
      </c>
      <c r="J99" s="82">
        <v>0</v>
      </c>
      <c r="K99" s="87">
        <v>828</v>
      </c>
      <c r="L99" s="82">
        <v>1.1161737348682969E-2</v>
      </c>
    </row>
    <row r="100" spans="1:12" ht="41.4" x14ac:dyDescent="0.3">
      <c r="A100" s="160" t="s">
        <v>374</v>
      </c>
      <c r="B100" s="161" t="s">
        <v>216</v>
      </c>
      <c r="C100" s="56">
        <v>1039</v>
      </c>
      <c r="D100" s="239">
        <v>3.8621663816816594E-2</v>
      </c>
      <c r="E100" s="56">
        <v>1387</v>
      </c>
      <c r="F100" s="82">
        <v>3.5890800879803335E-2</v>
      </c>
      <c r="G100" s="85">
        <v>256</v>
      </c>
      <c r="H100" s="239">
        <v>2.9833352756089036E-2</v>
      </c>
      <c r="I100" s="56">
        <v>1</v>
      </c>
      <c r="J100" s="82">
        <v>1.8518518518518517E-2</v>
      </c>
      <c r="K100" s="87">
        <v>2683</v>
      </c>
      <c r="L100" s="82">
        <v>3.6167803510285514E-2</v>
      </c>
    </row>
    <row r="101" spans="1:12" x14ac:dyDescent="0.3">
      <c r="A101" s="160" t="s">
        <v>373</v>
      </c>
      <c r="B101" s="161" t="s">
        <v>217</v>
      </c>
      <c r="C101" s="56">
        <v>319</v>
      </c>
      <c r="D101" s="239">
        <v>1.1857854434614528E-2</v>
      </c>
      <c r="E101" s="56">
        <v>545</v>
      </c>
      <c r="F101" s="82">
        <v>1.4102729978004916E-2</v>
      </c>
      <c r="G101" s="85">
        <v>88</v>
      </c>
      <c r="H101" s="239">
        <v>1.0255215009905606E-2</v>
      </c>
      <c r="I101" s="56">
        <v>0</v>
      </c>
      <c r="J101" s="82">
        <v>0</v>
      </c>
      <c r="K101" s="87">
        <v>952</v>
      </c>
      <c r="L101" s="82">
        <v>1.2833301879162061E-2</v>
      </c>
    </row>
    <row r="102" spans="1:12" x14ac:dyDescent="0.3">
      <c r="A102" s="160" t="s">
        <v>372</v>
      </c>
      <c r="B102" s="161" t="s">
        <v>218</v>
      </c>
      <c r="C102" s="56">
        <v>57</v>
      </c>
      <c r="D102" s="239">
        <v>2.118801576090997E-3</v>
      </c>
      <c r="E102" s="56">
        <v>122</v>
      </c>
      <c r="F102" s="82">
        <v>3.1569413895717428E-3</v>
      </c>
      <c r="G102" s="85">
        <v>15</v>
      </c>
      <c r="H102" s="239">
        <v>1.7480480130520918E-3</v>
      </c>
      <c r="I102" s="56">
        <v>0</v>
      </c>
      <c r="J102" s="82">
        <v>0</v>
      </c>
      <c r="K102" s="87">
        <v>194</v>
      </c>
      <c r="L102" s="82">
        <v>2.6151896686527729E-3</v>
      </c>
    </row>
    <row r="103" spans="1:12" ht="27.6" x14ac:dyDescent="0.3">
      <c r="A103" s="160" t="s">
        <v>371</v>
      </c>
      <c r="B103" s="161" t="s">
        <v>219</v>
      </c>
      <c r="C103" s="56">
        <v>598</v>
      </c>
      <c r="D103" s="239">
        <v>2.2228830570217829E-2</v>
      </c>
      <c r="E103" s="56">
        <v>779</v>
      </c>
      <c r="F103" s="82">
        <v>2.0157847069478586E-2</v>
      </c>
      <c r="G103" s="85">
        <v>191</v>
      </c>
      <c r="H103" s="239">
        <v>2.2258478032863304E-2</v>
      </c>
      <c r="I103" s="56">
        <v>1</v>
      </c>
      <c r="J103" s="82">
        <v>1.8518518518518517E-2</v>
      </c>
      <c r="K103" s="87">
        <v>1569</v>
      </c>
      <c r="L103" s="82">
        <v>2.115068345420722E-2</v>
      </c>
    </row>
    <row r="104" spans="1:12" ht="27.6" x14ac:dyDescent="0.3">
      <c r="A104" s="160" t="s">
        <v>370</v>
      </c>
      <c r="B104" s="161" t="s">
        <v>220</v>
      </c>
      <c r="C104" s="56">
        <v>137</v>
      </c>
      <c r="D104" s="239">
        <v>5.092558174113449E-3</v>
      </c>
      <c r="E104" s="56">
        <v>178</v>
      </c>
      <c r="F104" s="82">
        <v>4.606029240522707E-3</v>
      </c>
      <c r="G104" s="85">
        <v>36</v>
      </c>
      <c r="H104" s="239">
        <v>4.1953152313250206E-3</v>
      </c>
      <c r="I104" s="56">
        <v>1</v>
      </c>
      <c r="J104" s="82">
        <v>1.8518518518518517E-2</v>
      </c>
      <c r="K104" s="87">
        <v>352</v>
      </c>
      <c r="L104" s="82">
        <v>4.7450864091019389E-3</v>
      </c>
    </row>
    <row r="105" spans="1:12" x14ac:dyDescent="0.3">
      <c r="A105" s="160" t="s">
        <v>369</v>
      </c>
      <c r="B105" s="161" t="s">
        <v>221</v>
      </c>
      <c r="C105" s="56">
        <v>476</v>
      </c>
      <c r="D105" s="239">
        <v>1.7693851758233587E-2</v>
      </c>
      <c r="E105" s="56">
        <v>729</v>
      </c>
      <c r="F105" s="82">
        <v>1.8864018631129513E-2</v>
      </c>
      <c r="G105" s="85">
        <v>138</v>
      </c>
      <c r="H105" s="239">
        <v>1.6082041720079245E-2</v>
      </c>
      <c r="I105" s="56">
        <v>0</v>
      </c>
      <c r="J105" s="82">
        <v>0</v>
      </c>
      <c r="K105" s="87">
        <v>1343</v>
      </c>
      <c r="L105" s="82">
        <v>1.8104122293817908E-2</v>
      </c>
    </row>
    <row r="106" spans="1:12" ht="27.6" x14ac:dyDescent="0.3">
      <c r="A106" s="160" t="s">
        <v>368</v>
      </c>
      <c r="B106" s="161" t="s">
        <v>222</v>
      </c>
      <c r="C106" s="56">
        <v>195</v>
      </c>
      <c r="D106" s="239">
        <v>7.2485317076797263E-3</v>
      </c>
      <c r="E106" s="56">
        <v>374</v>
      </c>
      <c r="F106" s="82">
        <v>9.6778367188510798E-3</v>
      </c>
      <c r="G106" s="85">
        <v>73</v>
      </c>
      <c r="H106" s="239">
        <v>8.507166996853513E-3</v>
      </c>
      <c r="I106" s="56">
        <v>0</v>
      </c>
      <c r="J106" s="82">
        <v>0</v>
      </c>
      <c r="K106" s="87">
        <v>642</v>
      </c>
      <c r="L106" s="82">
        <v>8.6543905529643302E-3</v>
      </c>
    </row>
    <row r="107" spans="1:12" x14ac:dyDescent="0.3">
      <c r="A107" s="160" t="s">
        <v>367</v>
      </c>
      <c r="B107" s="161" t="s">
        <v>223</v>
      </c>
      <c r="C107" s="56">
        <v>16</v>
      </c>
      <c r="D107" s="239">
        <v>5.9475131960449036E-4</v>
      </c>
      <c r="E107" s="56">
        <v>41</v>
      </c>
      <c r="F107" s="82">
        <v>1.0609393194462415E-3</v>
      </c>
      <c r="G107" s="85">
        <v>5</v>
      </c>
      <c r="H107" s="239">
        <v>5.8268267101736391E-4</v>
      </c>
      <c r="I107" s="56">
        <v>0</v>
      </c>
      <c r="J107" s="82">
        <v>0</v>
      </c>
      <c r="K107" s="87">
        <v>62</v>
      </c>
      <c r="L107" s="82">
        <v>8.3578226523954601E-4</v>
      </c>
    </row>
    <row r="108" spans="1:12" x14ac:dyDescent="0.3">
      <c r="A108" s="160" t="s">
        <v>366</v>
      </c>
      <c r="B108" s="161" t="s">
        <v>224</v>
      </c>
      <c r="C108" s="56">
        <v>543</v>
      </c>
      <c r="D108" s="239">
        <v>2.0184372909077392E-2</v>
      </c>
      <c r="E108" s="56">
        <v>783</v>
      </c>
      <c r="F108" s="82">
        <v>2.0261353344546512E-2</v>
      </c>
      <c r="G108" s="85">
        <v>158</v>
      </c>
      <c r="H108" s="239">
        <v>1.8412772404148701E-2</v>
      </c>
      <c r="I108" s="56">
        <v>2</v>
      </c>
      <c r="J108" s="82">
        <v>3.7037037037037035E-2</v>
      </c>
      <c r="K108" s="87">
        <v>1486</v>
      </c>
      <c r="L108" s="82">
        <v>2.0031813647515571E-2</v>
      </c>
    </row>
    <row r="109" spans="1:12" ht="27.6" x14ac:dyDescent="0.3">
      <c r="A109" s="160" t="s">
        <v>365</v>
      </c>
      <c r="B109" s="161" t="s">
        <v>225</v>
      </c>
      <c r="C109" s="56">
        <v>82</v>
      </c>
      <c r="D109" s="239">
        <v>3.0481005129730132E-3</v>
      </c>
      <c r="E109" s="56">
        <v>150</v>
      </c>
      <c r="F109" s="82">
        <v>3.8814853150472249E-3</v>
      </c>
      <c r="G109" s="85">
        <v>32</v>
      </c>
      <c r="H109" s="239">
        <v>3.7291690945111295E-3</v>
      </c>
      <c r="I109" s="56">
        <v>1</v>
      </c>
      <c r="J109" s="82">
        <v>1.8518518518518517E-2</v>
      </c>
      <c r="K109" s="87">
        <v>265</v>
      </c>
      <c r="L109" s="82">
        <v>3.5722951659432206E-3</v>
      </c>
    </row>
    <row r="110" spans="1:12" ht="27.6" x14ac:dyDescent="0.3">
      <c r="A110" s="160" t="s">
        <v>364</v>
      </c>
      <c r="B110" s="161" t="s">
        <v>226</v>
      </c>
      <c r="C110" s="56">
        <v>291</v>
      </c>
      <c r="D110" s="239">
        <v>1.0817039625306668E-2</v>
      </c>
      <c r="E110" s="56">
        <v>507</v>
      </c>
      <c r="F110" s="82">
        <v>1.311942036485962E-2</v>
      </c>
      <c r="G110" s="85">
        <v>94</v>
      </c>
      <c r="H110" s="239">
        <v>1.0954434215126442E-2</v>
      </c>
      <c r="I110" s="56">
        <v>2</v>
      </c>
      <c r="J110" s="82">
        <v>3.7037037037037035E-2</v>
      </c>
      <c r="K110" s="87">
        <v>894</v>
      </c>
      <c r="L110" s="82">
        <v>1.2051441050389583E-2</v>
      </c>
    </row>
    <row r="111" spans="1:12" ht="28.5" x14ac:dyDescent="0.25">
      <c r="A111" s="160" t="s">
        <v>363</v>
      </c>
      <c r="B111" s="161" t="s">
        <v>227</v>
      </c>
      <c r="C111" s="56">
        <v>143</v>
      </c>
      <c r="D111" s="239">
        <v>5.3155899189651331E-3</v>
      </c>
      <c r="E111" s="56">
        <v>213</v>
      </c>
      <c r="F111" s="82">
        <v>5.5117091473670587E-3</v>
      </c>
      <c r="G111" s="85">
        <v>35</v>
      </c>
      <c r="H111" s="239">
        <v>4.0787786971215479E-3</v>
      </c>
      <c r="I111" s="56">
        <v>0</v>
      </c>
      <c r="J111" s="82">
        <v>0</v>
      </c>
      <c r="K111" s="87">
        <v>391</v>
      </c>
      <c r="L111" s="82">
        <v>5.2708204146558468E-3</v>
      </c>
    </row>
    <row r="112" spans="1:12" ht="27.6" x14ac:dyDescent="0.3">
      <c r="A112" s="160" t="s">
        <v>362</v>
      </c>
      <c r="B112" s="161" t="s">
        <v>228</v>
      </c>
      <c r="C112" s="56">
        <v>162</v>
      </c>
      <c r="D112" s="239">
        <v>6.0218571109954648E-3</v>
      </c>
      <c r="E112" s="56">
        <v>275</v>
      </c>
      <c r="F112" s="82">
        <v>7.1160564109199118E-3</v>
      </c>
      <c r="G112" s="85">
        <v>45</v>
      </c>
      <c r="H112" s="239">
        <v>5.2441440391562755E-3</v>
      </c>
      <c r="I112" s="56">
        <v>0</v>
      </c>
      <c r="J112" s="82">
        <v>0</v>
      </c>
      <c r="K112" s="87">
        <v>482</v>
      </c>
      <c r="L112" s="82">
        <v>6.4975330942816318E-3</v>
      </c>
    </row>
    <row r="113" spans="1:12" ht="28.5" x14ac:dyDescent="0.25">
      <c r="A113" s="160" t="s">
        <v>361</v>
      </c>
      <c r="B113" s="161" t="s">
        <v>229</v>
      </c>
      <c r="C113" s="56">
        <v>143</v>
      </c>
      <c r="D113" s="239">
        <v>5.3155899189651331E-3</v>
      </c>
      <c r="E113" s="56">
        <v>227</v>
      </c>
      <c r="F113" s="82">
        <v>5.8739811101047998E-3</v>
      </c>
      <c r="G113" s="85">
        <v>53</v>
      </c>
      <c r="H113" s="239">
        <v>6.1764363127840578E-3</v>
      </c>
      <c r="I113" s="56">
        <v>0</v>
      </c>
      <c r="J113" s="82">
        <v>0</v>
      </c>
      <c r="K113" s="87">
        <v>423</v>
      </c>
      <c r="L113" s="82">
        <v>5.7021919063923862E-3</v>
      </c>
    </row>
    <row r="114" spans="1:12" ht="27.6" x14ac:dyDescent="0.3">
      <c r="A114" s="160" t="s">
        <v>360</v>
      </c>
      <c r="B114" s="161" t="s">
        <v>230</v>
      </c>
      <c r="C114" s="56">
        <v>336</v>
      </c>
      <c r="D114" s="239">
        <v>1.2489777711694298E-2</v>
      </c>
      <c r="E114" s="56">
        <v>616</v>
      </c>
      <c r="F114" s="82">
        <v>1.5939966360460602E-2</v>
      </c>
      <c r="G114" s="85">
        <v>89</v>
      </c>
      <c r="H114" s="239">
        <v>1.0371751544109077E-2</v>
      </c>
      <c r="I114" s="56">
        <v>0</v>
      </c>
      <c r="J114" s="82">
        <v>0</v>
      </c>
      <c r="K114" s="87">
        <v>1041</v>
      </c>
      <c r="L114" s="82">
        <v>1.4033053840554312E-2</v>
      </c>
    </row>
    <row r="115" spans="1:12" ht="28.5" x14ac:dyDescent="0.25">
      <c r="A115" s="160" t="s">
        <v>429</v>
      </c>
      <c r="B115" s="161" t="s">
        <v>231</v>
      </c>
      <c r="C115" s="56">
        <v>92</v>
      </c>
      <c r="D115" s="239">
        <v>3.4198200877258197E-3</v>
      </c>
      <c r="E115" s="56">
        <v>144</v>
      </c>
      <c r="F115" s="82">
        <v>3.7262259024453356E-3</v>
      </c>
      <c r="G115" s="85">
        <v>16</v>
      </c>
      <c r="H115" s="239">
        <v>1.8645845472555647E-3</v>
      </c>
      <c r="I115" s="56">
        <v>0</v>
      </c>
      <c r="J115" s="82">
        <v>0</v>
      </c>
      <c r="K115" s="87">
        <v>252</v>
      </c>
      <c r="L115" s="82">
        <v>3.3970504974252516E-3</v>
      </c>
    </row>
    <row r="116" spans="1:12" ht="15" x14ac:dyDescent="0.25">
      <c r="A116" s="160" t="s">
        <v>359</v>
      </c>
      <c r="B116" s="161" t="s">
        <v>232</v>
      </c>
      <c r="C116" s="56">
        <v>318</v>
      </c>
      <c r="D116" s="239">
        <v>1.1820682477139246E-2</v>
      </c>
      <c r="E116" s="56">
        <v>491</v>
      </c>
      <c r="F116" s="82">
        <v>1.2705395264587915E-2</v>
      </c>
      <c r="G116" s="85">
        <v>101</v>
      </c>
      <c r="H116" s="239">
        <v>1.1770189954550751E-2</v>
      </c>
      <c r="I116" s="56">
        <v>0</v>
      </c>
      <c r="J116" s="82">
        <v>0</v>
      </c>
      <c r="K116" s="87">
        <v>910</v>
      </c>
      <c r="L116" s="82">
        <v>1.2267126796257853E-2</v>
      </c>
    </row>
    <row r="117" spans="1:12" ht="15" x14ac:dyDescent="0.25">
      <c r="A117" s="160" t="s">
        <v>358</v>
      </c>
      <c r="B117" s="161" t="s">
        <v>233</v>
      </c>
      <c r="C117" s="56">
        <v>448</v>
      </c>
      <c r="D117" s="239">
        <v>1.6653036948925729E-2</v>
      </c>
      <c r="E117" s="56">
        <v>565</v>
      </c>
      <c r="F117" s="82">
        <v>1.4620261353344547E-2</v>
      </c>
      <c r="G117" s="85">
        <v>120</v>
      </c>
      <c r="H117" s="239">
        <v>1.3984384104416735E-2</v>
      </c>
      <c r="I117" s="56">
        <v>1</v>
      </c>
      <c r="J117" s="82">
        <v>1.8518518518518517E-2</v>
      </c>
      <c r="K117" s="87">
        <v>1134</v>
      </c>
      <c r="L117" s="82">
        <v>1.5286727238413631E-2</v>
      </c>
    </row>
    <row r="118" spans="1:12" x14ac:dyDescent="0.3">
      <c r="A118" s="160" t="s">
        <v>357</v>
      </c>
      <c r="B118" s="161" t="s">
        <v>234</v>
      </c>
      <c r="C118" s="56">
        <v>11</v>
      </c>
      <c r="D118" s="239">
        <v>4.0889153222808711E-4</v>
      </c>
      <c r="E118" s="56">
        <v>21</v>
      </c>
      <c r="F118" s="82">
        <v>5.4340794410661145E-4</v>
      </c>
      <c r="G118" s="85">
        <v>5</v>
      </c>
      <c r="H118" s="239">
        <v>5.8268267101736391E-4</v>
      </c>
      <c r="I118" s="56">
        <v>0</v>
      </c>
      <c r="J118" s="82">
        <v>0</v>
      </c>
      <c r="K118" s="87">
        <v>37</v>
      </c>
      <c r="L118" s="82">
        <v>4.9877328732037419E-4</v>
      </c>
    </row>
    <row r="119" spans="1:12" ht="28.5" x14ac:dyDescent="0.25">
      <c r="A119" s="160" t="s">
        <v>356</v>
      </c>
      <c r="B119" s="161" t="s">
        <v>235</v>
      </c>
      <c r="C119" s="56">
        <v>222</v>
      </c>
      <c r="D119" s="239">
        <v>8.2521745595123038E-3</v>
      </c>
      <c r="E119" s="56">
        <v>355</v>
      </c>
      <c r="F119" s="82">
        <v>9.1861819122784315E-3</v>
      </c>
      <c r="G119" s="85">
        <v>125</v>
      </c>
      <c r="H119" s="239">
        <v>1.4567066775434099E-2</v>
      </c>
      <c r="I119" s="56">
        <v>2</v>
      </c>
      <c r="J119" s="82">
        <v>3.7037037037037035E-2</v>
      </c>
      <c r="K119" s="87">
        <v>704</v>
      </c>
      <c r="L119" s="82">
        <v>9.4901728182038778E-3</v>
      </c>
    </row>
    <row r="120" spans="1:12" ht="15" x14ac:dyDescent="0.25">
      <c r="A120" s="160" t="s">
        <v>355</v>
      </c>
      <c r="B120" s="161" t="s">
        <v>236</v>
      </c>
      <c r="C120" s="56">
        <v>1371</v>
      </c>
      <c r="D120" s="239">
        <v>5.0962753698609767E-2</v>
      </c>
      <c r="E120" s="56">
        <v>2495</v>
      </c>
      <c r="F120" s="82">
        <v>6.4562039073618835E-2</v>
      </c>
      <c r="G120" s="85">
        <v>855</v>
      </c>
      <c r="H120" s="239">
        <v>9.9638736743969239E-2</v>
      </c>
      <c r="I120" s="56">
        <v>11</v>
      </c>
      <c r="J120" s="82">
        <v>0.20370370370370369</v>
      </c>
      <c r="K120" s="87">
        <v>4732</v>
      </c>
      <c r="L120" s="82">
        <v>6.3789059340540827E-2</v>
      </c>
    </row>
    <row r="121" spans="1:12" ht="41.4" x14ac:dyDescent="0.3">
      <c r="A121" s="312" t="s">
        <v>354</v>
      </c>
      <c r="B121" s="162" t="s">
        <v>237</v>
      </c>
      <c r="C121" s="56">
        <v>417</v>
      </c>
      <c r="D121" s="239">
        <v>1.550070626719203E-2</v>
      </c>
      <c r="E121" s="56">
        <v>793</v>
      </c>
      <c r="F121" s="82">
        <v>2.0520119032216327E-2</v>
      </c>
      <c r="G121" s="85">
        <v>198</v>
      </c>
      <c r="H121" s="239">
        <v>2.3074233772287612E-2</v>
      </c>
      <c r="I121" s="56">
        <v>3</v>
      </c>
      <c r="J121" s="82">
        <v>5.5555555555555552E-2</v>
      </c>
      <c r="K121" s="87">
        <v>1411</v>
      </c>
      <c r="L121" s="82">
        <v>1.9020786713758054E-2</v>
      </c>
    </row>
    <row r="122" spans="1:12" x14ac:dyDescent="0.3">
      <c r="A122" s="312" t="s">
        <v>353</v>
      </c>
      <c r="B122" s="162" t="s">
        <v>238</v>
      </c>
      <c r="C122" s="56">
        <v>22</v>
      </c>
      <c r="D122" s="239">
        <v>8.1778306445617422E-4</v>
      </c>
      <c r="E122" s="56">
        <v>48</v>
      </c>
      <c r="F122" s="82">
        <v>1.242075300815112E-3</v>
      </c>
      <c r="G122" s="85">
        <v>9</v>
      </c>
      <c r="H122" s="239">
        <v>1.0488288078312551E-3</v>
      </c>
      <c r="I122" s="56">
        <v>1</v>
      </c>
      <c r="J122" s="82">
        <v>1.8518518518518517E-2</v>
      </c>
      <c r="K122" s="87">
        <v>80</v>
      </c>
      <c r="L122" s="82">
        <v>1.0784287293413497E-3</v>
      </c>
    </row>
    <row r="123" spans="1:12" ht="27.6" x14ac:dyDescent="0.3">
      <c r="A123" s="312" t="s">
        <v>352</v>
      </c>
      <c r="B123" s="162" t="s">
        <v>239</v>
      </c>
      <c r="C123" s="56">
        <v>254</v>
      </c>
      <c r="D123" s="239">
        <v>9.441677198721285E-3</v>
      </c>
      <c r="E123" s="56">
        <v>451</v>
      </c>
      <c r="F123" s="82">
        <v>1.1670332513908655E-2</v>
      </c>
      <c r="G123" s="85">
        <v>100</v>
      </c>
      <c r="H123" s="239">
        <v>1.1653653420347279E-2</v>
      </c>
      <c r="I123" s="56">
        <v>0</v>
      </c>
      <c r="J123" s="82">
        <v>0</v>
      </c>
      <c r="K123" s="87">
        <v>805</v>
      </c>
      <c r="L123" s="82">
        <v>1.0851689088997332E-2</v>
      </c>
    </row>
    <row r="124" spans="1:12" ht="41.4" x14ac:dyDescent="0.3">
      <c r="A124" s="312" t="s">
        <v>351</v>
      </c>
      <c r="B124" s="162" t="s">
        <v>240</v>
      </c>
      <c r="C124" s="56">
        <v>65</v>
      </c>
      <c r="D124" s="239">
        <v>2.4161772358932423E-3</v>
      </c>
      <c r="E124" s="56">
        <v>135</v>
      </c>
      <c r="F124" s="82">
        <v>3.4933367835425022E-3</v>
      </c>
      <c r="G124" s="85">
        <v>39</v>
      </c>
      <c r="H124" s="239">
        <v>4.5449248339354386E-3</v>
      </c>
      <c r="I124" s="56">
        <v>2</v>
      </c>
      <c r="J124" s="82">
        <v>3.7037037037037035E-2</v>
      </c>
      <c r="K124" s="87">
        <v>241</v>
      </c>
      <c r="L124" s="82">
        <v>3.2487665471408159E-3</v>
      </c>
    </row>
    <row r="125" spans="1:12" ht="27.6" x14ac:dyDescent="0.3">
      <c r="A125" s="312" t="s">
        <v>350</v>
      </c>
      <c r="B125" s="162" t="s">
        <v>241</v>
      </c>
      <c r="C125" s="56">
        <v>380</v>
      </c>
      <c r="D125" s="239">
        <v>1.4125343840606647E-2</v>
      </c>
      <c r="E125" s="56">
        <v>572</v>
      </c>
      <c r="F125" s="82">
        <v>1.4801397334713418E-2</v>
      </c>
      <c r="G125" s="85">
        <v>107</v>
      </c>
      <c r="H125" s="239">
        <v>1.2469409159771589E-2</v>
      </c>
      <c r="I125" s="56">
        <v>1</v>
      </c>
      <c r="J125" s="82">
        <v>1.8518518518518517E-2</v>
      </c>
      <c r="K125" s="87">
        <v>1060</v>
      </c>
      <c r="L125" s="82">
        <v>1.4289180663772882E-2</v>
      </c>
    </row>
    <row r="126" spans="1:12" x14ac:dyDescent="0.3">
      <c r="A126" s="312" t="s">
        <v>349</v>
      </c>
      <c r="B126" s="162" t="s">
        <v>242</v>
      </c>
      <c r="C126" s="56">
        <v>180</v>
      </c>
      <c r="D126" s="239">
        <v>6.690952345550517E-3</v>
      </c>
      <c r="E126" s="56">
        <v>314</v>
      </c>
      <c r="F126" s="82">
        <v>8.1252425928321909E-3</v>
      </c>
      <c r="G126" s="85">
        <v>90</v>
      </c>
      <c r="H126" s="239">
        <v>1.0488288078312551E-2</v>
      </c>
      <c r="I126" s="56">
        <v>0</v>
      </c>
      <c r="J126" s="82">
        <v>0</v>
      </c>
      <c r="K126" s="87">
        <v>584</v>
      </c>
      <c r="L126" s="82">
        <v>7.872529724191852E-3</v>
      </c>
    </row>
    <row r="127" spans="1:12" x14ac:dyDescent="0.3">
      <c r="A127" s="312" t="s">
        <v>348</v>
      </c>
      <c r="B127" s="162" t="s">
        <v>243</v>
      </c>
      <c r="C127" s="56">
        <v>1107</v>
      </c>
      <c r="D127" s="239">
        <v>4.1149356925135674E-2</v>
      </c>
      <c r="E127" s="56">
        <v>2069</v>
      </c>
      <c r="F127" s="82">
        <v>5.3538620778884723E-2</v>
      </c>
      <c r="G127" s="85">
        <v>303</v>
      </c>
      <c r="H127" s="239">
        <v>3.5310569863652254E-2</v>
      </c>
      <c r="I127" s="56">
        <v>1</v>
      </c>
      <c r="J127" s="82">
        <v>1.8518518518518517E-2</v>
      </c>
      <c r="K127" s="87">
        <v>3480</v>
      </c>
      <c r="L127" s="82">
        <v>4.691164972634871E-2</v>
      </c>
    </row>
    <row r="128" spans="1:12" x14ac:dyDescent="0.3">
      <c r="A128" s="312" t="s">
        <v>347</v>
      </c>
      <c r="B128" s="162" t="s">
        <v>244</v>
      </c>
      <c r="C128" s="56">
        <v>1326</v>
      </c>
      <c r="D128" s="239">
        <v>4.9290015612222141E-2</v>
      </c>
      <c r="E128" s="56">
        <v>2541</v>
      </c>
      <c r="F128" s="82">
        <v>6.5752361236899981E-2</v>
      </c>
      <c r="G128" s="85">
        <v>463</v>
      </c>
      <c r="H128" s="239">
        <v>5.3956415336207902E-2</v>
      </c>
      <c r="I128" s="56">
        <v>1</v>
      </c>
      <c r="J128" s="82">
        <v>1.8518518518518517E-2</v>
      </c>
      <c r="K128" s="87">
        <v>4331</v>
      </c>
      <c r="L128" s="82">
        <v>5.8383435334717314E-2</v>
      </c>
    </row>
    <row r="129" spans="1:14" x14ac:dyDescent="0.3">
      <c r="A129" s="312" t="s">
        <v>345</v>
      </c>
      <c r="B129" s="162" t="s">
        <v>245</v>
      </c>
      <c r="C129" s="56">
        <v>283</v>
      </c>
      <c r="D129" s="239">
        <v>1.0519663965504423E-2</v>
      </c>
      <c r="E129" s="56">
        <v>241</v>
      </c>
      <c r="F129" s="82">
        <v>6.2362530728425408E-3</v>
      </c>
      <c r="G129" s="85">
        <v>33</v>
      </c>
      <c r="H129" s="239">
        <v>3.8457056287146021E-3</v>
      </c>
      <c r="I129" s="56">
        <v>0</v>
      </c>
      <c r="J129" s="82">
        <v>0</v>
      </c>
      <c r="K129" s="87">
        <v>557</v>
      </c>
      <c r="L129" s="82">
        <v>7.5085600280391466E-3</v>
      </c>
    </row>
    <row r="130" spans="1:14" ht="27.6" x14ac:dyDescent="0.3">
      <c r="A130" s="312" t="s">
        <v>344</v>
      </c>
      <c r="B130" s="162" t="s">
        <v>246</v>
      </c>
      <c r="C130" s="56">
        <v>4</v>
      </c>
      <c r="D130" s="239">
        <v>1.4868782990112259E-4</v>
      </c>
      <c r="E130" s="56">
        <v>2</v>
      </c>
      <c r="F130" s="82">
        <v>5.1753137533962996E-5</v>
      </c>
      <c r="G130" s="85">
        <v>1</v>
      </c>
      <c r="H130" s="239">
        <v>1.165365342034728E-4</v>
      </c>
      <c r="I130" s="56">
        <v>0</v>
      </c>
      <c r="J130" s="82">
        <v>0</v>
      </c>
      <c r="K130" s="87">
        <v>7</v>
      </c>
      <c r="L130" s="82">
        <v>9.436251381736809E-5</v>
      </c>
    </row>
    <row r="131" spans="1:14" x14ac:dyDescent="0.3">
      <c r="A131" s="312" t="s">
        <v>346</v>
      </c>
      <c r="B131" s="162" t="s">
        <v>247</v>
      </c>
      <c r="C131" s="56">
        <v>1</v>
      </c>
      <c r="D131" s="239">
        <v>3.7171957475280647E-5</v>
      </c>
      <c r="E131" s="56">
        <v>0</v>
      </c>
      <c r="F131" s="82">
        <v>0</v>
      </c>
      <c r="G131" s="85">
        <v>0</v>
      </c>
      <c r="H131" s="239">
        <v>0</v>
      </c>
      <c r="I131" s="56">
        <v>0</v>
      </c>
      <c r="J131" s="82">
        <v>0</v>
      </c>
      <c r="K131" s="87">
        <v>1</v>
      </c>
      <c r="L131" s="82">
        <v>1.3480359116766872E-5</v>
      </c>
    </row>
    <row r="132" spans="1:14" x14ac:dyDescent="0.3">
      <c r="A132" s="312" t="s">
        <v>343</v>
      </c>
      <c r="B132" s="162" t="s">
        <v>248</v>
      </c>
      <c r="C132" s="56">
        <v>178</v>
      </c>
      <c r="D132" s="239">
        <v>6.6166084305999554E-3</v>
      </c>
      <c r="E132" s="56">
        <v>327</v>
      </c>
      <c r="F132" s="82">
        <v>8.4616379868029494E-3</v>
      </c>
      <c r="G132" s="85">
        <v>42</v>
      </c>
      <c r="H132" s="239">
        <v>4.8945344365458575E-3</v>
      </c>
      <c r="I132" s="56">
        <v>0</v>
      </c>
      <c r="J132" s="82">
        <v>0</v>
      </c>
      <c r="K132" s="87">
        <v>547</v>
      </c>
      <c r="L132" s="82">
        <v>7.3737564368714786E-3</v>
      </c>
    </row>
    <row r="133" spans="1:14" ht="15" thickBot="1" x14ac:dyDescent="0.35">
      <c r="A133" s="312" t="s">
        <v>342</v>
      </c>
      <c r="B133" s="162" t="s">
        <v>249</v>
      </c>
      <c r="C133" s="56">
        <v>1845</v>
      </c>
      <c r="D133" s="239">
        <v>6.85822615418928E-2</v>
      </c>
      <c r="E133" s="56">
        <v>2659</v>
      </c>
      <c r="F133" s="82">
        <v>6.8805796351403797E-2</v>
      </c>
      <c r="G133" s="85">
        <v>548</v>
      </c>
      <c r="H133" s="239">
        <v>6.3862020743503084E-2</v>
      </c>
      <c r="I133" s="56">
        <v>2</v>
      </c>
      <c r="J133" s="82">
        <v>3.7037037037037035E-2</v>
      </c>
      <c r="K133" s="87">
        <v>5054</v>
      </c>
      <c r="L133" s="82">
        <v>6.8129734976139764E-2</v>
      </c>
    </row>
    <row r="134" spans="1:14" ht="15" thickBot="1" x14ac:dyDescent="0.35">
      <c r="A134" s="146"/>
      <c r="B134" s="276" t="s">
        <v>250</v>
      </c>
      <c r="C134" s="93">
        <v>26902</v>
      </c>
      <c r="D134" s="96">
        <v>1</v>
      </c>
      <c r="E134" s="93">
        <v>38645</v>
      </c>
      <c r="F134" s="102">
        <v>0.99999999999999989</v>
      </c>
      <c r="G134" s="94">
        <v>8581</v>
      </c>
      <c r="H134" s="96">
        <v>0.99999999999999978</v>
      </c>
      <c r="I134" s="93">
        <v>54</v>
      </c>
      <c r="J134" s="102">
        <v>1</v>
      </c>
      <c r="K134" s="94">
        <v>74182</v>
      </c>
      <c r="L134" s="102">
        <v>0.99999999999999989</v>
      </c>
    </row>
    <row r="135" spans="1:14" ht="15" thickBot="1" x14ac:dyDescent="0.35">
      <c r="A135" s="325" t="s">
        <v>251</v>
      </c>
      <c r="B135" s="276" t="s">
        <v>251</v>
      </c>
      <c r="C135" s="211">
        <v>4855</v>
      </c>
      <c r="D135" s="242">
        <v>0.18046985354248754</v>
      </c>
      <c r="E135" s="211">
        <v>1098</v>
      </c>
      <c r="F135" s="242">
        <v>2.8412472506145686E-2</v>
      </c>
      <c r="G135" s="211">
        <v>78</v>
      </c>
      <c r="H135" s="242">
        <v>9.0898496678708772E-3</v>
      </c>
      <c r="I135" s="211">
        <v>0</v>
      </c>
      <c r="J135" s="242">
        <v>0</v>
      </c>
      <c r="K135" s="93">
        <v>6031</v>
      </c>
      <c r="L135" s="287">
        <v>8.1300045833220994E-2</v>
      </c>
      <c r="N135" s="319"/>
    </row>
    <row r="136" spans="1:14" ht="15" thickBot="1" x14ac:dyDescent="0.35">
      <c r="A136" s="320" t="s">
        <v>70</v>
      </c>
      <c r="B136" s="288" t="s">
        <v>70</v>
      </c>
      <c r="C136" s="93">
        <v>31761</v>
      </c>
      <c r="D136" s="96"/>
      <c r="E136" s="93">
        <v>39751</v>
      </c>
      <c r="F136" s="102"/>
      <c r="G136" s="94">
        <v>8659</v>
      </c>
      <c r="H136" s="96"/>
      <c r="I136" s="93">
        <v>54</v>
      </c>
      <c r="J136" s="102"/>
      <c r="K136" s="94">
        <v>80225</v>
      </c>
      <c r="L136" s="102"/>
    </row>
    <row r="137" spans="1:14" x14ac:dyDescent="0.3">
      <c r="A137" s="182"/>
      <c r="B137" s="183"/>
      <c r="C137" s="184"/>
      <c r="D137" s="185"/>
      <c r="E137" s="184"/>
      <c r="F137" s="185"/>
      <c r="G137" s="184"/>
      <c r="H137" s="185"/>
      <c r="I137" s="184"/>
      <c r="J137" s="185"/>
      <c r="K137" s="184"/>
      <c r="L137" s="185"/>
    </row>
    <row r="138" spans="1:14" x14ac:dyDescent="0.3">
      <c r="A138" s="38" t="s">
        <v>71</v>
      </c>
      <c r="B138" s="172"/>
      <c r="C138" s="332"/>
      <c r="D138" s="173"/>
      <c r="E138" s="332"/>
      <c r="F138" s="173"/>
      <c r="G138" s="332"/>
      <c r="H138" s="173"/>
      <c r="I138" s="332"/>
      <c r="J138" s="186"/>
      <c r="K138" s="332"/>
      <c r="L138" s="188"/>
    </row>
    <row r="139" spans="1:14" ht="37.200000000000003" customHeight="1" x14ac:dyDescent="0.3">
      <c r="A139" s="426" t="s">
        <v>252</v>
      </c>
      <c r="B139" s="427"/>
      <c r="C139" s="427"/>
      <c r="D139" s="427"/>
      <c r="E139" s="427"/>
      <c r="F139" s="427"/>
      <c r="G139" s="427"/>
      <c r="H139" s="427"/>
      <c r="I139" s="427"/>
      <c r="J139" s="427"/>
      <c r="K139" s="427"/>
      <c r="L139" s="427"/>
    </row>
    <row r="140" spans="1:14" x14ac:dyDescent="0.3">
      <c r="A140" s="41" t="s">
        <v>78</v>
      </c>
      <c r="B140" s="172"/>
      <c r="C140" s="40"/>
      <c r="D140" s="173"/>
      <c r="E140" s="40"/>
      <c r="F140" s="173"/>
      <c r="G140" s="40"/>
      <c r="H140" s="173"/>
      <c r="I140" s="40"/>
      <c r="J140" s="186"/>
      <c r="K140" s="187"/>
      <c r="L140" s="188"/>
    </row>
    <row r="141" spans="1:14" x14ac:dyDescent="0.3">
      <c r="A141" s="150"/>
      <c r="B141" s="150"/>
      <c r="C141" s="150"/>
      <c r="D141" s="150"/>
      <c r="E141" s="150"/>
      <c r="F141" s="150"/>
      <c r="G141" s="150"/>
      <c r="H141" s="150"/>
      <c r="I141" s="150"/>
      <c r="J141" s="151"/>
      <c r="K141" s="189"/>
      <c r="L141" s="150"/>
    </row>
    <row r="142" spans="1:14" x14ac:dyDescent="0.3">
      <c r="A142" s="150"/>
      <c r="B142" s="150"/>
      <c r="C142" s="150"/>
      <c r="D142" s="150"/>
      <c r="E142" s="150"/>
      <c r="F142" s="150"/>
      <c r="G142" s="150"/>
      <c r="H142" s="150"/>
      <c r="I142" s="150"/>
      <c r="J142" s="151"/>
      <c r="K142" s="189"/>
      <c r="L142" s="150"/>
    </row>
    <row r="143" spans="1:14" x14ac:dyDescent="0.3">
      <c r="A143" s="150"/>
      <c r="B143" s="150"/>
      <c r="C143" s="150"/>
      <c r="D143" s="150"/>
      <c r="E143" s="150"/>
      <c r="F143" s="150"/>
      <c r="G143" s="150"/>
      <c r="H143" s="150"/>
      <c r="I143" s="150"/>
      <c r="J143" s="151"/>
      <c r="K143" s="189"/>
      <c r="L143" s="150"/>
    </row>
    <row r="144" spans="1:14" x14ac:dyDescent="0.3">
      <c r="A144" s="150"/>
      <c r="B144" s="150"/>
      <c r="C144" s="150"/>
      <c r="D144" s="150"/>
      <c r="E144" s="150"/>
      <c r="F144" s="150"/>
      <c r="G144" s="150"/>
      <c r="H144" s="150"/>
      <c r="I144" s="150"/>
      <c r="J144" s="151"/>
      <c r="K144" s="189"/>
      <c r="L144" s="150"/>
    </row>
    <row r="145" spans="1:12" x14ac:dyDescent="0.3">
      <c r="A145" s="150"/>
      <c r="B145" s="150"/>
      <c r="C145" s="150"/>
      <c r="D145" s="150"/>
      <c r="E145" s="150"/>
      <c r="F145" s="150"/>
      <c r="G145" s="150"/>
      <c r="H145" s="150"/>
      <c r="I145" s="150"/>
      <c r="J145" s="151"/>
      <c r="K145" s="189"/>
      <c r="L145" s="150"/>
    </row>
    <row r="146" spans="1:12" x14ac:dyDescent="0.3">
      <c r="A146" s="150"/>
      <c r="B146" s="150"/>
      <c r="C146" s="150"/>
      <c r="D146" s="150"/>
      <c r="E146" s="150"/>
      <c r="F146" s="150"/>
      <c r="G146" s="150"/>
      <c r="H146" s="150"/>
      <c r="I146" s="150"/>
      <c r="J146" s="151"/>
      <c r="K146" s="189"/>
      <c r="L146" s="150"/>
    </row>
    <row r="147" spans="1:12" x14ac:dyDescent="0.3">
      <c r="A147" s="150"/>
      <c r="B147" s="150"/>
      <c r="C147" s="150"/>
      <c r="D147" s="150"/>
      <c r="E147" s="150"/>
      <c r="F147" s="150"/>
      <c r="G147" s="150"/>
      <c r="H147" s="150"/>
      <c r="I147" s="150"/>
      <c r="J147" s="151"/>
      <c r="K147" s="189"/>
      <c r="L147" s="150"/>
    </row>
    <row r="148" spans="1:12" x14ac:dyDescent="0.3">
      <c r="A148" s="150"/>
      <c r="B148" s="150"/>
      <c r="C148" s="150"/>
      <c r="D148" s="150"/>
      <c r="E148" s="150"/>
      <c r="F148" s="189"/>
      <c r="G148" s="150"/>
      <c r="H148" s="150"/>
      <c r="I148" s="150"/>
      <c r="J148" s="151"/>
      <c r="K148" s="150"/>
      <c r="L148" s="150"/>
    </row>
    <row r="149" spans="1:12" x14ac:dyDescent="0.3">
      <c r="A149" s="150"/>
      <c r="B149" s="150"/>
      <c r="C149" s="150"/>
      <c r="D149" s="150"/>
      <c r="E149" s="150"/>
      <c r="F149" s="189"/>
      <c r="G149" s="150"/>
      <c r="H149" s="150"/>
      <c r="I149" s="150"/>
      <c r="J149" s="151"/>
      <c r="K149" s="150"/>
      <c r="L149" s="150"/>
    </row>
    <row r="150" spans="1:12" x14ac:dyDescent="0.3">
      <c r="A150" s="150"/>
      <c r="B150" s="150"/>
      <c r="C150" s="150"/>
      <c r="D150" s="150"/>
      <c r="E150" s="150"/>
      <c r="F150" s="189"/>
      <c r="G150" s="150"/>
      <c r="H150" s="150"/>
      <c r="I150" s="150"/>
      <c r="J150" s="151"/>
      <c r="K150" s="150"/>
      <c r="L150" s="150"/>
    </row>
    <row r="151" spans="1:12" x14ac:dyDescent="0.3">
      <c r="A151" s="150"/>
      <c r="B151" s="150"/>
      <c r="C151" s="150"/>
      <c r="D151" s="150"/>
      <c r="E151" s="150"/>
      <c r="F151" s="189"/>
      <c r="G151" s="150"/>
      <c r="H151" s="150"/>
      <c r="I151" s="150"/>
      <c r="J151" s="151"/>
      <c r="K151" s="150"/>
      <c r="L151" s="150"/>
    </row>
    <row r="152" spans="1:12" x14ac:dyDescent="0.3">
      <c r="A152" s="150"/>
      <c r="B152" s="150"/>
      <c r="C152" s="150"/>
      <c r="D152" s="150"/>
      <c r="E152" s="150"/>
      <c r="F152" s="189"/>
      <c r="G152" s="150"/>
      <c r="H152" s="150"/>
      <c r="I152" s="150"/>
      <c r="J152" s="151"/>
      <c r="K152" s="150"/>
      <c r="L152" s="150"/>
    </row>
    <row r="153" spans="1:12" x14ac:dyDescent="0.3">
      <c r="A153" s="150"/>
      <c r="B153" s="150"/>
      <c r="C153" s="150"/>
      <c r="D153" s="150"/>
      <c r="E153" s="150"/>
      <c r="F153" s="189"/>
      <c r="G153" s="150"/>
      <c r="H153" s="150"/>
      <c r="I153" s="150"/>
      <c r="J153" s="151"/>
      <c r="K153" s="150"/>
      <c r="L153" s="150"/>
    </row>
    <row r="154" spans="1:12" x14ac:dyDescent="0.3">
      <c r="A154" s="150"/>
      <c r="B154" s="150"/>
      <c r="C154" s="150"/>
      <c r="D154" s="150"/>
      <c r="E154" s="150"/>
      <c r="F154" s="189"/>
      <c r="G154" s="150"/>
      <c r="H154" s="150"/>
      <c r="I154" s="150"/>
      <c r="J154" s="151"/>
      <c r="K154" s="150"/>
      <c r="L154" s="150"/>
    </row>
    <row r="155" spans="1:12" x14ac:dyDescent="0.3">
      <c r="A155" s="150"/>
      <c r="B155" s="150"/>
      <c r="C155" s="150"/>
      <c r="D155" s="150"/>
      <c r="E155" s="150"/>
      <c r="F155" s="189"/>
      <c r="G155" s="150"/>
      <c r="H155" s="150"/>
      <c r="I155" s="150"/>
      <c r="J155" s="151"/>
      <c r="K155" s="150"/>
      <c r="L155" s="150"/>
    </row>
    <row r="156" spans="1:12" x14ac:dyDescent="0.3">
      <c r="A156" s="150"/>
      <c r="B156" s="150"/>
      <c r="C156" s="150"/>
      <c r="D156" s="150"/>
      <c r="E156" s="150"/>
      <c r="F156" s="189"/>
      <c r="G156" s="150"/>
      <c r="H156" s="150"/>
      <c r="I156" s="150"/>
      <c r="J156" s="151"/>
      <c r="K156" s="150"/>
      <c r="L156" s="150"/>
    </row>
    <row r="157" spans="1:12" x14ac:dyDescent="0.3">
      <c r="A157" s="150"/>
      <c r="B157" s="150"/>
      <c r="C157" s="150"/>
      <c r="D157" s="150"/>
      <c r="E157" s="150"/>
      <c r="F157" s="189"/>
      <c r="G157" s="150"/>
      <c r="H157" s="150"/>
      <c r="I157" s="150"/>
      <c r="J157" s="151"/>
      <c r="K157" s="150"/>
      <c r="L157" s="150"/>
    </row>
    <row r="158" spans="1:12" x14ac:dyDescent="0.3">
      <c r="A158" s="150"/>
      <c r="B158" s="150"/>
      <c r="C158" s="150"/>
      <c r="D158" s="150"/>
      <c r="E158" s="150"/>
      <c r="F158" s="189"/>
      <c r="G158" s="150"/>
      <c r="H158" s="150"/>
      <c r="I158" s="150"/>
      <c r="J158" s="151"/>
      <c r="K158" s="150"/>
      <c r="L158" s="150"/>
    </row>
    <row r="159" spans="1:12" x14ac:dyDescent="0.3">
      <c r="A159" s="150"/>
      <c r="B159" s="150"/>
      <c r="C159" s="150"/>
      <c r="D159" s="150"/>
      <c r="E159" s="150"/>
      <c r="F159" s="189"/>
      <c r="G159" s="150"/>
      <c r="H159" s="150"/>
      <c r="I159" s="150"/>
      <c r="J159" s="151"/>
      <c r="K159" s="150"/>
      <c r="L159" s="150"/>
    </row>
    <row r="160" spans="1:12" x14ac:dyDescent="0.3">
      <c r="A160" s="150"/>
      <c r="B160" s="150"/>
      <c r="C160" s="150"/>
      <c r="D160" s="150"/>
      <c r="E160" s="150"/>
      <c r="F160" s="189"/>
      <c r="G160" s="150"/>
      <c r="H160" s="150"/>
      <c r="I160" s="150"/>
      <c r="J160" s="151"/>
      <c r="K160" s="150"/>
      <c r="L160" s="150"/>
    </row>
    <row r="161" spans="1:12" x14ac:dyDescent="0.3">
      <c r="A161" s="150"/>
      <c r="B161" s="150"/>
      <c r="C161" s="150"/>
      <c r="D161" s="150"/>
      <c r="E161" s="150"/>
      <c r="F161" s="189"/>
      <c r="G161" s="150"/>
      <c r="H161" s="150"/>
      <c r="I161" s="150"/>
      <c r="J161" s="151"/>
      <c r="K161" s="150"/>
      <c r="L161" s="150"/>
    </row>
    <row r="162" spans="1:12" x14ac:dyDescent="0.3">
      <c r="A162" s="150"/>
      <c r="B162" s="150"/>
      <c r="C162" s="150"/>
      <c r="D162" s="150"/>
      <c r="E162" s="150"/>
      <c r="F162" s="189"/>
      <c r="G162" s="150"/>
      <c r="H162" s="150"/>
      <c r="I162" s="150"/>
      <c r="J162" s="151"/>
      <c r="K162" s="150"/>
      <c r="L162" s="150"/>
    </row>
    <row r="163" spans="1:12" x14ac:dyDescent="0.3">
      <c r="A163" s="150"/>
      <c r="B163" s="150"/>
      <c r="C163" s="150"/>
      <c r="D163" s="150"/>
      <c r="E163" s="150"/>
      <c r="F163" s="189"/>
      <c r="G163" s="150"/>
      <c r="H163" s="150"/>
      <c r="I163" s="150"/>
      <c r="J163" s="151"/>
      <c r="K163" s="150"/>
      <c r="L163" s="150"/>
    </row>
    <row r="164" spans="1:12" x14ac:dyDescent="0.3">
      <c r="A164" s="150"/>
      <c r="B164" s="150"/>
      <c r="C164" s="150"/>
      <c r="D164" s="150"/>
      <c r="E164" s="150"/>
      <c r="F164" s="189"/>
      <c r="G164" s="150"/>
      <c r="H164" s="150"/>
      <c r="I164" s="150"/>
      <c r="J164" s="151"/>
      <c r="K164" s="150"/>
      <c r="L164" s="150"/>
    </row>
    <row r="165" spans="1:12" x14ac:dyDescent="0.3">
      <c r="A165" s="150"/>
      <c r="B165" s="150"/>
      <c r="C165" s="150"/>
      <c r="D165" s="150"/>
      <c r="E165" s="150"/>
      <c r="F165" s="189"/>
      <c r="G165" s="150"/>
      <c r="H165" s="150"/>
      <c r="I165" s="150"/>
      <c r="J165" s="151"/>
      <c r="K165" s="150"/>
      <c r="L165" s="150"/>
    </row>
    <row r="166" spans="1:12" x14ac:dyDescent="0.3">
      <c r="A166" s="150"/>
      <c r="B166" s="150"/>
      <c r="C166" s="150"/>
      <c r="D166" s="150"/>
      <c r="E166" s="150"/>
      <c r="F166" s="189"/>
      <c r="G166" s="150"/>
      <c r="H166" s="150"/>
      <c r="I166" s="150"/>
      <c r="J166" s="151"/>
      <c r="K166" s="150"/>
      <c r="L166" s="150"/>
    </row>
    <row r="167" spans="1:12" x14ac:dyDescent="0.3">
      <c r="A167" s="150"/>
      <c r="B167" s="150"/>
      <c r="C167" s="150"/>
      <c r="D167" s="150"/>
      <c r="E167" s="150"/>
      <c r="F167" s="189"/>
      <c r="G167" s="150"/>
      <c r="H167" s="150"/>
      <c r="I167" s="150"/>
      <c r="J167" s="151"/>
      <c r="K167" s="150"/>
      <c r="L167" s="150"/>
    </row>
    <row r="168" spans="1:12" x14ac:dyDescent="0.3">
      <c r="A168" s="150"/>
      <c r="B168" s="150"/>
      <c r="C168" s="150"/>
      <c r="D168" s="150"/>
      <c r="E168" s="150"/>
      <c r="F168" s="189"/>
      <c r="G168" s="150"/>
      <c r="H168" s="150"/>
      <c r="I168" s="150"/>
      <c r="J168" s="151"/>
      <c r="K168" s="150"/>
      <c r="L168" s="150"/>
    </row>
    <row r="169" spans="1:12" x14ac:dyDescent="0.3">
      <c r="A169" s="150"/>
      <c r="B169" s="150"/>
      <c r="C169" s="150"/>
      <c r="D169" s="150"/>
      <c r="E169" s="150"/>
      <c r="F169" s="189"/>
      <c r="G169" s="150"/>
      <c r="H169" s="150"/>
      <c r="I169" s="150"/>
      <c r="J169" s="151"/>
      <c r="K169" s="150"/>
      <c r="L169" s="150"/>
    </row>
    <row r="170" spans="1:12" x14ac:dyDescent="0.3">
      <c r="A170" s="150"/>
      <c r="B170" s="150"/>
      <c r="C170" s="150"/>
      <c r="D170" s="150"/>
      <c r="E170" s="150"/>
      <c r="F170" s="189"/>
      <c r="G170" s="150"/>
      <c r="H170" s="150"/>
      <c r="I170" s="150"/>
      <c r="J170" s="151"/>
      <c r="K170" s="150"/>
      <c r="L170" s="150"/>
    </row>
    <row r="171" spans="1:12" x14ac:dyDescent="0.3">
      <c r="A171" s="150"/>
      <c r="B171" s="150"/>
      <c r="C171" s="150"/>
      <c r="D171" s="150"/>
      <c r="E171" s="150"/>
      <c r="F171" s="189"/>
      <c r="G171" s="150"/>
      <c r="H171" s="150"/>
      <c r="I171" s="150"/>
      <c r="J171" s="151"/>
      <c r="K171" s="150"/>
      <c r="L171" s="150"/>
    </row>
    <row r="172" spans="1:12" x14ac:dyDescent="0.3">
      <c r="A172" s="150"/>
      <c r="B172" s="150"/>
      <c r="C172" s="150"/>
      <c r="D172" s="150"/>
      <c r="E172" s="150"/>
      <c r="F172" s="189"/>
      <c r="G172" s="150"/>
      <c r="H172" s="150"/>
      <c r="I172" s="150"/>
      <c r="J172" s="151"/>
      <c r="K172" s="150"/>
      <c r="L172" s="150"/>
    </row>
    <row r="173" spans="1:12" x14ac:dyDescent="0.3">
      <c r="A173" s="150"/>
      <c r="B173" s="150"/>
      <c r="C173" s="150"/>
      <c r="D173" s="150"/>
      <c r="E173" s="150"/>
      <c r="F173" s="189"/>
      <c r="G173" s="150"/>
      <c r="H173" s="150"/>
      <c r="I173" s="150"/>
      <c r="J173" s="151"/>
      <c r="K173" s="150"/>
      <c r="L173" s="150"/>
    </row>
    <row r="174" spans="1:12" x14ac:dyDescent="0.3">
      <c r="A174" s="150"/>
      <c r="B174" s="150"/>
      <c r="C174" s="150"/>
      <c r="D174" s="150"/>
      <c r="E174" s="150"/>
      <c r="F174" s="189"/>
      <c r="G174" s="150"/>
      <c r="H174" s="150"/>
      <c r="I174" s="150"/>
      <c r="J174" s="151"/>
      <c r="K174" s="150"/>
      <c r="L174" s="150"/>
    </row>
    <row r="175" spans="1:12" x14ac:dyDescent="0.3">
      <c r="A175" s="150"/>
      <c r="B175" s="150"/>
      <c r="C175" s="150"/>
      <c r="D175" s="150"/>
      <c r="E175" s="150"/>
      <c r="F175" s="189"/>
      <c r="G175" s="150"/>
      <c r="H175" s="150"/>
      <c r="I175" s="150"/>
      <c r="J175" s="151"/>
      <c r="K175" s="150"/>
      <c r="L175" s="150"/>
    </row>
    <row r="176" spans="1:12" x14ac:dyDescent="0.3">
      <c r="A176" s="150"/>
      <c r="B176" s="150"/>
      <c r="C176" s="150"/>
      <c r="D176" s="150"/>
      <c r="E176" s="150"/>
      <c r="F176" s="189"/>
      <c r="G176" s="150"/>
      <c r="H176" s="150"/>
      <c r="I176" s="150"/>
      <c r="J176" s="151"/>
      <c r="K176" s="150"/>
      <c r="L176" s="150"/>
    </row>
    <row r="177" spans="1:12" x14ac:dyDescent="0.3">
      <c r="A177" s="150"/>
      <c r="B177" s="150"/>
      <c r="C177" s="150"/>
      <c r="D177" s="150"/>
      <c r="E177" s="150"/>
      <c r="F177" s="189"/>
      <c r="G177" s="150"/>
      <c r="H177" s="150"/>
      <c r="I177" s="150"/>
      <c r="J177" s="151"/>
      <c r="K177" s="150"/>
      <c r="L177" s="150"/>
    </row>
    <row r="178" spans="1:12" x14ac:dyDescent="0.3">
      <c r="A178" s="150"/>
      <c r="B178" s="150"/>
      <c r="C178" s="150"/>
      <c r="D178" s="150"/>
      <c r="E178" s="150"/>
      <c r="F178" s="189"/>
      <c r="G178" s="150"/>
      <c r="H178" s="150"/>
      <c r="I178" s="150"/>
      <c r="J178" s="151"/>
      <c r="K178" s="150"/>
      <c r="L178" s="150"/>
    </row>
    <row r="179" spans="1:12" x14ac:dyDescent="0.3">
      <c r="A179" s="150"/>
      <c r="B179" s="150"/>
      <c r="C179" s="150"/>
      <c r="D179" s="150"/>
      <c r="E179" s="150"/>
      <c r="F179" s="189"/>
      <c r="G179" s="150"/>
      <c r="H179" s="150"/>
      <c r="I179" s="150"/>
      <c r="J179" s="151"/>
      <c r="K179" s="150"/>
      <c r="L179" s="150"/>
    </row>
    <row r="180" spans="1:12" x14ac:dyDescent="0.3">
      <c r="A180" s="150"/>
      <c r="B180" s="150"/>
      <c r="C180" s="150"/>
      <c r="D180" s="150"/>
      <c r="E180" s="150"/>
      <c r="F180" s="189"/>
      <c r="G180" s="150"/>
      <c r="H180" s="150"/>
      <c r="I180" s="150"/>
      <c r="J180" s="151"/>
      <c r="K180" s="150"/>
      <c r="L180" s="150"/>
    </row>
    <row r="181" spans="1:12" x14ac:dyDescent="0.3">
      <c r="A181" s="150"/>
      <c r="B181" s="150"/>
      <c r="C181" s="150"/>
      <c r="D181" s="150"/>
      <c r="E181" s="150"/>
      <c r="F181" s="189"/>
      <c r="G181" s="150"/>
      <c r="H181" s="150"/>
      <c r="I181" s="150"/>
      <c r="J181" s="151"/>
      <c r="K181" s="150"/>
      <c r="L181" s="150"/>
    </row>
    <row r="182" spans="1:12" x14ac:dyDescent="0.3">
      <c r="A182" s="150"/>
      <c r="B182" s="150"/>
      <c r="C182" s="150"/>
      <c r="D182" s="150"/>
      <c r="E182" s="150"/>
      <c r="F182" s="189"/>
      <c r="G182" s="150"/>
      <c r="H182" s="150"/>
      <c r="I182" s="150"/>
      <c r="J182" s="151"/>
      <c r="K182" s="150"/>
      <c r="L182" s="150"/>
    </row>
    <row r="183" spans="1:12" x14ac:dyDescent="0.3">
      <c r="A183" s="150"/>
      <c r="B183" s="150"/>
      <c r="C183" s="150"/>
      <c r="D183" s="150"/>
      <c r="E183" s="150"/>
      <c r="F183" s="189"/>
      <c r="G183" s="150"/>
      <c r="H183" s="150"/>
      <c r="I183" s="150"/>
      <c r="J183" s="151"/>
      <c r="K183" s="150"/>
      <c r="L183" s="150"/>
    </row>
    <row r="184" spans="1:12" x14ac:dyDescent="0.3">
      <c r="A184" s="150"/>
      <c r="B184" s="150"/>
      <c r="C184" s="150"/>
      <c r="D184" s="150"/>
      <c r="E184" s="150"/>
      <c r="F184" s="189"/>
      <c r="G184" s="150"/>
      <c r="H184" s="150"/>
      <c r="I184" s="150"/>
      <c r="J184" s="151"/>
      <c r="K184" s="150"/>
      <c r="L184" s="150"/>
    </row>
    <row r="185" spans="1:12" x14ac:dyDescent="0.3">
      <c r="A185" s="150"/>
      <c r="B185" s="150"/>
      <c r="C185" s="150"/>
      <c r="D185" s="150"/>
      <c r="E185" s="150"/>
      <c r="F185" s="189"/>
      <c r="G185" s="150"/>
      <c r="H185" s="150"/>
      <c r="I185" s="150"/>
      <c r="J185" s="151"/>
      <c r="K185" s="150"/>
      <c r="L185" s="150"/>
    </row>
    <row r="186" spans="1:12" x14ac:dyDescent="0.3">
      <c r="A186" s="150"/>
      <c r="B186" s="150"/>
      <c r="C186" s="150"/>
      <c r="D186" s="150"/>
      <c r="E186" s="150"/>
      <c r="F186" s="189"/>
      <c r="G186" s="150"/>
      <c r="H186" s="150"/>
      <c r="I186" s="150"/>
      <c r="J186" s="151"/>
      <c r="K186" s="150"/>
      <c r="L186" s="150"/>
    </row>
    <row r="187" spans="1:12" x14ac:dyDescent="0.3">
      <c r="A187" s="150"/>
      <c r="B187" s="150"/>
      <c r="C187" s="150"/>
      <c r="D187" s="150"/>
      <c r="E187" s="150"/>
      <c r="F187" s="189"/>
      <c r="G187" s="150"/>
      <c r="H187" s="150"/>
      <c r="I187" s="150"/>
      <c r="J187" s="151"/>
      <c r="K187" s="150"/>
      <c r="L187" s="150"/>
    </row>
    <row r="188" spans="1:12" x14ac:dyDescent="0.3">
      <c r="A188" s="150"/>
      <c r="B188" s="150"/>
      <c r="C188" s="150"/>
      <c r="D188" s="150"/>
      <c r="E188" s="150"/>
      <c r="F188" s="189"/>
      <c r="G188" s="150"/>
      <c r="H188" s="150"/>
      <c r="I188" s="150"/>
      <c r="J188" s="151"/>
      <c r="K188" s="150"/>
      <c r="L188" s="150"/>
    </row>
    <row r="189" spans="1:12" x14ac:dyDescent="0.3">
      <c r="A189" s="150"/>
      <c r="B189" s="150"/>
      <c r="C189" s="150"/>
      <c r="D189" s="150"/>
      <c r="E189" s="150"/>
      <c r="F189" s="189"/>
      <c r="G189" s="150"/>
      <c r="H189" s="150"/>
      <c r="I189" s="150"/>
      <c r="J189" s="151"/>
      <c r="K189" s="150"/>
      <c r="L189" s="150"/>
    </row>
    <row r="190" spans="1:12" x14ac:dyDescent="0.3">
      <c r="A190" s="150"/>
      <c r="B190" s="150"/>
      <c r="C190" s="150"/>
      <c r="D190" s="150"/>
      <c r="E190" s="150"/>
      <c r="F190" s="189"/>
      <c r="G190" s="150"/>
      <c r="H190" s="150"/>
      <c r="I190" s="150"/>
      <c r="J190" s="151"/>
      <c r="K190" s="150"/>
      <c r="L190" s="150"/>
    </row>
    <row r="191" spans="1:12" x14ac:dyDescent="0.3">
      <c r="A191" s="150"/>
      <c r="B191" s="150"/>
      <c r="C191" s="150"/>
      <c r="D191" s="150"/>
      <c r="E191" s="150"/>
      <c r="F191" s="189"/>
      <c r="G191" s="150"/>
      <c r="H191" s="150"/>
      <c r="I191" s="150"/>
      <c r="J191" s="151"/>
      <c r="K191" s="150"/>
      <c r="L191" s="150"/>
    </row>
    <row r="192" spans="1:12" x14ac:dyDescent="0.3">
      <c r="A192" s="150"/>
      <c r="B192" s="150"/>
      <c r="C192" s="150"/>
      <c r="D192" s="150"/>
      <c r="E192" s="150"/>
      <c r="F192" s="189"/>
      <c r="G192" s="150"/>
      <c r="H192" s="150"/>
      <c r="I192" s="150"/>
      <c r="J192" s="151"/>
      <c r="K192" s="150"/>
      <c r="L192" s="150"/>
    </row>
    <row r="193" spans="1:12" x14ac:dyDescent="0.3">
      <c r="A193" s="150"/>
      <c r="B193" s="150"/>
      <c r="C193" s="150"/>
      <c r="D193" s="150"/>
      <c r="E193" s="150"/>
      <c r="F193" s="189"/>
      <c r="G193" s="150"/>
      <c r="H193" s="150"/>
      <c r="I193" s="150"/>
      <c r="J193" s="151"/>
      <c r="K193" s="150"/>
      <c r="L193" s="150"/>
    </row>
    <row r="194" spans="1:12" x14ac:dyDescent="0.3">
      <c r="A194" s="150"/>
      <c r="B194" s="150"/>
      <c r="C194" s="150"/>
      <c r="D194" s="150"/>
      <c r="E194" s="150"/>
      <c r="F194" s="189"/>
      <c r="G194" s="150"/>
      <c r="H194" s="150"/>
      <c r="I194" s="150"/>
      <c r="J194" s="151"/>
      <c r="K194" s="150"/>
      <c r="L194" s="150"/>
    </row>
    <row r="195" spans="1:12" x14ac:dyDescent="0.3">
      <c r="A195" s="150"/>
      <c r="B195" s="150"/>
      <c r="C195" s="150"/>
      <c r="D195" s="150"/>
      <c r="E195" s="150"/>
      <c r="F195" s="189"/>
      <c r="G195" s="150"/>
      <c r="H195" s="150"/>
      <c r="I195" s="150"/>
      <c r="J195" s="151"/>
      <c r="K195" s="150"/>
      <c r="L195" s="150"/>
    </row>
    <row r="196" spans="1:12" x14ac:dyDescent="0.3">
      <c r="A196" s="150"/>
      <c r="B196" s="150"/>
      <c r="C196" s="150"/>
      <c r="D196" s="150"/>
      <c r="E196" s="150"/>
      <c r="F196" s="189"/>
      <c r="G196" s="150"/>
      <c r="H196" s="150"/>
      <c r="I196" s="150"/>
      <c r="J196" s="151"/>
      <c r="K196" s="150"/>
      <c r="L196" s="150"/>
    </row>
    <row r="197" spans="1:12" x14ac:dyDescent="0.3">
      <c r="A197" s="150"/>
      <c r="B197" s="150"/>
      <c r="C197" s="150"/>
      <c r="D197" s="150"/>
      <c r="E197" s="150"/>
      <c r="F197" s="189"/>
      <c r="G197" s="150"/>
      <c r="H197" s="150"/>
      <c r="I197" s="150"/>
      <c r="J197" s="151"/>
      <c r="K197" s="150"/>
      <c r="L197" s="150"/>
    </row>
    <row r="198" spans="1:12" x14ac:dyDescent="0.3">
      <c r="A198" s="150"/>
      <c r="B198" s="150"/>
      <c r="C198" s="150"/>
      <c r="D198" s="150"/>
      <c r="E198" s="150"/>
      <c r="F198" s="189"/>
      <c r="G198" s="150"/>
      <c r="H198" s="150"/>
      <c r="I198" s="150"/>
      <c r="J198" s="151"/>
      <c r="K198" s="150"/>
      <c r="L198" s="150"/>
    </row>
    <row r="199" spans="1:12" x14ac:dyDescent="0.3">
      <c r="A199" s="150"/>
      <c r="B199" s="150"/>
      <c r="C199" s="150"/>
      <c r="D199" s="150"/>
      <c r="E199" s="150"/>
      <c r="F199" s="189"/>
      <c r="G199" s="150"/>
      <c r="H199" s="150"/>
      <c r="I199" s="150"/>
      <c r="J199" s="151"/>
      <c r="K199" s="150"/>
      <c r="L199" s="150"/>
    </row>
    <row r="200" spans="1:12" x14ac:dyDescent="0.3">
      <c r="A200" s="150"/>
      <c r="B200" s="150"/>
      <c r="C200" s="150"/>
      <c r="D200" s="150"/>
      <c r="E200" s="150"/>
      <c r="F200" s="189"/>
      <c r="G200" s="150"/>
      <c r="H200" s="150"/>
      <c r="I200" s="150"/>
      <c r="J200" s="151"/>
      <c r="K200" s="150"/>
      <c r="L200" s="150"/>
    </row>
    <row r="201" spans="1:12" x14ac:dyDescent="0.3">
      <c r="A201" s="150"/>
      <c r="B201" s="150"/>
      <c r="C201" s="150"/>
      <c r="D201" s="150"/>
      <c r="E201" s="150"/>
      <c r="F201" s="189"/>
      <c r="G201" s="150"/>
      <c r="H201" s="150"/>
      <c r="I201" s="150"/>
      <c r="J201" s="151"/>
      <c r="K201" s="150"/>
      <c r="L201" s="150"/>
    </row>
    <row r="202" spans="1:12" x14ac:dyDescent="0.3">
      <c r="A202" s="150"/>
      <c r="B202" s="150"/>
      <c r="C202" s="150"/>
      <c r="D202" s="150"/>
      <c r="E202" s="150"/>
      <c r="F202" s="189"/>
      <c r="G202" s="150"/>
      <c r="H202" s="150"/>
      <c r="I202" s="150"/>
      <c r="J202" s="151"/>
      <c r="K202" s="150"/>
      <c r="L202" s="150"/>
    </row>
    <row r="203" spans="1:12" x14ac:dyDescent="0.3">
      <c r="A203" s="150"/>
      <c r="B203" s="150"/>
      <c r="C203" s="150"/>
      <c r="D203" s="150"/>
      <c r="E203" s="150"/>
      <c r="F203" s="189"/>
      <c r="G203" s="150"/>
      <c r="H203" s="150"/>
      <c r="I203" s="150"/>
      <c r="J203" s="151"/>
      <c r="K203" s="150"/>
      <c r="L203" s="150"/>
    </row>
    <row r="204" spans="1:12" x14ac:dyDescent="0.3">
      <c r="A204" s="150"/>
      <c r="B204" s="150"/>
      <c r="C204" s="150"/>
      <c r="D204" s="150"/>
      <c r="E204" s="150"/>
      <c r="F204" s="189"/>
      <c r="G204" s="150"/>
      <c r="H204" s="150"/>
      <c r="I204" s="150"/>
      <c r="J204" s="151"/>
      <c r="K204" s="150"/>
      <c r="L204" s="150"/>
    </row>
    <row r="205" spans="1:12" x14ac:dyDescent="0.3">
      <c r="A205" s="150"/>
      <c r="B205" s="150"/>
      <c r="C205" s="150"/>
      <c r="D205" s="150"/>
      <c r="E205" s="150"/>
      <c r="F205" s="189"/>
      <c r="G205" s="150"/>
      <c r="H205" s="150"/>
      <c r="I205" s="150"/>
      <c r="J205" s="151"/>
      <c r="K205" s="150"/>
      <c r="L205" s="150"/>
    </row>
    <row r="206" spans="1:12" x14ac:dyDescent="0.3">
      <c r="A206" s="150"/>
      <c r="B206" s="150"/>
      <c r="C206" s="150"/>
      <c r="D206" s="150"/>
      <c r="E206" s="150"/>
      <c r="F206" s="189"/>
      <c r="G206" s="150"/>
      <c r="H206" s="150"/>
      <c r="I206" s="150"/>
      <c r="J206" s="151"/>
      <c r="K206" s="150"/>
      <c r="L206" s="150"/>
    </row>
    <row r="207" spans="1:12" x14ac:dyDescent="0.3">
      <c r="A207" s="150"/>
      <c r="B207" s="150"/>
      <c r="C207" s="150"/>
      <c r="D207" s="150"/>
      <c r="E207" s="150"/>
      <c r="F207" s="189"/>
      <c r="G207" s="150"/>
      <c r="H207" s="150"/>
      <c r="I207" s="150"/>
      <c r="J207" s="151"/>
      <c r="K207" s="150"/>
      <c r="L207" s="150"/>
    </row>
    <row r="208" spans="1:12" x14ac:dyDescent="0.3">
      <c r="A208" s="150"/>
      <c r="B208" s="150"/>
      <c r="C208" s="150"/>
      <c r="D208" s="150"/>
      <c r="E208" s="150"/>
      <c r="F208" s="189"/>
      <c r="G208" s="150"/>
      <c r="H208" s="150"/>
      <c r="I208" s="150"/>
      <c r="J208" s="151"/>
      <c r="K208" s="150"/>
      <c r="L208" s="150"/>
    </row>
    <row r="209" spans="1:12" x14ac:dyDescent="0.3">
      <c r="A209" s="150"/>
      <c r="B209" s="150"/>
      <c r="C209" s="150"/>
      <c r="D209" s="150"/>
      <c r="E209" s="150"/>
      <c r="F209" s="189"/>
      <c r="G209" s="150"/>
      <c r="H209" s="150"/>
      <c r="I209" s="150"/>
      <c r="J209" s="151"/>
      <c r="K209" s="150"/>
      <c r="L209" s="150"/>
    </row>
    <row r="210" spans="1:12" x14ac:dyDescent="0.3">
      <c r="A210" s="150"/>
      <c r="B210" s="150"/>
      <c r="C210" s="150"/>
      <c r="D210" s="150"/>
      <c r="E210" s="150"/>
      <c r="F210" s="189"/>
      <c r="G210" s="150"/>
      <c r="H210" s="150"/>
      <c r="I210" s="150"/>
      <c r="J210" s="151"/>
      <c r="K210" s="150"/>
      <c r="L210" s="150"/>
    </row>
    <row r="211" spans="1:12" x14ac:dyDescent="0.3">
      <c r="A211" s="150"/>
      <c r="B211" s="150"/>
      <c r="C211" s="150"/>
      <c r="D211" s="150"/>
      <c r="E211" s="150"/>
      <c r="F211" s="189"/>
      <c r="G211" s="150"/>
      <c r="H211" s="150"/>
      <c r="I211" s="150"/>
      <c r="J211" s="151"/>
      <c r="K211" s="150"/>
      <c r="L211" s="150"/>
    </row>
    <row r="212" spans="1:12" x14ac:dyDescent="0.3">
      <c r="A212" s="150"/>
      <c r="B212" s="150"/>
      <c r="C212" s="150"/>
      <c r="D212" s="150"/>
      <c r="E212" s="150"/>
      <c r="F212" s="189"/>
      <c r="G212" s="150"/>
      <c r="H212" s="150"/>
      <c r="I212" s="150"/>
      <c r="J212" s="151"/>
      <c r="K212" s="150"/>
      <c r="L212" s="150"/>
    </row>
    <row r="213" spans="1:12" x14ac:dyDescent="0.3">
      <c r="A213" s="150"/>
      <c r="B213" s="150"/>
      <c r="C213" s="150"/>
      <c r="D213" s="150"/>
      <c r="E213" s="150"/>
      <c r="F213" s="189"/>
      <c r="G213" s="150"/>
      <c r="H213" s="150"/>
      <c r="I213" s="150"/>
      <c r="J213" s="151"/>
      <c r="K213" s="150"/>
      <c r="L213" s="150"/>
    </row>
    <row r="214" spans="1:12" x14ac:dyDescent="0.3">
      <c r="A214" s="150"/>
      <c r="B214" s="150"/>
      <c r="C214" s="150"/>
      <c r="D214" s="150"/>
      <c r="E214" s="150"/>
      <c r="F214" s="189"/>
      <c r="G214" s="150"/>
      <c r="H214" s="150"/>
      <c r="I214" s="150"/>
      <c r="J214" s="151"/>
      <c r="K214" s="150"/>
      <c r="L214" s="150"/>
    </row>
    <row r="215" spans="1:12" x14ac:dyDescent="0.3">
      <c r="A215" s="150"/>
      <c r="B215" s="150"/>
      <c r="C215" s="150"/>
      <c r="D215" s="150"/>
      <c r="E215" s="150"/>
      <c r="F215" s="189"/>
      <c r="G215" s="150"/>
      <c r="H215" s="150"/>
      <c r="I215" s="150"/>
      <c r="J215" s="151"/>
      <c r="K215" s="150"/>
      <c r="L215" s="150"/>
    </row>
    <row r="216" spans="1:12" x14ac:dyDescent="0.3">
      <c r="A216" s="150"/>
      <c r="B216" s="150"/>
      <c r="C216" s="150"/>
      <c r="D216" s="150"/>
      <c r="E216" s="150"/>
      <c r="F216" s="189"/>
      <c r="G216" s="150"/>
      <c r="H216" s="150"/>
      <c r="I216" s="150"/>
      <c r="J216" s="151"/>
      <c r="K216" s="150"/>
      <c r="L216" s="150"/>
    </row>
    <row r="217" spans="1:12" x14ac:dyDescent="0.3">
      <c r="A217" s="150"/>
      <c r="B217" s="150"/>
      <c r="C217" s="150"/>
      <c r="D217" s="150"/>
      <c r="E217" s="150"/>
      <c r="F217" s="189"/>
      <c r="G217" s="150"/>
      <c r="H217" s="150"/>
      <c r="I217" s="150"/>
      <c r="J217" s="151"/>
      <c r="K217" s="150"/>
      <c r="L217" s="150"/>
    </row>
    <row r="218" spans="1:12" x14ac:dyDescent="0.3">
      <c r="A218" s="150"/>
      <c r="B218" s="150"/>
      <c r="C218" s="150"/>
      <c r="D218" s="150"/>
      <c r="E218" s="150"/>
      <c r="F218" s="189"/>
      <c r="G218" s="150"/>
      <c r="H218" s="150"/>
      <c r="I218" s="150"/>
      <c r="J218" s="151"/>
      <c r="K218" s="150"/>
      <c r="L218" s="150"/>
    </row>
    <row r="219" spans="1:12" x14ac:dyDescent="0.3">
      <c r="A219" s="150"/>
      <c r="B219" s="150"/>
      <c r="C219" s="150"/>
      <c r="D219" s="150"/>
      <c r="E219" s="150"/>
      <c r="F219" s="189"/>
      <c r="G219" s="150"/>
      <c r="H219" s="150"/>
      <c r="I219" s="150"/>
      <c r="J219" s="151"/>
      <c r="K219" s="150"/>
      <c r="L219" s="150"/>
    </row>
    <row r="220" spans="1:12" x14ac:dyDescent="0.3">
      <c r="A220" s="150"/>
      <c r="B220" s="150"/>
      <c r="C220" s="150"/>
      <c r="D220" s="150"/>
      <c r="E220" s="150"/>
      <c r="F220" s="189"/>
      <c r="G220" s="150"/>
      <c r="H220" s="150"/>
      <c r="I220" s="150"/>
      <c r="J220" s="151"/>
      <c r="K220" s="150"/>
      <c r="L220" s="150"/>
    </row>
    <row r="221" spans="1:12" x14ac:dyDescent="0.3">
      <c r="A221" s="150"/>
      <c r="B221" s="150"/>
      <c r="C221" s="150"/>
      <c r="D221" s="150"/>
      <c r="E221" s="150"/>
      <c r="F221" s="189"/>
      <c r="G221" s="150"/>
      <c r="H221" s="150"/>
      <c r="I221" s="150"/>
      <c r="J221" s="151"/>
      <c r="K221" s="150"/>
      <c r="L221" s="150"/>
    </row>
    <row r="222" spans="1:12" x14ac:dyDescent="0.3">
      <c r="A222" s="150"/>
      <c r="B222" s="150"/>
      <c r="C222" s="150"/>
      <c r="D222" s="150"/>
      <c r="E222" s="150"/>
      <c r="F222" s="189"/>
      <c r="G222" s="150"/>
      <c r="H222" s="150"/>
      <c r="I222" s="150"/>
      <c r="J222" s="151"/>
      <c r="K222" s="150"/>
      <c r="L222" s="150"/>
    </row>
    <row r="223" spans="1:12" x14ac:dyDescent="0.3">
      <c r="A223" s="150"/>
      <c r="B223" s="150"/>
      <c r="C223" s="150"/>
      <c r="D223" s="150"/>
      <c r="E223" s="150"/>
      <c r="F223" s="189"/>
      <c r="G223" s="150"/>
      <c r="H223" s="150"/>
      <c r="I223" s="150"/>
      <c r="J223" s="151"/>
      <c r="K223" s="150"/>
      <c r="L223" s="150"/>
    </row>
    <row r="224" spans="1:12" x14ac:dyDescent="0.3">
      <c r="A224" s="150"/>
      <c r="B224" s="150"/>
      <c r="C224" s="150"/>
      <c r="D224" s="150"/>
      <c r="E224" s="150"/>
      <c r="F224" s="189"/>
      <c r="G224" s="150"/>
      <c r="H224" s="150"/>
      <c r="I224" s="150"/>
      <c r="J224" s="151"/>
      <c r="K224" s="150"/>
      <c r="L224" s="150"/>
    </row>
    <row r="225" spans="1:12" x14ac:dyDescent="0.3">
      <c r="A225" s="150"/>
      <c r="B225" s="150"/>
      <c r="C225" s="150"/>
      <c r="D225" s="150"/>
      <c r="E225" s="150"/>
      <c r="F225" s="189"/>
      <c r="G225" s="150"/>
      <c r="H225" s="150"/>
      <c r="I225" s="150"/>
      <c r="J225" s="151"/>
      <c r="K225" s="150"/>
      <c r="L225" s="150"/>
    </row>
    <row r="226" spans="1:12" x14ac:dyDescent="0.3">
      <c r="A226" s="150"/>
      <c r="B226" s="150"/>
      <c r="C226" s="150"/>
      <c r="D226" s="150"/>
      <c r="E226" s="150"/>
      <c r="F226" s="189"/>
      <c r="G226" s="150"/>
      <c r="H226" s="150"/>
      <c r="I226" s="150"/>
      <c r="J226" s="151"/>
      <c r="K226" s="150"/>
      <c r="L226" s="150"/>
    </row>
    <row r="227" spans="1:12" x14ac:dyDescent="0.3">
      <c r="A227" s="150"/>
      <c r="B227" s="150"/>
      <c r="C227" s="150"/>
      <c r="D227" s="150"/>
      <c r="E227" s="150"/>
      <c r="F227" s="189"/>
      <c r="G227" s="150"/>
      <c r="H227" s="150"/>
      <c r="I227" s="150"/>
      <c r="J227" s="151"/>
      <c r="K227" s="150"/>
      <c r="L227" s="150"/>
    </row>
    <row r="228" spans="1:12" x14ac:dyDescent="0.3">
      <c r="A228" s="150"/>
      <c r="B228" s="150"/>
      <c r="C228" s="150"/>
      <c r="D228" s="150"/>
      <c r="E228" s="150"/>
      <c r="F228" s="189"/>
      <c r="G228" s="150"/>
      <c r="H228" s="150"/>
      <c r="I228" s="150"/>
      <c r="J228" s="151"/>
      <c r="K228" s="150"/>
      <c r="L228" s="150"/>
    </row>
    <row r="229" spans="1:12" x14ac:dyDescent="0.3">
      <c r="A229" s="150"/>
      <c r="B229" s="150"/>
      <c r="C229" s="150"/>
      <c r="D229" s="150"/>
      <c r="E229" s="150"/>
      <c r="F229" s="189"/>
      <c r="G229" s="150"/>
      <c r="H229" s="150"/>
      <c r="I229" s="150"/>
      <c r="J229" s="151"/>
      <c r="K229" s="150"/>
      <c r="L229" s="150"/>
    </row>
    <row r="230" spans="1:12" x14ac:dyDescent="0.3">
      <c r="A230" s="150"/>
      <c r="B230" s="150"/>
      <c r="C230" s="150"/>
      <c r="D230" s="150"/>
      <c r="E230" s="150"/>
      <c r="F230" s="189"/>
      <c r="G230" s="150"/>
      <c r="H230" s="150"/>
      <c r="I230" s="150"/>
      <c r="J230" s="151"/>
      <c r="K230" s="150"/>
      <c r="L230" s="150"/>
    </row>
    <row r="231" spans="1:12" x14ac:dyDescent="0.3">
      <c r="A231" s="150"/>
      <c r="B231" s="150"/>
      <c r="C231" s="150"/>
      <c r="D231" s="150"/>
      <c r="E231" s="150"/>
      <c r="F231" s="189"/>
      <c r="G231" s="150"/>
      <c r="H231" s="150"/>
      <c r="I231" s="150"/>
      <c r="J231" s="151"/>
      <c r="K231" s="150"/>
      <c r="L231" s="150"/>
    </row>
    <row r="232" spans="1:12" x14ac:dyDescent="0.3">
      <c r="A232" s="150"/>
      <c r="B232" s="150"/>
      <c r="C232" s="150"/>
      <c r="D232" s="150"/>
      <c r="E232" s="150"/>
      <c r="F232" s="189"/>
      <c r="G232" s="150"/>
      <c r="H232" s="150"/>
      <c r="I232" s="150"/>
      <c r="J232" s="151"/>
      <c r="K232" s="150"/>
      <c r="L232" s="150"/>
    </row>
    <row r="233" spans="1:12" x14ac:dyDescent="0.3">
      <c r="A233" s="150"/>
      <c r="B233" s="150"/>
      <c r="C233" s="150"/>
      <c r="D233" s="150"/>
      <c r="E233" s="150"/>
      <c r="F233" s="189"/>
      <c r="G233" s="150"/>
      <c r="H233" s="150"/>
      <c r="I233" s="150"/>
      <c r="J233" s="151"/>
      <c r="K233" s="150"/>
      <c r="L233" s="150"/>
    </row>
    <row r="234" spans="1:12" x14ac:dyDescent="0.3">
      <c r="A234" s="150"/>
      <c r="B234" s="150"/>
      <c r="C234" s="150"/>
      <c r="D234" s="150"/>
      <c r="E234" s="150"/>
      <c r="F234" s="189"/>
      <c r="G234" s="150"/>
      <c r="H234" s="150"/>
      <c r="I234" s="150"/>
      <c r="J234" s="151"/>
      <c r="K234" s="150"/>
      <c r="L234" s="150"/>
    </row>
    <row r="235" spans="1:12" x14ac:dyDescent="0.3">
      <c r="A235" s="150"/>
      <c r="B235" s="150"/>
      <c r="C235" s="150"/>
      <c r="D235" s="150"/>
      <c r="E235" s="150"/>
      <c r="F235" s="189"/>
      <c r="G235" s="150"/>
      <c r="H235" s="150"/>
      <c r="I235" s="150"/>
      <c r="J235" s="151"/>
      <c r="K235" s="150"/>
      <c r="L235" s="150"/>
    </row>
    <row r="236" spans="1:12" x14ac:dyDescent="0.3">
      <c r="A236" s="150"/>
      <c r="B236" s="150"/>
      <c r="C236" s="150"/>
      <c r="D236" s="150"/>
      <c r="E236" s="150"/>
      <c r="F236" s="189"/>
      <c r="G236" s="150"/>
      <c r="H236" s="150"/>
      <c r="I236" s="150"/>
      <c r="J236" s="151"/>
      <c r="K236" s="150"/>
      <c r="L236" s="150"/>
    </row>
    <row r="237" spans="1:12" x14ac:dyDescent="0.3">
      <c r="A237" s="150"/>
      <c r="B237" s="150"/>
      <c r="C237" s="150"/>
      <c r="D237" s="150"/>
      <c r="E237" s="150"/>
      <c r="F237" s="189"/>
      <c r="G237" s="150"/>
      <c r="H237" s="150"/>
      <c r="I237" s="150"/>
      <c r="J237" s="151"/>
      <c r="K237" s="150"/>
      <c r="L237" s="150"/>
    </row>
    <row r="238" spans="1:12" x14ac:dyDescent="0.3">
      <c r="A238" s="150"/>
      <c r="B238" s="150"/>
      <c r="C238" s="150"/>
      <c r="D238" s="150"/>
      <c r="E238" s="150"/>
      <c r="F238" s="189"/>
      <c r="G238" s="150"/>
      <c r="H238" s="150"/>
      <c r="I238" s="150"/>
      <c r="J238" s="151"/>
      <c r="K238" s="150"/>
      <c r="L238" s="150"/>
    </row>
    <row r="239" spans="1:12" x14ac:dyDescent="0.3">
      <c r="A239" s="150"/>
      <c r="B239" s="150"/>
      <c r="C239" s="150"/>
      <c r="D239" s="150"/>
      <c r="E239" s="150"/>
      <c r="F239" s="189"/>
      <c r="G239" s="150"/>
      <c r="H239" s="150"/>
      <c r="I239" s="150"/>
      <c r="J239" s="151"/>
      <c r="K239" s="150"/>
      <c r="L239" s="150"/>
    </row>
    <row r="240" spans="1:12" x14ac:dyDescent="0.3">
      <c r="A240" s="150"/>
      <c r="B240" s="150"/>
      <c r="C240" s="150"/>
      <c r="D240" s="150"/>
      <c r="E240" s="150"/>
      <c r="F240" s="189"/>
      <c r="G240" s="150"/>
      <c r="H240" s="150"/>
      <c r="I240" s="150"/>
      <c r="J240" s="151"/>
      <c r="K240" s="150"/>
      <c r="L240" s="150"/>
    </row>
    <row r="241" spans="1:12" x14ac:dyDescent="0.3">
      <c r="A241" s="150"/>
      <c r="B241" s="150"/>
      <c r="C241" s="150"/>
      <c r="D241" s="150"/>
      <c r="E241" s="150"/>
      <c r="F241" s="189"/>
      <c r="G241" s="150"/>
      <c r="H241" s="150"/>
      <c r="I241" s="150"/>
      <c r="J241" s="151"/>
      <c r="K241" s="150"/>
      <c r="L241" s="150"/>
    </row>
    <row r="242" spans="1:12" x14ac:dyDescent="0.3">
      <c r="A242" s="150"/>
      <c r="B242" s="150"/>
      <c r="C242" s="150"/>
      <c r="D242" s="150"/>
      <c r="E242" s="150"/>
      <c r="F242" s="189"/>
      <c r="G242" s="150"/>
      <c r="H242" s="150"/>
      <c r="I242" s="150"/>
      <c r="J242" s="151"/>
      <c r="K242" s="150"/>
      <c r="L242" s="150"/>
    </row>
    <row r="243" spans="1:12" x14ac:dyDescent="0.3">
      <c r="A243" s="150"/>
      <c r="B243" s="150"/>
      <c r="C243" s="150"/>
      <c r="D243" s="150"/>
      <c r="E243" s="150"/>
      <c r="F243" s="189"/>
      <c r="G243" s="150"/>
      <c r="H243" s="150"/>
      <c r="I243" s="150"/>
      <c r="J243" s="151"/>
      <c r="K243" s="150"/>
      <c r="L243" s="150"/>
    </row>
    <row r="244" spans="1:12" x14ac:dyDescent="0.3">
      <c r="A244" s="150"/>
      <c r="B244" s="150"/>
      <c r="C244" s="150"/>
      <c r="D244" s="150"/>
      <c r="E244" s="150"/>
      <c r="F244" s="189"/>
      <c r="G244" s="150"/>
      <c r="H244" s="150"/>
      <c r="I244" s="150"/>
      <c r="J244" s="151"/>
      <c r="K244" s="150"/>
      <c r="L244" s="150"/>
    </row>
    <row r="245" spans="1:12" x14ac:dyDescent="0.3">
      <c r="A245" s="150"/>
      <c r="B245" s="150"/>
      <c r="C245" s="150"/>
      <c r="D245" s="150"/>
      <c r="E245" s="150"/>
      <c r="F245" s="189"/>
      <c r="G245" s="150"/>
      <c r="H245" s="150"/>
      <c r="I245" s="150"/>
      <c r="J245" s="151"/>
      <c r="K245" s="150"/>
      <c r="L245" s="150"/>
    </row>
    <row r="246" spans="1:12" x14ac:dyDescent="0.3">
      <c r="A246" s="150"/>
      <c r="B246" s="150"/>
      <c r="C246" s="150"/>
      <c r="D246" s="150"/>
      <c r="E246" s="150"/>
      <c r="F246" s="189"/>
      <c r="G246" s="150"/>
      <c r="H246" s="150"/>
      <c r="I246" s="150"/>
      <c r="J246" s="151"/>
      <c r="K246" s="150"/>
      <c r="L246" s="150"/>
    </row>
    <row r="247" spans="1:12" x14ac:dyDescent="0.3">
      <c r="A247" s="150"/>
      <c r="B247" s="150"/>
      <c r="C247" s="150"/>
      <c r="D247" s="150"/>
      <c r="E247" s="150"/>
      <c r="F247" s="189"/>
      <c r="G247" s="150"/>
      <c r="H247" s="150"/>
      <c r="I247" s="150"/>
      <c r="J247" s="151"/>
      <c r="K247" s="150"/>
      <c r="L247" s="150"/>
    </row>
    <row r="248" spans="1:12" x14ac:dyDescent="0.3">
      <c r="A248" s="150"/>
      <c r="B248" s="150"/>
      <c r="C248" s="150"/>
      <c r="D248" s="150"/>
      <c r="E248" s="150"/>
      <c r="F248" s="189"/>
      <c r="G248" s="150"/>
      <c r="H248" s="150"/>
      <c r="I248" s="150"/>
      <c r="J248" s="151"/>
      <c r="K248" s="150"/>
      <c r="L248" s="150"/>
    </row>
    <row r="249" spans="1:12" x14ac:dyDescent="0.3">
      <c r="A249" s="150"/>
      <c r="B249" s="150"/>
      <c r="C249" s="150"/>
      <c r="D249" s="150"/>
      <c r="E249" s="150"/>
      <c r="F249" s="189"/>
      <c r="G249" s="150"/>
      <c r="H249" s="150"/>
      <c r="I249" s="150"/>
      <c r="J249" s="151"/>
      <c r="K249" s="150"/>
      <c r="L249" s="150"/>
    </row>
    <row r="250" spans="1:12" x14ac:dyDescent="0.3">
      <c r="A250" s="150"/>
      <c r="B250" s="150"/>
      <c r="C250" s="150"/>
      <c r="D250" s="150"/>
      <c r="E250" s="150"/>
      <c r="F250" s="189"/>
      <c r="G250" s="150"/>
      <c r="H250" s="150"/>
      <c r="I250" s="150"/>
      <c r="J250" s="151"/>
      <c r="K250" s="150"/>
      <c r="L250" s="150"/>
    </row>
    <row r="251" spans="1:12" x14ac:dyDescent="0.3">
      <c r="A251" s="150"/>
      <c r="B251" s="150"/>
      <c r="C251" s="150"/>
      <c r="D251" s="150"/>
      <c r="E251" s="150"/>
      <c r="F251" s="189"/>
      <c r="G251" s="150"/>
      <c r="H251" s="150"/>
      <c r="I251" s="150"/>
      <c r="J251" s="151"/>
      <c r="K251" s="150"/>
      <c r="L251" s="150"/>
    </row>
    <row r="252" spans="1:12" x14ac:dyDescent="0.3">
      <c r="A252" s="150"/>
      <c r="B252" s="150"/>
      <c r="C252" s="150"/>
      <c r="D252" s="150"/>
      <c r="E252" s="150"/>
      <c r="F252" s="189"/>
      <c r="G252" s="150"/>
      <c r="H252" s="150"/>
      <c r="I252" s="150"/>
      <c r="J252" s="151"/>
      <c r="K252" s="150"/>
      <c r="L252" s="150"/>
    </row>
    <row r="253" spans="1:12" x14ac:dyDescent="0.3">
      <c r="A253" s="150"/>
      <c r="B253" s="150"/>
      <c r="C253" s="150"/>
      <c r="D253" s="150"/>
      <c r="E253" s="150"/>
      <c r="F253" s="189"/>
      <c r="G253" s="150"/>
      <c r="H253" s="150"/>
      <c r="I253" s="150"/>
      <c r="J253" s="151"/>
      <c r="K253" s="150"/>
      <c r="L253" s="150"/>
    </row>
    <row r="254" spans="1:12" x14ac:dyDescent="0.3">
      <c r="A254" s="150"/>
      <c r="B254" s="150"/>
      <c r="C254" s="150"/>
      <c r="D254" s="150"/>
      <c r="E254" s="150"/>
      <c r="F254" s="189"/>
      <c r="G254" s="150"/>
      <c r="H254" s="150"/>
      <c r="I254" s="150"/>
      <c r="J254" s="151"/>
      <c r="K254" s="150"/>
      <c r="L254" s="150"/>
    </row>
    <row r="255" spans="1:12" x14ac:dyDescent="0.3">
      <c r="A255" s="150"/>
      <c r="B255" s="150"/>
      <c r="C255" s="150"/>
      <c r="D255" s="150"/>
      <c r="E255" s="150"/>
      <c r="F255" s="189"/>
      <c r="G255" s="150"/>
      <c r="H255" s="150"/>
      <c r="I255" s="150"/>
      <c r="J255" s="151"/>
      <c r="K255" s="150"/>
      <c r="L255" s="150"/>
    </row>
  </sheetData>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paperSize="9" scale="1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43"/>
  <sheetViews>
    <sheetView zoomScaleNormal="100" workbookViewId="0">
      <selection activeCell="A2" sqref="A2:A4"/>
    </sheetView>
  </sheetViews>
  <sheetFormatPr defaultColWidth="11.44140625" defaultRowHeight="14.4" x14ac:dyDescent="0.3"/>
  <cols>
    <col min="1" max="1" width="7.6640625" style="272" customWidth="1"/>
    <col min="2" max="2" width="80.33203125" style="272" customWidth="1"/>
    <col min="3" max="20" width="14.33203125" style="272" customWidth="1"/>
    <col min="21" max="16384" width="11.44140625" style="272"/>
  </cols>
  <sheetData>
    <row r="1" spans="1:20" ht="25.2" customHeight="1" thickTop="1" thickBot="1" x14ac:dyDescent="0.35">
      <c r="A1" s="355" t="s">
        <v>540</v>
      </c>
      <c r="B1" s="356"/>
      <c r="C1" s="356"/>
      <c r="D1" s="356"/>
      <c r="E1" s="356"/>
      <c r="F1" s="356"/>
      <c r="G1" s="356"/>
      <c r="H1" s="356"/>
      <c r="I1" s="356"/>
      <c r="J1" s="356"/>
      <c r="K1" s="356"/>
      <c r="L1" s="356"/>
      <c r="M1" s="356"/>
      <c r="N1" s="356"/>
      <c r="O1" s="356"/>
      <c r="P1" s="356"/>
      <c r="Q1" s="356"/>
      <c r="R1" s="356"/>
      <c r="S1" s="356"/>
      <c r="T1" s="357"/>
    </row>
    <row r="2" spans="1:20" ht="25.2" customHeight="1" thickTop="1" thickBot="1" x14ac:dyDescent="0.35">
      <c r="A2" s="380" t="s">
        <v>116</v>
      </c>
      <c r="B2" s="425" t="s">
        <v>117</v>
      </c>
      <c r="C2" s="351" t="s">
        <v>253</v>
      </c>
      <c r="D2" s="352"/>
      <c r="E2" s="352"/>
      <c r="F2" s="352"/>
      <c r="G2" s="352"/>
      <c r="H2" s="352"/>
      <c r="I2" s="352"/>
      <c r="J2" s="352"/>
      <c r="K2" s="352"/>
      <c r="L2" s="352"/>
      <c r="M2" s="352"/>
      <c r="N2" s="352"/>
      <c r="O2" s="352"/>
      <c r="P2" s="352"/>
      <c r="Q2" s="352"/>
      <c r="R2" s="352"/>
      <c r="S2" s="361" t="s">
        <v>70</v>
      </c>
      <c r="T2" s="451"/>
    </row>
    <row r="3" spans="1:20" ht="25.2" customHeight="1" x14ac:dyDescent="0.3">
      <c r="A3" s="428"/>
      <c r="B3" s="449"/>
      <c r="C3" s="339" t="s">
        <v>93</v>
      </c>
      <c r="D3" s="452"/>
      <c r="E3" s="339" t="s">
        <v>94</v>
      </c>
      <c r="F3" s="452"/>
      <c r="G3" s="339" t="s">
        <v>95</v>
      </c>
      <c r="H3" s="452"/>
      <c r="I3" s="339" t="s">
        <v>96</v>
      </c>
      <c r="J3" s="452"/>
      <c r="K3" s="339" t="s">
        <v>97</v>
      </c>
      <c r="L3" s="453"/>
      <c r="M3" s="339" t="s">
        <v>98</v>
      </c>
      <c r="N3" s="452"/>
      <c r="O3" s="340" t="s">
        <v>99</v>
      </c>
      <c r="P3" s="453"/>
      <c r="Q3" s="339" t="s">
        <v>100</v>
      </c>
      <c r="R3" s="452"/>
      <c r="S3" s="410"/>
      <c r="T3" s="407"/>
    </row>
    <row r="4" spans="1:20" ht="25.2" customHeight="1" thickBot="1" x14ac:dyDescent="0.35">
      <c r="A4" s="429"/>
      <c r="B4" s="450"/>
      <c r="C4" s="44" t="s">
        <v>55</v>
      </c>
      <c r="D4" s="233" t="s">
        <v>56</v>
      </c>
      <c r="E4" s="42" t="s">
        <v>55</v>
      </c>
      <c r="F4" s="233" t="s">
        <v>56</v>
      </c>
      <c r="G4" s="44" t="s">
        <v>55</v>
      </c>
      <c r="H4" s="224" t="s">
        <v>56</v>
      </c>
      <c r="I4" s="42" t="s">
        <v>55</v>
      </c>
      <c r="J4" s="66" t="s">
        <v>56</v>
      </c>
      <c r="K4" s="44" t="s">
        <v>55</v>
      </c>
      <c r="L4" s="224" t="s">
        <v>56</v>
      </c>
      <c r="M4" s="42" t="s">
        <v>55</v>
      </c>
      <c r="N4" s="233" t="s">
        <v>56</v>
      </c>
      <c r="O4" s="44" t="s">
        <v>55</v>
      </c>
      <c r="P4" s="224" t="s">
        <v>56</v>
      </c>
      <c r="Q4" s="42" t="s">
        <v>55</v>
      </c>
      <c r="R4" s="233" t="s">
        <v>56</v>
      </c>
      <c r="S4" s="45" t="s">
        <v>55</v>
      </c>
      <c r="T4" s="234" t="s">
        <v>56</v>
      </c>
    </row>
    <row r="5" spans="1:20" x14ac:dyDescent="0.3">
      <c r="A5" s="158" t="s">
        <v>118</v>
      </c>
      <c r="B5" s="159" t="s">
        <v>119</v>
      </c>
      <c r="C5" s="70">
        <v>7</v>
      </c>
      <c r="D5" s="225">
        <v>1.5198228320812887E-4</v>
      </c>
      <c r="E5" s="70">
        <v>3</v>
      </c>
      <c r="F5" s="225">
        <v>2.3694810836426822E-4</v>
      </c>
      <c r="G5" s="70">
        <v>4</v>
      </c>
      <c r="H5" s="225">
        <v>3.0731407498463427E-4</v>
      </c>
      <c r="I5" s="70">
        <v>2</v>
      </c>
      <c r="J5" s="225">
        <v>1.4531715469011118E-4</v>
      </c>
      <c r="K5" s="70">
        <v>3</v>
      </c>
      <c r="L5" s="225">
        <v>3.3337037448605403E-4</v>
      </c>
      <c r="M5" s="70">
        <v>1</v>
      </c>
      <c r="N5" s="225">
        <v>8.8621056362991847E-5</v>
      </c>
      <c r="O5" s="70">
        <v>1</v>
      </c>
      <c r="P5" s="225">
        <v>2.7449903925336259E-4</v>
      </c>
      <c r="Q5" s="70">
        <v>0</v>
      </c>
      <c r="R5" s="225">
        <v>0</v>
      </c>
      <c r="S5" s="130">
        <v>21</v>
      </c>
      <c r="T5" s="225">
        <v>1.8936490617419769E-4</v>
      </c>
    </row>
    <row r="6" spans="1:20" x14ac:dyDescent="0.3">
      <c r="A6" s="160" t="s">
        <v>120</v>
      </c>
      <c r="B6" s="161" t="s">
        <v>121</v>
      </c>
      <c r="C6" s="56">
        <v>0</v>
      </c>
      <c r="D6" s="90">
        <v>0</v>
      </c>
      <c r="E6" s="56">
        <v>0</v>
      </c>
      <c r="F6" s="90">
        <v>0</v>
      </c>
      <c r="G6" s="56">
        <v>0</v>
      </c>
      <c r="H6" s="90">
        <v>0</v>
      </c>
      <c r="I6" s="56">
        <v>0</v>
      </c>
      <c r="J6" s="90">
        <v>0</v>
      </c>
      <c r="K6" s="56">
        <v>0</v>
      </c>
      <c r="L6" s="90">
        <v>0</v>
      </c>
      <c r="M6" s="56">
        <v>0</v>
      </c>
      <c r="N6" s="90">
        <v>0</v>
      </c>
      <c r="O6" s="56">
        <v>0</v>
      </c>
      <c r="P6" s="90">
        <v>0</v>
      </c>
      <c r="Q6" s="56">
        <v>0</v>
      </c>
      <c r="R6" s="90">
        <v>0</v>
      </c>
      <c r="S6" s="89">
        <v>16</v>
      </c>
      <c r="T6" s="90">
        <v>1.4427802375176967E-4</v>
      </c>
    </row>
    <row r="7" spans="1:20" x14ac:dyDescent="0.3">
      <c r="A7" s="160" t="s">
        <v>122</v>
      </c>
      <c r="B7" s="161" t="s">
        <v>123</v>
      </c>
      <c r="C7" s="56">
        <v>232</v>
      </c>
      <c r="D7" s="90">
        <v>5.0371271006122717E-3</v>
      </c>
      <c r="E7" s="56">
        <v>79</v>
      </c>
      <c r="F7" s="90">
        <v>6.2396335202590629E-3</v>
      </c>
      <c r="G7" s="56">
        <v>81</v>
      </c>
      <c r="H7" s="90">
        <v>6.2231100184388446E-3</v>
      </c>
      <c r="I7" s="56">
        <v>97</v>
      </c>
      <c r="J7" s="90">
        <v>7.0478820024703921E-3</v>
      </c>
      <c r="K7" s="56">
        <v>66</v>
      </c>
      <c r="L7" s="90">
        <v>7.334148238693188E-3</v>
      </c>
      <c r="M7" s="56">
        <v>66</v>
      </c>
      <c r="N7" s="90">
        <v>5.8489897199574623E-3</v>
      </c>
      <c r="O7" s="56">
        <v>15</v>
      </c>
      <c r="P7" s="90">
        <v>4.1174855888004395E-3</v>
      </c>
      <c r="Q7" s="56">
        <v>4</v>
      </c>
      <c r="R7" s="90">
        <v>2.751031636863824E-3</v>
      </c>
      <c r="S7" s="89">
        <v>640</v>
      </c>
      <c r="T7" s="90">
        <v>5.7711209500707862E-3</v>
      </c>
    </row>
    <row r="8" spans="1:20" ht="27.6" x14ac:dyDescent="0.3">
      <c r="A8" s="160" t="s">
        <v>341</v>
      </c>
      <c r="B8" s="161" t="s">
        <v>124</v>
      </c>
      <c r="C8" s="56">
        <v>14</v>
      </c>
      <c r="D8" s="90">
        <v>3.0396456641625775E-4</v>
      </c>
      <c r="E8" s="56">
        <v>1</v>
      </c>
      <c r="F8" s="90">
        <v>7.8982702788089413E-5</v>
      </c>
      <c r="G8" s="56">
        <v>3</v>
      </c>
      <c r="H8" s="90">
        <v>2.3048555623847572E-4</v>
      </c>
      <c r="I8" s="56">
        <v>4</v>
      </c>
      <c r="J8" s="90">
        <v>2.9063430938022235E-4</v>
      </c>
      <c r="K8" s="56">
        <v>2</v>
      </c>
      <c r="L8" s="90">
        <v>2.2224691632403602E-4</v>
      </c>
      <c r="M8" s="56">
        <v>4</v>
      </c>
      <c r="N8" s="90">
        <v>3.5448422545196739E-4</v>
      </c>
      <c r="O8" s="56">
        <v>1</v>
      </c>
      <c r="P8" s="90">
        <v>2.7449903925336259E-4</v>
      </c>
      <c r="Q8" s="56">
        <v>0</v>
      </c>
      <c r="R8" s="90">
        <v>0</v>
      </c>
      <c r="S8" s="89">
        <v>29</v>
      </c>
      <c r="T8" s="90">
        <v>2.6150391805008252E-4</v>
      </c>
    </row>
    <row r="9" spans="1:20" x14ac:dyDescent="0.3">
      <c r="A9" s="160" t="s">
        <v>408</v>
      </c>
      <c r="B9" s="161" t="s">
        <v>125</v>
      </c>
      <c r="C9" s="56">
        <v>37</v>
      </c>
      <c r="D9" s="90">
        <v>8.033349255286812E-4</v>
      </c>
      <c r="E9" s="56">
        <v>3</v>
      </c>
      <c r="F9" s="90">
        <v>2.3694810836426822E-4</v>
      </c>
      <c r="G9" s="56">
        <v>6</v>
      </c>
      <c r="H9" s="90">
        <v>4.6097111247695143E-4</v>
      </c>
      <c r="I9" s="56">
        <v>2</v>
      </c>
      <c r="J9" s="90">
        <v>1.4531715469011118E-4</v>
      </c>
      <c r="K9" s="56">
        <v>2</v>
      </c>
      <c r="L9" s="90">
        <v>2.2224691632403602E-4</v>
      </c>
      <c r="M9" s="56">
        <v>2</v>
      </c>
      <c r="N9" s="90">
        <v>1.7724211272598369E-4</v>
      </c>
      <c r="O9" s="56">
        <v>1</v>
      </c>
      <c r="P9" s="90">
        <v>2.7449903925336259E-4</v>
      </c>
      <c r="Q9" s="56">
        <v>1</v>
      </c>
      <c r="R9" s="90">
        <v>6.8775790921595599E-4</v>
      </c>
      <c r="S9" s="89">
        <v>54</v>
      </c>
      <c r="T9" s="90">
        <v>4.8693833016222261E-4</v>
      </c>
    </row>
    <row r="10" spans="1:20" ht="15" x14ac:dyDescent="0.25">
      <c r="A10" s="160" t="s">
        <v>409</v>
      </c>
      <c r="B10" s="161" t="s">
        <v>126</v>
      </c>
      <c r="C10" s="56">
        <v>127</v>
      </c>
      <c r="D10" s="90">
        <v>2.7573928524903383E-3</v>
      </c>
      <c r="E10" s="56">
        <v>16</v>
      </c>
      <c r="F10" s="90">
        <v>1.2637232446094306E-3</v>
      </c>
      <c r="G10" s="56">
        <v>17</v>
      </c>
      <c r="H10" s="90">
        <v>1.3060848186846957E-3</v>
      </c>
      <c r="I10" s="56">
        <v>19</v>
      </c>
      <c r="J10" s="90">
        <v>1.3805129695560561E-3</v>
      </c>
      <c r="K10" s="56">
        <v>10</v>
      </c>
      <c r="L10" s="90">
        <v>1.11123458162018E-3</v>
      </c>
      <c r="M10" s="56">
        <v>17</v>
      </c>
      <c r="N10" s="90">
        <v>1.5065579581708614E-3</v>
      </c>
      <c r="O10" s="56">
        <v>4</v>
      </c>
      <c r="P10" s="90">
        <v>1.0979961570134504E-3</v>
      </c>
      <c r="Q10" s="56">
        <v>1</v>
      </c>
      <c r="R10" s="90">
        <v>6.8775790921595599E-4</v>
      </c>
      <c r="S10" s="89">
        <v>211</v>
      </c>
      <c r="T10" s="90">
        <v>1.9026664382264624E-3</v>
      </c>
    </row>
    <row r="11" spans="1:20" ht="27.6" x14ac:dyDescent="0.3">
      <c r="A11" s="160" t="s">
        <v>410</v>
      </c>
      <c r="B11" s="161" t="s">
        <v>127</v>
      </c>
      <c r="C11" s="56">
        <v>125</v>
      </c>
      <c r="D11" s="90">
        <v>2.7139693430023016E-3</v>
      </c>
      <c r="E11" s="56">
        <v>12</v>
      </c>
      <c r="F11" s="90">
        <v>9.477924334570729E-4</v>
      </c>
      <c r="G11" s="56">
        <v>21</v>
      </c>
      <c r="H11" s="90">
        <v>1.61339889366933E-3</v>
      </c>
      <c r="I11" s="56">
        <v>20</v>
      </c>
      <c r="J11" s="90">
        <v>1.4531715469011117E-3</v>
      </c>
      <c r="K11" s="56">
        <v>12</v>
      </c>
      <c r="L11" s="90">
        <v>1.3334814979442161E-3</v>
      </c>
      <c r="M11" s="56">
        <v>21</v>
      </c>
      <c r="N11" s="90">
        <v>1.8610421836228288E-3</v>
      </c>
      <c r="O11" s="56">
        <v>4</v>
      </c>
      <c r="P11" s="90">
        <v>1.0979961570134504E-3</v>
      </c>
      <c r="Q11" s="56">
        <v>2</v>
      </c>
      <c r="R11" s="90">
        <v>1.375515818431912E-3</v>
      </c>
      <c r="S11" s="89">
        <v>217</v>
      </c>
      <c r="T11" s="90">
        <v>1.9567706971333758E-3</v>
      </c>
    </row>
    <row r="12" spans="1:20" x14ac:dyDescent="0.3">
      <c r="A12" s="160" t="s">
        <v>411</v>
      </c>
      <c r="B12" s="161" t="s">
        <v>128</v>
      </c>
      <c r="C12" s="56">
        <v>3</v>
      </c>
      <c r="D12" s="90">
        <v>6.5135264232055241E-5</v>
      </c>
      <c r="E12" s="56">
        <v>0</v>
      </c>
      <c r="F12" s="90">
        <v>0</v>
      </c>
      <c r="G12" s="56">
        <v>0</v>
      </c>
      <c r="H12" s="90">
        <v>0</v>
      </c>
      <c r="I12" s="56">
        <v>0</v>
      </c>
      <c r="J12" s="90">
        <v>0</v>
      </c>
      <c r="K12" s="56">
        <v>1</v>
      </c>
      <c r="L12" s="90">
        <v>1.1112345816201801E-4</v>
      </c>
      <c r="M12" s="56">
        <v>0</v>
      </c>
      <c r="N12" s="90">
        <v>0</v>
      </c>
      <c r="O12" s="56">
        <v>0</v>
      </c>
      <c r="P12" s="90">
        <v>0</v>
      </c>
      <c r="Q12" s="56">
        <v>0</v>
      </c>
      <c r="R12" s="90">
        <v>0</v>
      </c>
      <c r="S12" s="89">
        <v>4</v>
      </c>
      <c r="T12" s="90">
        <v>3.6069505937942416E-5</v>
      </c>
    </row>
    <row r="13" spans="1:20" ht="27.6" x14ac:dyDescent="0.3">
      <c r="A13" s="160" t="s">
        <v>412</v>
      </c>
      <c r="B13" s="161" t="s">
        <v>129</v>
      </c>
      <c r="C13" s="56">
        <v>122</v>
      </c>
      <c r="D13" s="90">
        <v>2.6488340787702461E-3</v>
      </c>
      <c r="E13" s="56">
        <v>20</v>
      </c>
      <c r="F13" s="90">
        <v>1.5796540557617882E-3</v>
      </c>
      <c r="G13" s="56">
        <v>17</v>
      </c>
      <c r="H13" s="90">
        <v>1.3060848186846957E-3</v>
      </c>
      <c r="I13" s="56">
        <v>12</v>
      </c>
      <c r="J13" s="90">
        <v>8.71902928140667E-4</v>
      </c>
      <c r="K13" s="56">
        <v>19</v>
      </c>
      <c r="L13" s="90">
        <v>2.1113457050783422E-3</v>
      </c>
      <c r="M13" s="56">
        <v>20</v>
      </c>
      <c r="N13" s="90">
        <v>1.7724211272598369E-3</v>
      </c>
      <c r="O13" s="56">
        <v>6</v>
      </c>
      <c r="P13" s="90">
        <v>1.6469942355201758E-3</v>
      </c>
      <c r="Q13" s="56">
        <v>6</v>
      </c>
      <c r="R13" s="90">
        <v>4.1265474552957355E-3</v>
      </c>
      <c r="S13" s="89">
        <v>222</v>
      </c>
      <c r="T13" s="90">
        <v>2.0018575795558041E-3</v>
      </c>
    </row>
    <row r="14" spans="1:20" ht="15" x14ac:dyDescent="0.25">
      <c r="A14" s="160" t="s">
        <v>413</v>
      </c>
      <c r="B14" s="161" t="s">
        <v>130</v>
      </c>
      <c r="C14" s="56">
        <v>23</v>
      </c>
      <c r="D14" s="90">
        <v>4.9937035911242346E-4</v>
      </c>
      <c r="E14" s="56">
        <v>4</v>
      </c>
      <c r="F14" s="90">
        <v>3.1593081115235765E-4</v>
      </c>
      <c r="G14" s="56">
        <v>3</v>
      </c>
      <c r="H14" s="90">
        <v>2.3048555623847572E-4</v>
      </c>
      <c r="I14" s="56">
        <v>2</v>
      </c>
      <c r="J14" s="90">
        <v>1.4531715469011118E-4</v>
      </c>
      <c r="K14" s="56">
        <v>3</v>
      </c>
      <c r="L14" s="90">
        <v>3.3337037448605403E-4</v>
      </c>
      <c r="M14" s="56">
        <v>1</v>
      </c>
      <c r="N14" s="90">
        <v>8.8621056362991847E-5</v>
      </c>
      <c r="O14" s="56">
        <v>0</v>
      </c>
      <c r="P14" s="90">
        <v>0</v>
      </c>
      <c r="Q14" s="56">
        <v>0</v>
      </c>
      <c r="R14" s="90">
        <v>0</v>
      </c>
      <c r="S14" s="89">
        <v>36</v>
      </c>
      <c r="T14" s="90">
        <v>3.2462555344148176E-4</v>
      </c>
    </row>
    <row r="15" spans="1:20" x14ac:dyDescent="0.3">
      <c r="A15" s="160" t="s">
        <v>414</v>
      </c>
      <c r="B15" s="161" t="s">
        <v>131</v>
      </c>
      <c r="C15" s="56">
        <v>114</v>
      </c>
      <c r="D15" s="90">
        <v>2.4751400408180987E-3</v>
      </c>
      <c r="E15" s="56">
        <v>23</v>
      </c>
      <c r="F15" s="90">
        <v>1.8166021641260563E-3</v>
      </c>
      <c r="G15" s="56">
        <v>19</v>
      </c>
      <c r="H15" s="90">
        <v>1.4597418561770128E-3</v>
      </c>
      <c r="I15" s="56">
        <v>17</v>
      </c>
      <c r="J15" s="90">
        <v>1.235195814865945E-3</v>
      </c>
      <c r="K15" s="56">
        <v>15</v>
      </c>
      <c r="L15" s="90">
        <v>1.66685187243027E-3</v>
      </c>
      <c r="M15" s="56">
        <v>16</v>
      </c>
      <c r="N15" s="90">
        <v>1.4179369018078695E-3</v>
      </c>
      <c r="O15" s="56">
        <v>2</v>
      </c>
      <c r="P15" s="90">
        <v>5.4899807850672519E-4</v>
      </c>
      <c r="Q15" s="56">
        <v>0</v>
      </c>
      <c r="R15" s="90">
        <v>0</v>
      </c>
      <c r="S15" s="89">
        <v>206</v>
      </c>
      <c r="T15" s="90">
        <v>1.8575795558040344E-3</v>
      </c>
    </row>
    <row r="16" spans="1:20" x14ac:dyDescent="0.3">
      <c r="A16" s="160" t="s">
        <v>415</v>
      </c>
      <c r="B16" s="161" t="s">
        <v>132</v>
      </c>
      <c r="C16" s="56">
        <v>36</v>
      </c>
      <c r="D16" s="90">
        <v>7.8162317078466284E-4</v>
      </c>
      <c r="E16" s="56">
        <v>13</v>
      </c>
      <c r="F16" s="90">
        <v>1.0267751362451622E-3</v>
      </c>
      <c r="G16" s="56">
        <v>13</v>
      </c>
      <c r="H16" s="90">
        <v>9.9877074370006156E-4</v>
      </c>
      <c r="I16" s="56">
        <v>9</v>
      </c>
      <c r="J16" s="90">
        <v>6.5392719610550022E-4</v>
      </c>
      <c r="K16" s="56">
        <v>5</v>
      </c>
      <c r="L16" s="90">
        <v>5.5561729081008999E-4</v>
      </c>
      <c r="M16" s="56">
        <v>6</v>
      </c>
      <c r="N16" s="90">
        <v>5.3172633817795108E-4</v>
      </c>
      <c r="O16" s="56">
        <v>2</v>
      </c>
      <c r="P16" s="90">
        <v>5.4899807850672519E-4</v>
      </c>
      <c r="Q16" s="56">
        <v>0</v>
      </c>
      <c r="R16" s="90">
        <v>0</v>
      </c>
      <c r="S16" s="89">
        <v>84</v>
      </c>
      <c r="T16" s="90">
        <v>7.5745962469679076E-4</v>
      </c>
    </row>
    <row r="17" spans="1:20" x14ac:dyDescent="0.3">
      <c r="A17" s="160" t="s">
        <v>416</v>
      </c>
      <c r="B17" s="161" t="s">
        <v>133</v>
      </c>
      <c r="C17" s="56">
        <v>32</v>
      </c>
      <c r="D17" s="90">
        <v>6.9477615180858917E-4</v>
      </c>
      <c r="E17" s="56">
        <v>12</v>
      </c>
      <c r="F17" s="90">
        <v>9.477924334570729E-4</v>
      </c>
      <c r="G17" s="56">
        <v>8</v>
      </c>
      <c r="H17" s="90">
        <v>6.1462814996926854E-4</v>
      </c>
      <c r="I17" s="56">
        <v>10</v>
      </c>
      <c r="J17" s="90">
        <v>7.2658577345055585E-4</v>
      </c>
      <c r="K17" s="56">
        <v>1</v>
      </c>
      <c r="L17" s="90">
        <v>1.1112345816201801E-4</v>
      </c>
      <c r="M17" s="56">
        <v>5</v>
      </c>
      <c r="N17" s="90">
        <v>4.4310528181495923E-4</v>
      </c>
      <c r="O17" s="56">
        <v>1</v>
      </c>
      <c r="P17" s="90">
        <v>2.7449903925336259E-4</v>
      </c>
      <c r="Q17" s="56">
        <v>1</v>
      </c>
      <c r="R17" s="90">
        <v>6.8775790921595599E-4</v>
      </c>
      <c r="S17" s="89">
        <v>70</v>
      </c>
      <c r="T17" s="90">
        <v>6.3121635391399228E-4</v>
      </c>
    </row>
    <row r="18" spans="1:20" ht="15" x14ac:dyDescent="0.25">
      <c r="A18" s="160" t="s">
        <v>417</v>
      </c>
      <c r="B18" s="161" t="s">
        <v>134</v>
      </c>
      <c r="C18" s="56">
        <v>59</v>
      </c>
      <c r="D18" s="90">
        <v>1.2809935298970863E-3</v>
      </c>
      <c r="E18" s="56">
        <v>7</v>
      </c>
      <c r="F18" s="90">
        <v>5.5287891951662585E-4</v>
      </c>
      <c r="G18" s="56">
        <v>10</v>
      </c>
      <c r="H18" s="90">
        <v>7.682851874615857E-4</v>
      </c>
      <c r="I18" s="56">
        <v>9</v>
      </c>
      <c r="J18" s="90">
        <v>6.5392719610550022E-4</v>
      </c>
      <c r="K18" s="56">
        <v>7</v>
      </c>
      <c r="L18" s="90">
        <v>7.77864207134126E-4</v>
      </c>
      <c r="M18" s="56">
        <v>7</v>
      </c>
      <c r="N18" s="90">
        <v>6.2034739454094293E-4</v>
      </c>
      <c r="O18" s="56">
        <v>3</v>
      </c>
      <c r="P18" s="90">
        <v>8.2349711776008789E-4</v>
      </c>
      <c r="Q18" s="56">
        <v>0</v>
      </c>
      <c r="R18" s="90">
        <v>0</v>
      </c>
      <c r="S18" s="89">
        <v>102</v>
      </c>
      <c r="T18" s="90">
        <v>9.1977240141753161E-4</v>
      </c>
    </row>
    <row r="19" spans="1:20" x14ac:dyDescent="0.3">
      <c r="A19" s="160" t="s">
        <v>418</v>
      </c>
      <c r="B19" s="161" t="s">
        <v>135</v>
      </c>
      <c r="C19" s="56">
        <v>74</v>
      </c>
      <c r="D19" s="90">
        <v>1.6066698510573624E-3</v>
      </c>
      <c r="E19" s="56">
        <v>9</v>
      </c>
      <c r="F19" s="90">
        <v>7.1084432509280465E-4</v>
      </c>
      <c r="G19" s="56">
        <v>8</v>
      </c>
      <c r="H19" s="90">
        <v>6.1462814996926854E-4</v>
      </c>
      <c r="I19" s="56">
        <v>9</v>
      </c>
      <c r="J19" s="90">
        <v>6.5392719610550022E-4</v>
      </c>
      <c r="K19" s="56">
        <v>6</v>
      </c>
      <c r="L19" s="90">
        <v>6.6674074897210805E-4</v>
      </c>
      <c r="M19" s="56">
        <v>6</v>
      </c>
      <c r="N19" s="90">
        <v>5.3172633817795108E-4</v>
      </c>
      <c r="O19" s="56">
        <v>1</v>
      </c>
      <c r="P19" s="90">
        <v>2.7449903925336259E-4</v>
      </c>
      <c r="Q19" s="56">
        <v>1</v>
      </c>
      <c r="R19" s="90">
        <v>6.8775790921595599E-4</v>
      </c>
      <c r="S19" s="89">
        <v>114</v>
      </c>
      <c r="T19" s="90">
        <v>1.0279809192313587E-3</v>
      </c>
    </row>
    <row r="20" spans="1:20" x14ac:dyDescent="0.3">
      <c r="A20" s="160" t="s">
        <v>419</v>
      </c>
      <c r="B20" s="161" t="s">
        <v>136</v>
      </c>
      <c r="C20" s="56">
        <v>2</v>
      </c>
      <c r="D20" s="90">
        <v>4.3423509488036823E-5</v>
      </c>
      <c r="E20" s="56">
        <v>0</v>
      </c>
      <c r="F20" s="90">
        <v>0</v>
      </c>
      <c r="G20" s="56">
        <v>0</v>
      </c>
      <c r="H20" s="90">
        <v>0</v>
      </c>
      <c r="I20" s="56">
        <v>0</v>
      </c>
      <c r="J20" s="90">
        <v>0</v>
      </c>
      <c r="K20" s="56">
        <v>0</v>
      </c>
      <c r="L20" s="90">
        <v>0</v>
      </c>
      <c r="M20" s="56">
        <v>1</v>
      </c>
      <c r="N20" s="90">
        <v>8.8621056362991847E-5</v>
      </c>
      <c r="O20" s="56">
        <v>0</v>
      </c>
      <c r="P20" s="90">
        <v>0</v>
      </c>
      <c r="Q20" s="56">
        <v>0</v>
      </c>
      <c r="R20" s="90">
        <v>0</v>
      </c>
      <c r="S20" s="89">
        <v>3</v>
      </c>
      <c r="T20" s="90">
        <v>2.7052129453456812E-5</v>
      </c>
    </row>
    <row r="21" spans="1:20" x14ac:dyDescent="0.3">
      <c r="A21" s="160" t="s">
        <v>420</v>
      </c>
      <c r="B21" s="161" t="s">
        <v>137</v>
      </c>
      <c r="C21" s="56">
        <v>34</v>
      </c>
      <c r="D21" s="90">
        <v>7.38199661296626E-4</v>
      </c>
      <c r="E21" s="56">
        <v>9</v>
      </c>
      <c r="F21" s="90">
        <v>7.1084432509280465E-4</v>
      </c>
      <c r="G21" s="56">
        <v>7</v>
      </c>
      <c r="H21" s="90">
        <v>5.3779963122311007E-4</v>
      </c>
      <c r="I21" s="56">
        <v>3</v>
      </c>
      <c r="J21" s="90">
        <v>2.1797573203516675E-4</v>
      </c>
      <c r="K21" s="56">
        <v>2</v>
      </c>
      <c r="L21" s="90">
        <v>2.2224691632403602E-4</v>
      </c>
      <c r="M21" s="56">
        <v>4</v>
      </c>
      <c r="N21" s="90">
        <v>3.5448422545196739E-4</v>
      </c>
      <c r="O21" s="56">
        <v>1</v>
      </c>
      <c r="P21" s="90">
        <v>2.7449903925336259E-4</v>
      </c>
      <c r="Q21" s="56">
        <v>0</v>
      </c>
      <c r="R21" s="90">
        <v>0</v>
      </c>
      <c r="S21" s="89">
        <v>60</v>
      </c>
      <c r="T21" s="90">
        <v>5.4104258906913618E-4</v>
      </c>
    </row>
    <row r="22" spans="1:20" x14ac:dyDescent="0.3">
      <c r="A22" s="160" t="s">
        <v>421</v>
      </c>
      <c r="B22" s="161" t="s">
        <v>138</v>
      </c>
      <c r="C22" s="56">
        <v>195</v>
      </c>
      <c r="D22" s="90">
        <v>4.2337921750835901E-3</v>
      </c>
      <c r="E22" s="56">
        <v>32</v>
      </c>
      <c r="F22" s="90">
        <v>2.5274464892188612E-3</v>
      </c>
      <c r="G22" s="56">
        <v>30</v>
      </c>
      <c r="H22" s="90">
        <v>2.3048555623847574E-3</v>
      </c>
      <c r="I22" s="56">
        <v>35</v>
      </c>
      <c r="J22" s="90">
        <v>2.5430502070769453E-3</v>
      </c>
      <c r="K22" s="56">
        <v>30</v>
      </c>
      <c r="L22" s="90">
        <v>3.3337037448605399E-3</v>
      </c>
      <c r="M22" s="56">
        <v>31</v>
      </c>
      <c r="N22" s="90">
        <v>2.7472527472527475E-3</v>
      </c>
      <c r="O22" s="56">
        <v>15</v>
      </c>
      <c r="P22" s="90">
        <v>4.1174855888004395E-3</v>
      </c>
      <c r="Q22" s="56">
        <v>0</v>
      </c>
      <c r="R22" s="90">
        <v>0</v>
      </c>
      <c r="S22" s="89">
        <v>368</v>
      </c>
      <c r="T22" s="90">
        <v>3.318394546290702E-3</v>
      </c>
    </row>
    <row r="23" spans="1:20" x14ac:dyDescent="0.3">
      <c r="A23" s="160" t="s">
        <v>422</v>
      </c>
      <c r="B23" s="161" t="s">
        <v>139</v>
      </c>
      <c r="C23" s="56">
        <v>23</v>
      </c>
      <c r="D23" s="90">
        <v>4.9937035911242346E-4</v>
      </c>
      <c r="E23" s="56">
        <v>6</v>
      </c>
      <c r="F23" s="90">
        <v>4.7389621672853645E-4</v>
      </c>
      <c r="G23" s="56">
        <v>4</v>
      </c>
      <c r="H23" s="90">
        <v>3.0731407498463427E-4</v>
      </c>
      <c r="I23" s="56">
        <v>6</v>
      </c>
      <c r="J23" s="90">
        <v>4.359514640703335E-4</v>
      </c>
      <c r="K23" s="56">
        <v>1</v>
      </c>
      <c r="L23" s="90">
        <v>1.1112345816201801E-4</v>
      </c>
      <c r="M23" s="56">
        <v>2</v>
      </c>
      <c r="N23" s="90">
        <v>1.7724211272598369E-4</v>
      </c>
      <c r="O23" s="56">
        <v>0</v>
      </c>
      <c r="P23" s="90">
        <v>0</v>
      </c>
      <c r="Q23" s="56">
        <v>0</v>
      </c>
      <c r="R23" s="90">
        <v>0</v>
      </c>
      <c r="S23" s="89">
        <v>42</v>
      </c>
      <c r="T23" s="90">
        <v>3.7872981234839538E-4</v>
      </c>
    </row>
    <row r="24" spans="1:20" x14ac:dyDescent="0.3">
      <c r="A24" s="160" t="s">
        <v>423</v>
      </c>
      <c r="B24" s="161" t="s">
        <v>140</v>
      </c>
      <c r="C24" s="56">
        <v>36</v>
      </c>
      <c r="D24" s="90">
        <v>7.8162317078466284E-4</v>
      </c>
      <c r="E24" s="56">
        <v>5</v>
      </c>
      <c r="F24" s="90">
        <v>3.9491351394044705E-4</v>
      </c>
      <c r="G24" s="56">
        <v>8</v>
      </c>
      <c r="H24" s="90">
        <v>6.1462814996926854E-4</v>
      </c>
      <c r="I24" s="56">
        <v>9</v>
      </c>
      <c r="J24" s="90">
        <v>6.5392719610550022E-4</v>
      </c>
      <c r="K24" s="56">
        <v>5</v>
      </c>
      <c r="L24" s="90">
        <v>5.5561729081008999E-4</v>
      </c>
      <c r="M24" s="56">
        <v>3</v>
      </c>
      <c r="N24" s="90">
        <v>2.6586316908897554E-4</v>
      </c>
      <c r="O24" s="56">
        <v>0</v>
      </c>
      <c r="P24" s="90">
        <v>0</v>
      </c>
      <c r="Q24" s="56">
        <v>0</v>
      </c>
      <c r="R24" s="90">
        <v>0</v>
      </c>
      <c r="S24" s="89">
        <v>66</v>
      </c>
      <c r="T24" s="90">
        <v>5.9514684797604979E-4</v>
      </c>
    </row>
    <row r="25" spans="1:20" x14ac:dyDescent="0.3">
      <c r="A25" s="160" t="s">
        <v>424</v>
      </c>
      <c r="B25" s="161" t="s">
        <v>141</v>
      </c>
      <c r="C25" s="56">
        <v>305</v>
      </c>
      <c r="D25" s="90">
        <v>6.6220851969256153E-3</v>
      </c>
      <c r="E25" s="56">
        <v>6</v>
      </c>
      <c r="F25" s="90">
        <v>4.7389621672853645E-4</v>
      </c>
      <c r="G25" s="56">
        <v>2</v>
      </c>
      <c r="H25" s="90">
        <v>1.5365703749231714E-4</v>
      </c>
      <c r="I25" s="56">
        <v>3</v>
      </c>
      <c r="J25" s="90">
        <v>2.1797573203516675E-4</v>
      </c>
      <c r="K25" s="56">
        <v>1</v>
      </c>
      <c r="L25" s="90">
        <v>1.1112345816201801E-4</v>
      </c>
      <c r="M25" s="56">
        <v>3</v>
      </c>
      <c r="N25" s="90">
        <v>2.6586316908897554E-4</v>
      </c>
      <c r="O25" s="56">
        <v>0</v>
      </c>
      <c r="P25" s="90">
        <v>0</v>
      </c>
      <c r="Q25" s="56">
        <v>0</v>
      </c>
      <c r="R25" s="90">
        <v>0</v>
      </c>
      <c r="S25" s="89">
        <v>320</v>
      </c>
      <c r="T25" s="90">
        <v>2.8855604750353931E-3</v>
      </c>
    </row>
    <row r="26" spans="1:20" ht="15" x14ac:dyDescent="0.25">
      <c r="A26" s="160" t="s">
        <v>425</v>
      </c>
      <c r="B26" s="161" t="s">
        <v>142</v>
      </c>
      <c r="C26" s="56">
        <v>708</v>
      </c>
      <c r="D26" s="90">
        <v>1.5371922358765035E-2</v>
      </c>
      <c r="E26" s="56">
        <v>31</v>
      </c>
      <c r="F26" s="90">
        <v>2.4484637864307717E-3</v>
      </c>
      <c r="G26" s="56">
        <v>40</v>
      </c>
      <c r="H26" s="90">
        <v>3.0731407498463428E-3</v>
      </c>
      <c r="I26" s="56">
        <v>27</v>
      </c>
      <c r="J26" s="90">
        <v>1.9617815883165007E-3</v>
      </c>
      <c r="K26" s="56">
        <v>24</v>
      </c>
      <c r="L26" s="90">
        <v>2.6669629958884322E-3</v>
      </c>
      <c r="M26" s="56">
        <v>26</v>
      </c>
      <c r="N26" s="90">
        <v>2.304147465437788E-3</v>
      </c>
      <c r="O26" s="56">
        <v>11</v>
      </c>
      <c r="P26" s="90">
        <v>3.0194894317869887E-3</v>
      </c>
      <c r="Q26" s="56">
        <v>5</v>
      </c>
      <c r="R26" s="90">
        <v>3.4387895460797797E-3</v>
      </c>
      <c r="S26" s="89">
        <v>872</v>
      </c>
      <c r="T26" s="90">
        <v>7.8631522944714472E-3</v>
      </c>
    </row>
    <row r="27" spans="1:20" x14ac:dyDescent="0.3">
      <c r="A27" s="160" t="s">
        <v>426</v>
      </c>
      <c r="B27" s="161" t="s">
        <v>143</v>
      </c>
      <c r="C27" s="56">
        <v>69</v>
      </c>
      <c r="D27" s="90">
        <v>1.4981110773372704E-3</v>
      </c>
      <c r="E27" s="56">
        <v>5</v>
      </c>
      <c r="F27" s="90">
        <v>3.9491351394044705E-4</v>
      </c>
      <c r="G27" s="56">
        <v>1</v>
      </c>
      <c r="H27" s="90">
        <v>7.6828518746158568E-5</v>
      </c>
      <c r="I27" s="56">
        <v>0</v>
      </c>
      <c r="J27" s="90">
        <v>0</v>
      </c>
      <c r="K27" s="56">
        <v>3</v>
      </c>
      <c r="L27" s="90">
        <v>3.3337037448605403E-4</v>
      </c>
      <c r="M27" s="56">
        <v>4</v>
      </c>
      <c r="N27" s="90">
        <v>3.5448422545196739E-4</v>
      </c>
      <c r="O27" s="56">
        <v>2</v>
      </c>
      <c r="P27" s="90">
        <v>5.4899807850672519E-4</v>
      </c>
      <c r="Q27" s="56">
        <v>1</v>
      </c>
      <c r="R27" s="90">
        <v>6.8775790921595599E-4</v>
      </c>
      <c r="S27" s="89">
        <v>85</v>
      </c>
      <c r="T27" s="90">
        <v>7.6647700118127632E-4</v>
      </c>
    </row>
    <row r="28" spans="1:20" x14ac:dyDescent="0.3">
      <c r="A28" s="160" t="s">
        <v>427</v>
      </c>
      <c r="B28" s="161" t="s">
        <v>144</v>
      </c>
      <c r="C28" s="56">
        <v>25</v>
      </c>
      <c r="D28" s="90">
        <v>5.4279386860046029E-4</v>
      </c>
      <c r="E28" s="56">
        <v>3</v>
      </c>
      <c r="F28" s="90">
        <v>2.3694810836426822E-4</v>
      </c>
      <c r="G28" s="56">
        <v>3</v>
      </c>
      <c r="H28" s="90">
        <v>2.3048555623847572E-4</v>
      </c>
      <c r="I28" s="56">
        <v>1</v>
      </c>
      <c r="J28" s="90">
        <v>7.2658577345055588E-5</v>
      </c>
      <c r="K28" s="56">
        <v>1</v>
      </c>
      <c r="L28" s="90">
        <v>1.1112345816201801E-4</v>
      </c>
      <c r="M28" s="56">
        <v>0</v>
      </c>
      <c r="N28" s="90">
        <v>0</v>
      </c>
      <c r="O28" s="56">
        <v>0</v>
      </c>
      <c r="P28" s="90">
        <v>0</v>
      </c>
      <c r="Q28" s="56">
        <v>0</v>
      </c>
      <c r="R28" s="90">
        <v>0</v>
      </c>
      <c r="S28" s="89">
        <v>33</v>
      </c>
      <c r="T28" s="90">
        <v>2.975734239880249E-4</v>
      </c>
    </row>
    <row r="29" spans="1:20" x14ac:dyDescent="0.3">
      <c r="A29" s="160" t="s">
        <v>428</v>
      </c>
      <c r="B29" s="161" t="s">
        <v>145</v>
      </c>
      <c r="C29" s="56">
        <v>338</v>
      </c>
      <c r="D29" s="90">
        <v>7.3385731034782235E-3</v>
      </c>
      <c r="E29" s="56">
        <v>37</v>
      </c>
      <c r="F29" s="90">
        <v>2.922360003159308E-3</v>
      </c>
      <c r="G29" s="56">
        <v>37</v>
      </c>
      <c r="H29" s="90">
        <v>2.8426551936078671E-3</v>
      </c>
      <c r="I29" s="56">
        <v>51</v>
      </c>
      <c r="J29" s="90">
        <v>3.7055874445978349E-3</v>
      </c>
      <c r="K29" s="56">
        <v>19</v>
      </c>
      <c r="L29" s="90">
        <v>2.1113457050783422E-3</v>
      </c>
      <c r="M29" s="56">
        <v>34</v>
      </c>
      <c r="N29" s="90">
        <v>3.0131159163417228E-3</v>
      </c>
      <c r="O29" s="56">
        <v>2</v>
      </c>
      <c r="P29" s="90">
        <v>5.4899807850672519E-4</v>
      </c>
      <c r="Q29" s="56">
        <v>5</v>
      </c>
      <c r="R29" s="90">
        <v>3.4387895460797797E-3</v>
      </c>
      <c r="S29" s="89">
        <v>523</v>
      </c>
      <c r="T29" s="90">
        <v>4.716087901385971E-3</v>
      </c>
    </row>
    <row r="30" spans="1:20" x14ac:dyDescent="0.3">
      <c r="A30" s="160" t="s">
        <v>465</v>
      </c>
      <c r="B30" s="161" t="s">
        <v>146</v>
      </c>
      <c r="C30" s="56">
        <v>39</v>
      </c>
      <c r="D30" s="90">
        <v>8.4675843501671804E-4</v>
      </c>
      <c r="E30" s="56">
        <v>1</v>
      </c>
      <c r="F30" s="90">
        <v>7.8982702788089413E-5</v>
      </c>
      <c r="G30" s="56">
        <v>2</v>
      </c>
      <c r="H30" s="90">
        <v>1.5365703749231714E-4</v>
      </c>
      <c r="I30" s="56">
        <v>2</v>
      </c>
      <c r="J30" s="90">
        <v>1.4531715469011118E-4</v>
      </c>
      <c r="K30" s="56">
        <v>0</v>
      </c>
      <c r="L30" s="90">
        <v>0</v>
      </c>
      <c r="M30" s="56">
        <v>0</v>
      </c>
      <c r="N30" s="90">
        <v>0</v>
      </c>
      <c r="O30" s="56">
        <v>0</v>
      </c>
      <c r="P30" s="90">
        <v>0</v>
      </c>
      <c r="Q30" s="56">
        <v>0</v>
      </c>
      <c r="R30" s="90">
        <v>0</v>
      </c>
      <c r="S30" s="89">
        <v>44</v>
      </c>
      <c r="T30" s="90">
        <v>3.9676456531736657E-4</v>
      </c>
    </row>
    <row r="31" spans="1:20" ht="28.5" x14ac:dyDescent="0.25">
      <c r="A31" s="160" t="s">
        <v>464</v>
      </c>
      <c r="B31" s="161" t="s">
        <v>147</v>
      </c>
      <c r="C31" s="56">
        <v>3</v>
      </c>
      <c r="D31" s="90">
        <v>6.5135264232055241E-5</v>
      </c>
      <c r="E31" s="56">
        <v>1</v>
      </c>
      <c r="F31" s="90">
        <v>7.8982702788089413E-5</v>
      </c>
      <c r="G31" s="56">
        <v>0</v>
      </c>
      <c r="H31" s="90">
        <v>0</v>
      </c>
      <c r="I31" s="56">
        <v>1</v>
      </c>
      <c r="J31" s="90">
        <v>7.2658577345055588E-5</v>
      </c>
      <c r="K31" s="56">
        <v>1</v>
      </c>
      <c r="L31" s="90">
        <v>1.1112345816201801E-4</v>
      </c>
      <c r="M31" s="56">
        <v>0</v>
      </c>
      <c r="N31" s="90">
        <v>0</v>
      </c>
      <c r="O31" s="56">
        <v>1</v>
      </c>
      <c r="P31" s="90">
        <v>2.7449903925336259E-4</v>
      </c>
      <c r="Q31" s="56">
        <v>0</v>
      </c>
      <c r="R31" s="90">
        <v>0</v>
      </c>
      <c r="S31" s="89">
        <v>7</v>
      </c>
      <c r="T31" s="90">
        <v>6.3121635391399225E-5</v>
      </c>
    </row>
    <row r="32" spans="1:20" x14ac:dyDescent="0.3">
      <c r="A32" s="160" t="s">
        <v>463</v>
      </c>
      <c r="B32" s="161" t="s">
        <v>148</v>
      </c>
      <c r="C32" s="56">
        <v>9</v>
      </c>
      <c r="D32" s="90">
        <v>1.9540579269616571E-4</v>
      </c>
      <c r="E32" s="56">
        <v>0</v>
      </c>
      <c r="F32" s="90">
        <v>0</v>
      </c>
      <c r="G32" s="56">
        <v>0</v>
      </c>
      <c r="H32" s="90">
        <v>0</v>
      </c>
      <c r="I32" s="56">
        <v>3</v>
      </c>
      <c r="J32" s="90">
        <v>2.1797573203516675E-4</v>
      </c>
      <c r="K32" s="56">
        <v>1</v>
      </c>
      <c r="L32" s="90">
        <v>1.1112345816201801E-4</v>
      </c>
      <c r="M32" s="56">
        <v>0</v>
      </c>
      <c r="N32" s="90">
        <v>0</v>
      </c>
      <c r="O32" s="56">
        <v>0</v>
      </c>
      <c r="P32" s="90">
        <v>0</v>
      </c>
      <c r="Q32" s="56">
        <v>0</v>
      </c>
      <c r="R32" s="90">
        <v>0</v>
      </c>
      <c r="S32" s="89">
        <v>13</v>
      </c>
      <c r="T32" s="90">
        <v>1.1722589429831284E-4</v>
      </c>
    </row>
    <row r="33" spans="1:20" x14ac:dyDescent="0.3">
      <c r="A33" s="160" t="s">
        <v>462</v>
      </c>
      <c r="B33" s="161" t="s">
        <v>149</v>
      </c>
      <c r="C33" s="56">
        <v>183</v>
      </c>
      <c r="D33" s="90">
        <v>3.9732511181553697E-3</v>
      </c>
      <c r="E33" s="56">
        <v>33</v>
      </c>
      <c r="F33" s="90">
        <v>2.6064291920069507E-3</v>
      </c>
      <c r="G33" s="56">
        <v>48</v>
      </c>
      <c r="H33" s="90">
        <v>3.6877688998156115E-3</v>
      </c>
      <c r="I33" s="56">
        <v>38</v>
      </c>
      <c r="J33" s="90">
        <v>2.7610259391121121E-3</v>
      </c>
      <c r="K33" s="56">
        <v>29</v>
      </c>
      <c r="L33" s="90">
        <v>3.2225802866985222E-3</v>
      </c>
      <c r="M33" s="56">
        <v>42</v>
      </c>
      <c r="N33" s="90">
        <v>3.7220843672456576E-3</v>
      </c>
      <c r="O33" s="56">
        <v>14</v>
      </c>
      <c r="P33" s="90">
        <v>3.8429865495470767E-3</v>
      </c>
      <c r="Q33" s="56">
        <v>2</v>
      </c>
      <c r="R33" s="90">
        <v>1.375515818431912E-3</v>
      </c>
      <c r="S33" s="89">
        <v>389</v>
      </c>
      <c r="T33" s="90">
        <v>3.5077594524648998E-3</v>
      </c>
    </row>
    <row r="34" spans="1:20" x14ac:dyDescent="0.3">
      <c r="A34" s="160" t="s">
        <v>461</v>
      </c>
      <c r="B34" s="161" t="s">
        <v>150</v>
      </c>
      <c r="C34" s="56">
        <v>128</v>
      </c>
      <c r="D34" s="90">
        <v>2.7791046072343567E-3</v>
      </c>
      <c r="E34" s="56">
        <v>22</v>
      </c>
      <c r="F34" s="90">
        <v>1.7376194613379669E-3</v>
      </c>
      <c r="G34" s="56">
        <v>38</v>
      </c>
      <c r="H34" s="90">
        <v>2.9194837123540257E-3</v>
      </c>
      <c r="I34" s="56">
        <v>37</v>
      </c>
      <c r="J34" s="90">
        <v>2.6883673617670565E-3</v>
      </c>
      <c r="K34" s="56">
        <v>26</v>
      </c>
      <c r="L34" s="90">
        <v>2.8892099122124681E-3</v>
      </c>
      <c r="M34" s="56">
        <v>22</v>
      </c>
      <c r="N34" s="90">
        <v>1.9496632399858206E-3</v>
      </c>
      <c r="O34" s="56">
        <v>7</v>
      </c>
      <c r="P34" s="90">
        <v>1.9214932747735384E-3</v>
      </c>
      <c r="Q34" s="56">
        <v>3</v>
      </c>
      <c r="R34" s="90">
        <v>2.0632737276478678E-3</v>
      </c>
      <c r="S34" s="89">
        <v>283</v>
      </c>
      <c r="T34" s="90">
        <v>2.5519175451094258E-3</v>
      </c>
    </row>
    <row r="35" spans="1:20" x14ac:dyDescent="0.3">
      <c r="A35" s="160" t="s">
        <v>460</v>
      </c>
      <c r="B35" s="161" t="s">
        <v>151</v>
      </c>
      <c r="C35" s="56">
        <v>33</v>
      </c>
      <c r="D35" s="90">
        <v>7.1648790655260753E-4</v>
      </c>
      <c r="E35" s="56">
        <v>8</v>
      </c>
      <c r="F35" s="90">
        <v>6.318616223047153E-4</v>
      </c>
      <c r="G35" s="56">
        <v>3</v>
      </c>
      <c r="H35" s="90">
        <v>2.3048555623847572E-4</v>
      </c>
      <c r="I35" s="56">
        <v>4</v>
      </c>
      <c r="J35" s="90">
        <v>2.9063430938022235E-4</v>
      </c>
      <c r="K35" s="56">
        <v>1</v>
      </c>
      <c r="L35" s="90">
        <v>1.1112345816201801E-4</v>
      </c>
      <c r="M35" s="56">
        <v>4</v>
      </c>
      <c r="N35" s="90">
        <v>3.5448422545196739E-4</v>
      </c>
      <c r="O35" s="56">
        <v>1</v>
      </c>
      <c r="P35" s="90">
        <v>2.7449903925336259E-4</v>
      </c>
      <c r="Q35" s="56">
        <v>0</v>
      </c>
      <c r="R35" s="90">
        <v>0</v>
      </c>
      <c r="S35" s="89">
        <v>54</v>
      </c>
      <c r="T35" s="90">
        <v>4.8693833016222261E-4</v>
      </c>
    </row>
    <row r="36" spans="1:20" x14ac:dyDescent="0.3">
      <c r="A36" s="160" t="s">
        <v>459</v>
      </c>
      <c r="B36" s="161" t="s">
        <v>152</v>
      </c>
      <c r="C36" s="56">
        <v>31</v>
      </c>
      <c r="D36" s="90">
        <v>6.730643970645708E-4</v>
      </c>
      <c r="E36" s="56">
        <v>2</v>
      </c>
      <c r="F36" s="90">
        <v>1.5796540557617883E-4</v>
      </c>
      <c r="G36" s="56">
        <v>4</v>
      </c>
      <c r="H36" s="90">
        <v>3.0731407498463427E-4</v>
      </c>
      <c r="I36" s="56">
        <v>4</v>
      </c>
      <c r="J36" s="90">
        <v>2.9063430938022235E-4</v>
      </c>
      <c r="K36" s="56">
        <v>3</v>
      </c>
      <c r="L36" s="90">
        <v>3.3337037448605403E-4</v>
      </c>
      <c r="M36" s="56">
        <v>7</v>
      </c>
      <c r="N36" s="90">
        <v>6.2034739454094293E-4</v>
      </c>
      <c r="O36" s="56">
        <v>2</v>
      </c>
      <c r="P36" s="90">
        <v>5.4899807850672519E-4</v>
      </c>
      <c r="Q36" s="56">
        <v>0</v>
      </c>
      <c r="R36" s="90">
        <v>0</v>
      </c>
      <c r="S36" s="89">
        <v>53</v>
      </c>
      <c r="T36" s="90">
        <v>4.7792095367773699E-4</v>
      </c>
    </row>
    <row r="37" spans="1:20" ht="27.6" x14ac:dyDescent="0.3">
      <c r="A37" s="160" t="s">
        <v>458</v>
      </c>
      <c r="B37" s="161" t="s">
        <v>153</v>
      </c>
      <c r="C37" s="56">
        <v>44</v>
      </c>
      <c r="D37" s="90">
        <v>9.5531720873681008E-4</v>
      </c>
      <c r="E37" s="56">
        <v>14</v>
      </c>
      <c r="F37" s="90">
        <v>1.1057578390332517E-3</v>
      </c>
      <c r="G37" s="56">
        <v>7</v>
      </c>
      <c r="H37" s="90">
        <v>5.3779963122311007E-4</v>
      </c>
      <c r="I37" s="56">
        <v>5</v>
      </c>
      <c r="J37" s="90">
        <v>3.6329288672527793E-4</v>
      </c>
      <c r="K37" s="56">
        <v>3</v>
      </c>
      <c r="L37" s="90">
        <v>3.3337037448605403E-4</v>
      </c>
      <c r="M37" s="56">
        <v>11</v>
      </c>
      <c r="N37" s="90">
        <v>9.7483161999291031E-4</v>
      </c>
      <c r="O37" s="56">
        <v>3</v>
      </c>
      <c r="P37" s="90">
        <v>8.2349711776008789E-4</v>
      </c>
      <c r="Q37" s="56">
        <v>1</v>
      </c>
      <c r="R37" s="90">
        <v>6.8775790921595599E-4</v>
      </c>
      <c r="S37" s="89">
        <v>88</v>
      </c>
      <c r="T37" s="90">
        <v>7.9352913063473313E-4</v>
      </c>
    </row>
    <row r="38" spans="1:20" ht="15" x14ac:dyDescent="0.25">
      <c r="A38" s="160" t="s">
        <v>457</v>
      </c>
      <c r="B38" s="161" t="s">
        <v>154</v>
      </c>
      <c r="C38" s="56">
        <v>42</v>
      </c>
      <c r="D38" s="90">
        <v>9.1189369924877324E-4</v>
      </c>
      <c r="E38" s="56">
        <v>18</v>
      </c>
      <c r="F38" s="90">
        <v>1.4216886501856093E-3</v>
      </c>
      <c r="G38" s="56">
        <v>7</v>
      </c>
      <c r="H38" s="90">
        <v>5.3779963122311007E-4</v>
      </c>
      <c r="I38" s="56">
        <v>7</v>
      </c>
      <c r="J38" s="90">
        <v>5.0861004141538907E-4</v>
      </c>
      <c r="K38" s="56">
        <v>5</v>
      </c>
      <c r="L38" s="90">
        <v>5.5561729081008999E-4</v>
      </c>
      <c r="M38" s="56">
        <v>10</v>
      </c>
      <c r="N38" s="90">
        <v>8.8621056362991847E-4</v>
      </c>
      <c r="O38" s="56">
        <v>1</v>
      </c>
      <c r="P38" s="90">
        <v>2.7449903925336259E-4</v>
      </c>
      <c r="Q38" s="56">
        <v>1</v>
      </c>
      <c r="R38" s="90">
        <v>6.8775790921595599E-4</v>
      </c>
      <c r="S38" s="89">
        <v>91</v>
      </c>
      <c r="T38" s="90">
        <v>8.2058126008818994E-4</v>
      </c>
    </row>
    <row r="39" spans="1:20" x14ac:dyDescent="0.3">
      <c r="A39" s="160" t="s">
        <v>456</v>
      </c>
      <c r="B39" s="161" t="s">
        <v>155</v>
      </c>
      <c r="C39" s="56">
        <v>38</v>
      </c>
      <c r="D39" s="90">
        <v>8.2504668027269968E-4</v>
      </c>
      <c r="E39" s="56">
        <v>9</v>
      </c>
      <c r="F39" s="90">
        <v>7.1084432509280465E-4</v>
      </c>
      <c r="G39" s="56">
        <v>3</v>
      </c>
      <c r="H39" s="90">
        <v>2.3048555623847572E-4</v>
      </c>
      <c r="I39" s="56">
        <v>4</v>
      </c>
      <c r="J39" s="90">
        <v>2.9063430938022235E-4</v>
      </c>
      <c r="K39" s="56">
        <v>5</v>
      </c>
      <c r="L39" s="90">
        <v>5.5561729081008999E-4</v>
      </c>
      <c r="M39" s="56">
        <v>5</v>
      </c>
      <c r="N39" s="90">
        <v>4.4310528181495923E-4</v>
      </c>
      <c r="O39" s="56">
        <v>0</v>
      </c>
      <c r="P39" s="90">
        <v>0</v>
      </c>
      <c r="Q39" s="56">
        <v>1</v>
      </c>
      <c r="R39" s="90">
        <v>6.8775790921595599E-4</v>
      </c>
      <c r="S39" s="89">
        <v>65</v>
      </c>
      <c r="T39" s="90">
        <v>5.8612947149156423E-4</v>
      </c>
    </row>
    <row r="40" spans="1:20" ht="15" x14ac:dyDescent="0.25">
      <c r="A40" s="160" t="s">
        <v>455</v>
      </c>
      <c r="B40" s="161" t="s">
        <v>156</v>
      </c>
      <c r="C40" s="56">
        <v>20</v>
      </c>
      <c r="D40" s="90">
        <v>4.3423509488036826E-4</v>
      </c>
      <c r="E40" s="56">
        <v>1</v>
      </c>
      <c r="F40" s="90">
        <v>7.8982702788089413E-5</v>
      </c>
      <c r="G40" s="56">
        <v>1</v>
      </c>
      <c r="H40" s="90">
        <v>7.6828518746158568E-5</v>
      </c>
      <c r="I40" s="56">
        <v>0</v>
      </c>
      <c r="J40" s="90">
        <v>0</v>
      </c>
      <c r="K40" s="56">
        <v>1</v>
      </c>
      <c r="L40" s="90">
        <v>1.1112345816201801E-4</v>
      </c>
      <c r="M40" s="56">
        <v>3</v>
      </c>
      <c r="N40" s="90">
        <v>2.6586316908897554E-4</v>
      </c>
      <c r="O40" s="56">
        <v>1</v>
      </c>
      <c r="P40" s="90">
        <v>2.7449903925336259E-4</v>
      </c>
      <c r="Q40" s="56">
        <v>0</v>
      </c>
      <c r="R40" s="90">
        <v>0</v>
      </c>
      <c r="S40" s="89">
        <v>27</v>
      </c>
      <c r="T40" s="90">
        <v>2.4346916508111131E-4</v>
      </c>
    </row>
    <row r="41" spans="1:20" x14ac:dyDescent="0.3">
      <c r="A41" s="160" t="s">
        <v>454</v>
      </c>
      <c r="B41" s="161" t="s">
        <v>157</v>
      </c>
      <c r="C41" s="56">
        <v>1</v>
      </c>
      <c r="D41" s="90">
        <v>2.1711754744018411E-5</v>
      </c>
      <c r="E41" s="56">
        <v>1</v>
      </c>
      <c r="F41" s="90">
        <v>7.8982702788089413E-5</v>
      </c>
      <c r="G41" s="56">
        <v>0</v>
      </c>
      <c r="H41" s="90">
        <v>0</v>
      </c>
      <c r="I41" s="56">
        <v>0</v>
      </c>
      <c r="J41" s="90">
        <v>0</v>
      </c>
      <c r="K41" s="56">
        <v>0</v>
      </c>
      <c r="L41" s="90">
        <v>0</v>
      </c>
      <c r="M41" s="56">
        <v>0</v>
      </c>
      <c r="N41" s="90">
        <v>0</v>
      </c>
      <c r="O41" s="56">
        <v>0</v>
      </c>
      <c r="P41" s="90">
        <v>0</v>
      </c>
      <c r="Q41" s="56">
        <v>0</v>
      </c>
      <c r="R41" s="90">
        <v>0</v>
      </c>
      <c r="S41" s="89">
        <v>2</v>
      </c>
      <c r="T41" s="90">
        <v>1.8034752968971208E-5</v>
      </c>
    </row>
    <row r="42" spans="1:20" x14ac:dyDescent="0.3">
      <c r="A42" s="160" t="s">
        <v>453</v>
      </c>
      <c r="B42" s="161" t="s">
        <v>158</v>
      </c>
      <c r="C42" s="56">
        <v>115</v>
      </c>
      <c r="D42" s="90">
        <v>2.4968517955621175E-3</v>
      </c>
      <c r="E42" s="56">
        <v>24</v>
      </c>
      <c r="F42" s="90">
        <v>1.8955848669141458E-3</v>
      </c>
      <c r="G42" s="56">
        <v>24</v>
      </c>
      <c r="H42" s="90">
        <v>1.8438844499078057E-3</v>
      </c>
      <c r="I42" s="56">
        <v>11</v>
      </c>
      <c r="J42" s="90">
        <v>7.9924435079561137E-4</v>
      </c>
      <c r="K42" s="56">
        <v>14</v>
      </c>
      <c r="L42" s="90">
        <v>1.555728414268252E-3</v>
      </c>
      <c r="M42" s="56">
        <v>11</v>
      </c>
      <c r="N42" s="90">
        <v>9.7483161999291031E-4</v>
      </c>
      <c r="O42" s="56">
        <v>4</v>
      </c>
      <c r="P42" s="90">
        <v>1.0979961570134504E-3</v>
      </c>
      <c r="Q42" s="56">
        <v>1</v>
      </c>
      <c r="R42" s="90">
        <v>6.8775790921595599E-4</v>
      </c>
      <c r="S42" s="89">
        <v>204</v>
      </c>
      <c r="T42" s="90">
        <v>1.8395448028350632E-3</v>
      </c>
    </row>
    <row r="43" spans="1:20" ht="15" x14ac:dyDescent="0.25">
      <c r="A43" s="160" t="s">
        <v>452</v>
      </c>
      <c r="B43" s="161" t="s">
        <v>159</v>
      </c>
      <c r="C43" s="56">
        <v>20</v>
      </c>
      <c r="D43" s="90">
        <v>4.3423509488036826E-4</v>
      </c>
      <c r="E43" s="56">
        <v>3</v>
      </c>
      <c r="F43" s="90">
        <v>2.3694810836426822E-4</v>
      </c>
      <c r="G43" s="56">
        <v>4</v>
      </c>
      <c r="H43" s="90">
        <v>3.0731407498463427E-4</v>
      </c>
      <c r="I43" s="56">
        <v>4</v>
      </c>
      <c r="J43" s="90">
        <v>2.9063430938022235E-4</v>
      </c>
      <c r="K43" s="56">
        <v>2</v>
      </c>
      <c r="L43" s="90">
        <v>2.2224691632403602E-4</v>
      </c>
      <c r="M43" s="56">
        <v>1</v>
      </c>
      <c r="N43" s="90">
        <v>8.8621056362991847E-5</v>
      </c>
      <c r="O43" s="56">
        <v>0</v>
      </c>
      <c r="P43" s="90">
        <v>0</v>
      </c>
      <c r="Q43" s="56">
        <v>0</v>
      </c>
      <c r="R43" s="90">
        <v>0</v>
      </c>
      <c r="S43" s="89">
        <v>34</v>
      </c>
      <c r="T43" s="90">
        <v>3.0659080047251052E-4</v>
      </c>
    </row>
    <row r="44" spans="1:20" x14ac:dyDescent="0.3">
      <c r="A44" s="160" t="s">
        <v>451</v>
      </c>
      <c r="B44" s="161" t="s">
        <v>160</v>
      </c>
      <c r="C44" s="56">
        <v>88</v>
      </c>
      <c r="D44" s="90">
        <v>1.9106344174736202E-3</v>
      </c>
      <c r="E44" s="56">
        <v>7</v>
      </c>
      <c r="F44" s="90">
        <v>5.5287891951662585E-4</v>
      </c>
      <c r="G44" s="56">
        <v>6</v>
      </c>
      <c r="H44" s="90">
        <v>4.6097111247695143E-4</v>
      </c>
      <c r="I44" s="56">
        <v>8</v>
      </c>
      <c r="J44" s="90">
        <v>5.812686187604447E-4</v>
      </c>
      <c r="K44" s="56">
        <v>5</v>
      </c>
      <c r="L44" s="90">
        <v>5.5561729081008999E-4</v>
      </c>
      <c r="M44" s="56">
        <v>15</v>
      </c>
      <c r="N44" s="90">
        <v>1.3293158454448777E-3</v>
      </c>
      <c r="O44" s="56">
        <v>4</v>
      </c>
      <c r="P44" s="90">
        <v>1.0979961570134504E-3</v>
      </c>
      <c r="Q44" s="56">
        <v>1</v>
      </c>
      <c r="R44" s="90">
        <v>6.8775790921595599E-4</v>
      </c>
      <c r="S44" s="89">
        <v>134</v>
      </c>
      <c r="T44" s="90">
        <v>1.2083284489210709E-3</v>
      </c>
    </row>
    <row r="45" spans="1:20" ht="15" x14ac:dyDescent="0.25">
      <c r="A45" s="160" t="s">
        <v>450</v>
      </c>
      <c r="B45" s="161" t="s">
        <v>161</v>
      </c>
      <c r="C45" s="56">
        <v>1014</v>
      </c>
      <c r="D45" s="90">
        <v>2.2015719310434671E-2</v>
      </c>
      <c r="E45" s="56">
        <v>310</v>
      </c>
      <c r="F45" s="90">
        <v>2.4484637864307716E-2</v>
      </c>
      <c r="G45" s="56">
        <v>269</v>
      </c>
      <c r="H45" s="90">
        <v>2.0666871542716656E-2</v>
      </c>
      <c r="I45" s="56">
        <v>248</v>
      </c>
      <c r="J45" s="90">
        <v>1.8019327181573785E-2</v>
      </c>
      <c r="K45" s="56">
        <v>149</v>
      </c>
      <c r="L45" s="90">
        <v>1.6557395266140681E-2</v>
      </c>
      <c r="M45" s="56">
        <v>222</v>
      </c>
      <c r="N45" s="90">
        <v>1.9673874512584191E-2</v>
      </c>
      <c r="O45" s="56">
        <v>61</v>
      </c>
      <c r="P45" s="90">
        <v>1.674444139445512E-2</v>
      </c>
      <c r="Q45" s="56">
        <v>14</v>
      </c>
      <c r="R45" s="90">
        <v>9.6286107290233843E-3</v>
      </c>
      <c r="S45" s="89">
        <v>2287</v>
      </c>
      <c r="T45" s="90">
        <v>2.0622740020018574E-2</v>
      </c>
    </row>
    <row r="46" spans="1:20" x14ac:dyDescent="0.3">
      <c r="A46" s="160" t="s">
        <v>449</v>
      </c>
      <c r="B46" s="161" t="s">
        <v>162</v>
      </c>
      <c r="C46" s="56">
        <v>148</v>
      </c>
      <c r="D46" s="90">
        <v>3.2133397021147248E-3</v>
      </c>
      <c r="E46" s="56">
        <v>29</v>
      </c>
      <c r="F46" s="90">
        <v>2.2904983808545928E-3</v>
      </c>
      <c r="G46" s="56">
        <v>30</v>
      </c>
      <c r="H46" s="90">
        <v>2.3048555623847574E-3</v>
      </c>
      <c r="I46" s="56">
        <v>41</v>
      </c>
      <c r="J46" s="90">
        <v>2.979001671147279E-3</v>
      </c>
      <c r="K46" s="56">
        <v>24</v>
      </c>
      <c r="L46" s="90">
        <v>2.6669629958884322E-3</v>
      </c>
      <c r="M46" s="56">
        <v>39</v>
      </c>
      <c r="N46" s="90">
        <v>3.4562211981566822E-3</v>
      </c>
      <c r="O46" s="56">
        <v>10</v>
      </c>
      <c r="P46" s="90">
        <v>2.7449903925336259E-3</v>
      </c>
      <c r="Q46" s="56">
        <v>4</v>
      </c>
      <c r="R46" s="90">
        <v>2.751031636863824E-3</v>
      </c>
      <c r="S46" s="89">
        <v>325</v>
      </c>
      <c r="T46" s="90">
        <v>2.9306473574578214E-3</v>
      </c>
    </row>
    <row r="47" spans="1:20" x14ac:dyDescent="0.3">
      <c r="A47" s="160" t="s">
        <v>448</v>
      </c>
      <c r="B47" s="161" t="s">
        <v>163</v>
      </c>
      <c r="C47" s="56">
        <v>299</v>
      </c>
      <c r="D47" s="90">
        <v>6.4918146684615052E-3</v>
      </c>
      <c r="E47" s="56">
        <v>89</v>
      </c>
      <c r="F47" s="90">
        <v>7.0294605481399574E-3</v>
      </c>
      <c r="G47" s="56">
        <v>79</v>
      </c>
      <c r="H47" s="90">
        <v>6.0694529809465275E-3</v>
      </c>
      <c r="I47" s="56">
        <v>72</v>
      </c>
      <c r="J47" s="90">
        <v>5.2314175688440018E-3</v>
      </c>
      <c r="K47" s="56">
        <v>48</v>
      </c>
      <c r="L47" s="90">
        <v>5.3339259917768644E-3</v>
      </c>
      <c r="M47" s="56">
        <v>82</v>
      </c>
      <c r="N47" s="90">
        <v>7.2669266217653319E-3</v>
      </c>
      <c r="O47" s="56">
        <v>24</v>
      </c>
      <c r="P47" s="90">
        <v>6.5879769420807031E-3</v>
      </c>
      <c r="Q47" s="56">
        <v>9</v>
      </c>
      <c r="R47" s="90">
        <v>6.1898211829436037E-3</v>
      </c>
      <c r="S47" s="89">
        <v>702</v>
      </c>
      <c r="T47" s="90">
        <v>6.3301982921088939E-3</v>
      </c>
    </row>
    <row r="48" spans="1:20" x14ac:dyDescent="0.3">
      <c r="A48" s="160" t="s">
        <v>447</v>
      </c>
      <c r="B48" s="161" t="s">
        <v>164</v>
      </c>
      <c r="C48" s="56">
        <v>76</v>
      </c>
      <c r="D48" s="90">
        <v>1.6500933605453994E-3</v>
      </c>
      <c r="E48" s="56">
        <v>17</v>
      </c>
      <c r="F48" s="90">
        <v>1.3427059473975198E-3</v>
      </c>
      <c r="G48" s="56">
        <v>20</v>
      </c>
      <c r="H48" s="90">
        <v>1.5365703749231714E-3</v>
      </c>
      <c r="I48" s="56">
        <v>14</v>
      </c>
      <c r="J48" s="90">
        <v>1.0172200828307781E-3</v>
      </c>
      <c r="K48" s="56">
        <v>13</v>
      </c>
      <c r="L48" s="90">
        <v>1.4446049561062341E-3</v>
      </c>
      <c r="M48" s="56">
        <v>7</v>
      </c>
      <c r="N48" s="90">
        <v>6.2034739454094293E-4</v>
      </c>
      <c r="O48" s="56">
        <v>10</v>
      </c>
      <c r="P48" s="90">
        <v>2.7449903925336259E-3</v>
      </c>
      <c r="Q48" s="56">
        <v>1</v>
      </c>
      <c r="R48" s="90">
        <v>6.8775790921595599E-4</v>
      </c>
      <c r="S48" s="89">
        <v>158</v>
      </c>
      <c r="T48" s="90">
        <v>1.4247454845487254E-3</v>
      </c>
    </row>
    <row r="49" spans="1:20" ht="27.6" x14ac:dyDescent="0.3">
      <c r="A49" s="160" t="s">
        <v>446</v>
      </c>
      <c r="B49" s="161" t="s">
        <v>165</v>
      </c>
      <c r="C49" s="56">
        <v>24</v>
      </c>
      <c r="D49" s="90">
        <v>5.2108211385644193E-4</v>
      </c>
      <c r="E49" s="56">
        <v>6</v>
      </c>
      <c r="F49" s="90">
        <v>4.7389621672853645E-4</v>
      </c>
      <c r="G49" s="56">
        <v>4</v>
      </c>
      <c r="H49" s="90">
        <v>3.0731407498463427E-4</v>
      </c>
      <c r="I49" s="56">
        <v>4</v>
      </c>
      <c r="J49" s="90">
        <v>2.9063430938022235E-4</v>
      </c>
      <c r="K49" s="56">
        <v>6</v>
      </c>
      <c r="L49" s="90">
        <v>6.6674074897210805E-4</v>
      </c>
      <c r="M49" s="56">
        <v>4</v>
      </c>
      <c r="N49" s="90">
        <v>3.5448422545196739E-4</v>
      </c>
      <c r="O49" s="56">
        <v>2</v>
      </c>
      <c r="P49" s="90">
        <v>5.4899807850672519E-4</v>
      </c>
      <c r="Q49" s="56">
        <v>3</v>
      </c>
      <c r="R49" s="90">
        <v>2.0632737276478678E-3</v>
      </c>
      <c r="S49" s="89">
        <v>53</v>
      </c>
      <c r="T49" s="90">
        <v>4.7792095367773699E-4</v>
      </c>
    </row>
    <row r="50" spans="1:20" x14ac:dyDescent="0.3">
      <c r="A50" s="160" t="s">
        <v>445</v>
      </c>
      <c r="B50" s="161" t="s">
        <v>166</v>
      </c>
      <c r="C50" s="56">
        <v>281</v>
      </c>
      <c r="D50" s="90">
        <v>6.1010030830691737E-3</v>
      </c>
      <c r="E50" s="56">
        <v>29</v>
      </c>
      <c r="F50" s="90">
        <v>2.2904983808545928E-3</v>
      </c>
      <c r="G50" s="56">
        <v>19</v>
      </c>
      <c r="H50" s="90">
        <v>1.4597418561770128E-3</v>
      </c>
      <c r="I50" s="56">
        <v>19</v>
      </c>
      <c r="J50" s="90">
        <v>1.3805129695560561E-3</v>
      </c>
      <c r="K50" s="56">
        <v>10</v>
      </c>
      <c r="L50" s="90">
        <v>1.11123458162018E-3</v>
      </c>
      <c r="M50" s="56">
        <v>10</v>
      </c>
      <c r="N50" s="90">
        <v>8.8621056362991847E-4</v>
      </c>
      <c r="O50" s="56">
        <v>5</v>
      </c>
      <c r="P50" s="90">
        <v>1.372495196266813E-3</v>
      </c>
      <c r="Q50" s="56">
        <v>1</v>
      </c>
      <c r="R50" s="90">
        <v>6.8775790921595599E-4</v>
      </c>
      <c r="S50" s="89">
        <v>374</v>
      </c>
      <c r="T50" s="90">
        <v>3.3724988051976159E-3</v>
      </c>
    </row>
    <row r="51" spans="1:20" x14ac:dyDescent="0.3">
      <c r="A51" s="160" t="s">
        <v>444</v>
      </c>
      <c r="B51" s="161" t="s">
        <v>167</v>
      </c>
      <c r="C51" s="56">
        <v>2954</v>
      </c>
      <c r="D51" s="90">
        <v>6.4136523513830382E-2</v>
      </c>
      <c r="E51" s="56">
        <v>207</v>
      </c>
      <c r="F51" s="90">
        <v>1.6349419477134506E-2</v>
      </c>
      <c r="G51" s="56">
        <v>188</v>
      </c>
      <c r="H51" s="90">
        <v>1.4443761524277812E-2</v>
      </c>
      <c r="I51" s="56">
        <v>211</v>
      </c>
      <c r="J51" s="90">
        <v>1.5330959819806728E-2</v>
      </c>
      <c r="K51" s="56">
        <v>154</v>
      </c>
      <c r="L51" s="90">
        <v>1.7113012556950771E-2</v>
      </c>
      <c r="M51" s="56">
        <v>146</v>
      </c>
      <c r="N51" s="90">
        <v>1.293867422899681E-2</v>
      </c>
      <c r="O51" s="56">
        <v>53</v>
      </c>
      <c r="P51" s="90">
        <v>1.4548449080428218E-2</v>
      </c>
      <c r="Q51" s="56">
        <v>19</v>
      </c>
      <c r="R51" s="90">
        <v>1.3067400275103164E-2</v>
      </c>
      <c r="S51" s="89">
        <v>3932</v>
      </c>
      <c r="T51" s="90">
        <v>3.5456324336997393E-2</v>
      </c>
    </row>
    <row r="52" spans="1:20" x14ac:dyDescent="0.3">
      <c r="A52" s="160" t="s">
        <v>443</v>
      </c>
      <c r="B52" s="161" t="s">
        <v>168</v>
      </c>
      <c r="C52" s="56">
        <v>4</v>
      </c>
      <c r="D52" s="90">
        <v>8.6847018976073646E-5</v>
      </c>
      <c r="E52" s="56">
        <v>0</v>
      </c>
      <c r="F52" s="90">
        <v>0</v>
      </c>
      <c r="G52" s="56">
        <v>0</v>
      </c>
      <c r="H52" s="90">
        <v>0</v>
      </c>
      <c r="I52" s="56">
        <v>0</v>
      </c>
      <c r="J52" s="90">
        <v>0</v>
      </c>
      <c r="K52" s="56">
        <v>1</v>
      </c>
      <c r="L52" s="90">
        <v>1.1112345816201801E-4</v>
      </c>
      <c r="M52" s="56">
        <v>0</v>
      </c>
      <c r="N52" s="90">
        <v>0</v>
      </c>
      <c r="O52" s="56">
        <v>0</v>
      </c>
      <c r="P52" s="90">
        <v>0</v>
      </c>
      <c r="Q52" s="56">
        <v>0</v>
      </c>
      <c r="R52" s="90">
        <v>0</v>
      </c>
      <c r="S52" s="89">
        <v>5</v>
      </c>
      <c r="T52" s="90">
        <v>4.5086882422428017E-5</v>
      </c>
    </row>
    <row r="53" spans="1:20" x14ac:dyDescent="0.3">
      <c r="A53" s="160" t="s">
        <v>442</v>
      </c>
      <c r="B53" s="161" t="s">
        <v>169</v>
      </c>
      <c r="C53" s="56">
        <v>12</v>
      </c>
      <c r="D53" s="90">
        <v>2.6054105692822096E-4</v>
      </c>
      <c r="E53" s="56">
        <v>0</v>
      </c>
      <c r="F53" s="90">
        <v>0</v>
      </c>
      <c r="G53" s="56">
        <v>2</v>
      </c>
      <c r="H53" s="90">
        <v>1.5365703749231714E-4</v>
      </c>
      <c r="I53" s="56">
        <v>0</v>
      </c>
      <c r="J53" s="90">
        <v>0</v>
      </c>
      <c r="K53" s="56">
        <v>0</v>
      </c>
      <c r="L53" s="90">
        <v>0</v>
      </c>
      <c r="M53" s="56">
        <v>0</v>
      </c>
      <c r="N53" s="90">
        <v>0</v>
      </c>
      <c r="O53" s="56">
        <v>1</v>
      </c>
      <c r="P53" s="90">
        <v>2.7449903925336259E-4</v>
      </c>
      <c r="Q53" s="56">
        <v>0</v>
      </c>
      <c r="R53" s="90">
        <v>0</v>
      </c>
      <c r="S53" s="89">
        <v>15</v>
      </c>
      <c r="T53" s="90">
        <v>1.3526064726728404E-4</v>
      </c>
    </row>
    <row r="54" spans="1:20" x14ac:dyDescent="0.3">
      <c r="A54" s="160" t="s">
        <v>441</v>
      </c>
      <c r="B54" s="161" t="s">
        <v>170</v>
      </c>
      <c r="C54" s="56">
        <v>566</v>
      </c>
      <c r="D54" s="90">
        <v>1.2288853185114421E-2</v>
      </c>
      <c r="E54" s="56">
        <v>96</v>
      </c>
      <c r="F54" s="90">
        <v>7.5823394676565832E-3</v>
      </c>
      <c r="G54" s="56">
        <v>91</v>
      </c>
      <c r="H54" s="90">
        <v>6.9913952059004305E-3</v>
      </c>
      <c r="I54" s="56">
        <v>74</v>
      </c>
      <c r="J54" s="90">
        <v>5.376734723534113E-3</v>
      </c>
      <c r="K54" s="56">
        <v>48</v>
      </c>
      <c r="L54" s="90">
        <v>5.3339259917768644E-3</v>
      </c>
      <c r="M54" s="56">
        <v>58</v>
      </c>
      <c r="N54" s="90">
        <v>5.1400212690535275E-3</v>
      </c>
      <c r="O54" s="56">
        <v>18</v>
      </c>
      <c r="P54" s="90">
        <v>4.9409827065605271E-3</v>
      </c>
      <c r="Q54" s="56">
        <v>10</v>
      </c>
      <c r="R54" s="90">
        <v>6.8775790921595595E-3</v>
      </c>
      <c r="S54" s="89">
        <v>961</v>
      </c>
      <c r="T54" s="90">
        <v>8.6656988015906648E-3</v>
      </c>
    </row>
    <row r="55" spans="1:20" x14ac:dyDescent="0.3">
      <c r="A55" s="160" t="s">
        <v>466</v>
      </c>
      <c r="B55" s="161" t="s">
        <v>171</v>
      </c>
      <c r="C55" s="56">
        <v>28</v>
      </c>
      <c r="D55" s="90">
        <v>6.0792913283251549E-4</v>
      </c>
      <c r="E55" s="56">
        <v>3</v>
      </c>
      <c r="F55" s="90">
        <v>2.3694810836426822E-4</v>
      </c>
      <c r="G55" s="56">
        <v>0</v>
      </c>
      <c r="H55" s="90">
        <v>0</v>
      </c>
      <c r="I55" s="56">
        <v>2</v>
      </c>
      <c r="J55" s="90">
        <v>1.4531715469011118E-4</v>
      </c>
      <c r="K55" s="56">
        <v>2</v>
      </c>
      <c r="L55" s="90">
        <v>2.2224691632403602E-4</v>
      </c>
      <c r="M55" s="56">
        <v>7</v>
      </c>
      <c r="N55" s="90">
        <v>6.2034739454094293E-4</v>
      </c>
      <c r="O55" s="56">
        <v>0</v>
      </c>
      <c r="P55" s="90">
        <v>0</v>
      </c>
      <c r="Q55" s="56">
        <v>2</v>
      </c>
      <c r="R55" s="90">
        <v>1.375515818431912E-3</v>
      </c>
      <c r="S55" s="89">
        <v>44</v>
      </c>
      <c r="T55" s="90">
        <v>3.9676456531736657E-4</v>
      </c>
    </row>
    <row r="56" spans="1:20" ht="15" x14ac:dyDescent="0.25">
      <c r="A56" s="160" t="s">
        <v>440</v>
      </c>
      <c r="B56" s="161" t="s">
        <v>172</v>
      </c>
      <c r="C56" s="56">
        <v>63</v>
      </c>
      <c r="D56" s="90">
        <v>1.36784054887316E-3</v>
      </c>
      <c r="E56" s="56">
        <v>20</v>
      </c>
      <c r="F56" s="90">
        <v>1.5796540557617882E-3</v>
      </c>
      <c r="G56" s="56">
        <v>16</v>
      </c>
      <c r="H56" s="90">
        <v>1.2292562999385371E-3</v>
      </c>
      <c r="I56" s="56">
        <v>17</v>
      </c>
      <c r="J56" s="90">
        <v>1.235195814865945E-3</v>
      </c>
      <c r="K56" s="56">
        <v>14</v>
      </c>
      <c r="L56" s="90">
        <v>1.555728414268252E-3</v>
      </c>
      <c r="M56" s="56">
        <v>14</v>
      </c>
      <c r="N56" s="90">
        <v>1.2406947890818859E-3</v>
      </c>
      <c r="O56" s="56">
        <v>3</v>
      </c>
      <c r="P56" s="90">
        <v>8.2349711776008789E-4</v>
      </c>
      <c r="Q56" s="56">
        <v>2</v>
      </c>
      <c r="R56" s="90">
        <v>1.375515818431912E-3</v>
      </c>
      <c r="S56" s="89">
        <v>149</v>
      </c>
      <c r="T56" s="90">
        <v>1.3435890961883549E-3</v>
      </c>
    </row>
    <row r="57" spans="1:20" ht="15" x14ac:dyDescent="0.25">
      <c r="A57" s="160" t="s">
        <v>439</v>
      </c>
      <c r="B57" s="161" t="s">
        <v>173</v>
      </c>
      <c r="C57" s="56">
        <v>61</v>
      </c>
      <c r="D57" s="90">
        <v>1.324417039385123E-3</v>
      </c>
      <c r="E57" s="56">
        <v>12</v>
      </c>
      <c r="F57" s="90">
        <v>9.477924334570729E-4</v>
      </c>
      <c r="G57" s="56">
        <v>7</v>
      </c>
      <c r="H57" s="90">
        <v>5.3779963122311007E-4</v>
      </c>
      <c r="I57" s="56">
        <v>10</v>
      </c>
      <c r="J57" s="90">
        <v>7.2658577345055585E-4</v>
      </c>
      <c r="K57" s="56">
        <v>7</v>
      </c>
      <c r="L57" s="90">
        <v>7.77864207134126E-4</v>
      </c>
      <c r="M57" s="56">
        <v>11</v>
      </c>
      <c r="N57" s="90">
        <v>9.7483161999291031E-4</v>
      </c>
      <c r="O57" s="56">
        <v>1</v>
      </c>
      <c r="P57" s="90">
        <v>2.7449903925336259E-4</v>
      </c>
      <c r="Q57" s="56">
        <v>1</v>
      </c>
      <c r="R57" s="90">
        <v>6.8775790921595599E-4</v>
      </c>
      <c r="S57" s="89">
        <v>110</v>
      </c>
      <c r="T57" s="90">
        <v>9.9191141329341647E-4</v>
      </c>
    </row>
    <row r="58" spans="1:20" x14ac:dyDescent="0.3">
      <c r="A58" s="160" t="s">
        <v>438</v>
      </c>
      <c r="B58" s="161" t="s">
        <v>174</v>
      </c>
      <c r="C58" s="56">
        <v>44</v>
      </c>
      <c r="D58" s="90">
        <v>9.5531720873681008E-4</v>
      </c>
      <c r="E58" s="56">
        <v>11</v>
      </c>
      <c r="F58" s="90">
        <v>8.6880973066898344E-4</v>
      </c>
      <c r="G58" s="56">
        <v>4</v>
      </c>
      <c r="H58" s="90">
        <v>3.0731407498463427E-4</v>
      </c>
      <c r="I58" s="56">
        <v>8</v>
      </c>
      <c r="J58" s="90">
        <v>5.812686187604447E-4</v>
      </c>
      <c r="K58" s="56">
        <v>6</v>
      </c>
      <c r="L58" s="90">
        <v>6.6674074897210805E-4</v>
      </c>
      <c r="M58" s="56">
        <v>6</v>
      </c>
      <c r="N58" s="90">
        <v>5.3172633817795108E-4</v>
      </c>
      <c r="O58" s="56">
        <v>3</v>
      </c>
      <c r="P58" s="90">
        <v>8.2349711776008789E-4</v>
      </c>
      <c r="Q58" s="56">
        <v>2</v>
      </c>
      <c r="R58" s="90">
        <v>1.375515818431912E-3</v>
      </c>
      <c r="S58" s="89">
        <v>84</v>
      </c>
      <c r="T58" s="90">
        <v>7.5745962469679076E-4</v>
      </c>
    </row>
    <row r="59" spans="1:20" ht="27.6" x14ac:dyDescent="0.3">
      <c r="A59" s="160" t="s">
        <v>437</v>
      </c>
      <c r="B59" s="161" t="s">
        <v>175</v>
      </c>
      <c r="C59" s="56">
        <v>5</v>
      </c>
      <c r="D59" s="90">
        <v>1.0855877372009206E-4</v>
      </c>
      <c r="E59" s="56">
        <v>1</v>
      </c>
      <c r="F59" s="90">
        <v>7.8982702788089413E-5</v>
      </c>
      <c r="G59" s="56">
        <v>2</v>
      </c>
      <c r="H59" s="90">
        <v>1.5365703749231714E-4</v>
      </c>
      <c r="I59" s="56">
        <v>0</v>
      </c>
      <c r="J59" s="90">
        <v>0</v>
      </c>
      <c r="K59" s="56">
        <v>1</v>
      </c>
      <c r="L59" s="90">
        <v>1.1112345816201801E-4</v>
      </c>
      <c r="M59" s="56">
        <v>0</v>
      </c>
      <c r="N59" s="90">
        <v>0</v>
      </c>
      <c r="O59" s="56">
        <v>0</v>
      </c>
      <c r="P59" s="90">
        <v>0</v>
      </c>
      <c r="Q59" s="56">
        <v>0</v>
      </c>
      <c r="R59" s="90">
        <v>0</v>
      </c>
      <c r="S59" s="89">
        <v>9</v>
      </c>
      <c r="T59" s="90">
        <v>8.115638836037044E-5</v>
      </c>
    </row>
    <row r="60" spans="1:20" ht="27.6" x14ac:dyDescent="0.3">
      <c r="A60" s="160" t="s">
        <v>436</v>
      </c>
      <c r="B60" s="161" t="s">
        <v>176</v>
      </c>
      <c r="C60" s="56">
        <v>218</v>
      </c>
      <c r="D60" s="90">
        <v>4.7331625341960138E-3</v>
      </c>
      <c r="E60" s="56">
        <v>48</v>
      </c>
      <c r="F60" s="90">
        <v>3.7911697338282916E-3</v>
      </c>
      <c r="G60" s="56">
        <v>43</v>
      </c>
      <c r="H60" s="90">
        <v>3.3036263060848186E-3</v>
      </c>
      <c r="I60" s="56">
        <v>30</v>
      </c>
      <c r="J60" s="90">
        <v>2.1797573203516676E-3</v>
      </c>
      <c r="K60" s="56">
        <v>23</v>
      </c>
      <c r="L60" s="90">
        <v>2.555839537726414E-3</v>
      </c>
      <c r="M60" s="56">
        <v>31</v>
      </c>
      <c r="N60" s="90">
        <v>2.7472527472527475E-3</v>
      </c>
      <c r="O60" s="56">
        <v>8</v>
      </c>
      <c r="P60" s="90">
        <v>2.1959923140269007E-3</v>
      </c>
      <c r="Q60" s="56">
        <v>2</v>
      </c>
      <c r="R60" s="90">
        <v>1.375515818431912E-3</v>
      </c>
      <c r="S60" s="89">
        <v>403</v>
      </c>
      <c r="T60" s="90">
        <v>3.6340027232476982E-3</v>
      </c>
    </row>
    <row r="61" spans="1:20" x14ac:dyDescent="0.3">
      <c r="A61" s="160" t="s">
        <v>435</v>
      </c>
      <c r="B61" s="161" t="s">
        <v>177</v>
      </c>
      <c r="C61" s="56">
        <v>584</v>
      </c>
      <c r="D61" s="90">
        <v>1.2679664770506752E-2</v>
      </c>
      <c r="E61" s="56">
        <v>18</v>
      </c>
      <c r="F61" s="90">
        <v>1.4216886501856093E-3</v>
      </c>
      <c r="G61" s="56">
        <v>22</v>
      </c>
      <c r="H61" s="90">
        <v>1.6902274124154886E-3</v>
      </c>
      <c r="I61" s="56">
        <v>32</v>
      </c>
      <c r="J61" s="90">
        <v>2.3250744750417788E-3</v>
      </c>
      <c r="K61" s="56">
        <v>30</v>
      </c>
      <c r="L61" s="90">
        <v>3.3337037448605399E-3</v>
      </c>
      <c r="M61" s="56">
        <v>36</v>
      </c>
      <c r="N61" s="90">
        <v>3.1903580290677065E-3</v>
      </c>
      <c r="O61" s="56">
        <v>13</v>
      </c>
      <c r="P61" s="90">
        <v>3.5684875102937139E-3</v>
      </c>
      <c r="Q61" s="56">
        <v>1</v>
      </c>
      <c r="R61" s="90">
        <v>6.8775790921595599E-4</v>
      </c>
      <c r="S61" s="89">
        <v>736</v>
      </c>
      <c r="T61" s="90">
        <v>6.6367890925814041E-3</v>
      </c>
    </row>
    <row r="62" spans="1:20" ht="27.6" x14ac:dyDescent="0.3">
      <c r="A62" s="160" t="s">
        <v>434</v>
      </c>
      <c r="B62" s="161" t="s">
        <v>178</v>
      </c>
      <c r="C62" s="56">
        <v>122</v>
      </c>
      <c r="D62" s="90">
        <v>2.6488340787702461E-3</v>
      </c>
      <c r="E62" s="56">
        <v>27</v>
      </c>
      <c r="F62" s="90">
        <v>2.1325329752784139E-3</v>
      </c>
      <c r="G62" s="56">
        <v>28</v>
      </c>
      <c r="H62" s="90">
        <v>2.1511985248924403E-3</v>
      </c>
      <c r="I62" s="56">
        <v>36</v>
      </c>
      <c r="J62" s="90">
        <v>2.6157087844220009E-3</v>
      </c>
      <c r="K62" s="56">
        <v>18</v>
      </c>
      <c r="L62" s="90">
        <v>2.000222246916324E-3</v>
      </c>
      <c r="M62" s="56">
        <v>21</v>
      </c>
      <c r="N62" s="90">
        <v>1.8610421836228288E-3</v>
      </c>
      <c r="O62" s="56">
        <v>6</v>
      </c>
      <c r="P62" s="90">
        <v>1.6469942355201758E-3</v>
      </c>
      <c r="Q62" s="56">
        <v>1</v>
      </c>
      <c r="R62" s="90">
        <v>6.8775790921595599E-4</v>
      </c>
      <c r="S62" s="89">
        <v>259</v>
      </c>
      <c r="T62" s="90">
        <v>2.3355005094817713E-3</v>
      </c>
    </row>
    <row r="63" spans="1:20" ht="27.6" x14ac:dyDescent="0.3">
      <c r="A63" s="160" t="s">
        <v>433</v>
      </c>
      <c r="B63" s="161" t="s">
        <v>179</v>
      </c>
      <c r="C63" s="56">
        <v>47</v>
      </c>
      <c r="D63" s="90">
        <v>1.0204524729688653E-3</v>
      </c>
      <c r="E63" s="56">
        <v>12</v>
      </c>
      <c r="F63" s="90">
        <v>9.477924334570729E-4</v>
      </c>
      <c r="G63" s="56">
        <v>9</v>
      </c>
      <c r="H63" s="90">
        <v>6.9145666871542712E-4</v>
      </c>
      <c r="I63" s="56">
        <v>9</v>
      </c>
      <c r="J63" s="90">
        <v>6.5392719610550022E-4</v>
      </c>
      <c r="K63" s="56">
        <v>8</v>
      </c>
      <c r="L63" s="90">
        <v>8.8898766529614407E-4</v>
      </c>
      <c r="M63" s="56">
        <v>6</v>
      </c>
      <c r="N63" s="90">
        <v>5.3172633817795108E-4</v>
      </c>
      <c r="O63" s="56">
        <v>3</v>
      </c>
      <c r="P63" s="90">
        <v>8.2349711776008789E-4</v>
      </c>
      <c r="Q63" s="56">
        <v>1</v>
      </c>
      <c r="R63" s="90">
        <v>6.8775790921595599E-4</v>
      </c>
      <c r="S63" s="89">
        <v>95</v>
      </c>
      <c r="T63" s="90">
        <v>8.5665076602613232E-4</v>
      </c>
    </row>
    <row r="64" spans="1:20" x14ac:dyDescent="0.3">
      <c r="A64" s="160" t="s">
        <v>432</v>
      </c>
      <c r="B64" s="161" t="s">
        <v>180</v>
      </c>
      <c r="C64" s="56">
        <v>22</v>
      </c>
      <c r="D64" s="90">
        <v>4.7765860436840504E-4</v>
      </c>
      <c r="E64" s="56">
        <v>5</v>
      </c>
      <c r="F64" s="90">
        <v>3.9491351394044705E-4</v>
      </c>
      <c r="G64" s="56">
        <v>15</v>
      </c>
      <c r="H64" s="90">
        <v>1.1524277811923787E-3</v>
      </c>
      <c r="I64" s="56">
        <v>9</v>
      </c>
      <c r="J64" s="90">
        <v>6.5392719610550022E-4</v>
      </c>
      <c r="K64" s="56">
        <v>11</v>
      </c>
      <c r="L64" s="90">
        <v>1.2223580397821979E-3</v>
      </c>
      <c r="M64" s="56">
        <v>6</v>
      </c>
      <c r="N64" s="90">
        <v>5.3172633817795108E-4</v>
      </c>
      <c r="O64" s="56">
        <v>1</v>
      </c>
      <c r="P64" s="90">
        <v>2.7449903925336259E-4</v>
      </c>
      <c r="Q64" s="56">
        <v>1</v>
      </c>
      <c r="R64" s="90">
        <v>6.8775790921595599E-4</v>
      </c>
      <c r="S64" s="89">
        <v>70</v>
      </c>
      <c r="T64" s="90">
        <v>6.3121635391399228E-4</v>
      </c>
    </row>
    <row r="65" spans="1:20" x14ac:dyDescent="0.3">
      <c r="A65" s="160" t="s">
        <v>431</v>
      </c>
      <c r="B65" s="161" t="s">
        <v>181</v>
      </c>
      <c r="C65" s="56">
        <v>1652</v>
      </c>
      <c r="D65" s="90">
        <v>3.5867818837118419E-2</v>
      </c>
      <c r="E65" s="56">
        <v>320</v>
      </c>
      <c r="F65" s="90">
        <v>2.5274464892188611E-2</v>
      </c>
      <c r="G65" s="56">
        <v>245</v>
      </c>
      <c r="H65" s="90">
        <v>1.882298709280885E-2</v>
      </c>
      <c r="I65" s="56">
        <v>215</v>
      </c>
      <c r="J65" s="90">
        <v>1.562159412918695E-2</v>
      </c>
      <c r="K65" s="56">
        <v>160</v>
      </c>
      <c r="L65" s="90">
        <v>1.777975330592288E-2</v>
      </c>
      <c r="M65" s="56">
        <v>215</v>
      </c>
      <c r="N65" s="90">
        <v>1.9053527118043246E-2</v>
      </c>
      <c r="O65" s="56">
        <v>65</v>
      </c>
      <c r="P65" s="90">
        <v>1.7842437551468571E-2</v>
      </c>
      <c r="Q65" s="56">
        <v>13</v>
      </c>
      <c r="R65" s="90">
        <v>8.9408528198074277E-3</v>
      </c>
      <c r="S65" s="89">
        <v>2885</v>
      </c>
      <c r="T65" s="90">
        <v>2.6015131157740966E-2</v>
      </c>
    </row>
    <row r="66" spans="1:20" x14ac:dyDescent="0.3">
      <c r="A66" s="160" t="s">
        <v>430</v>
      </c>
      <c r="B66" s="161" t="s">
        <v>182</v>
      </c>
      <c r="C66" s="56">
        <v>90</v>
      </c>
      <c r="D66" s="90">
        <v>1.9540579269616571E-3</v>
      </c>
      <c r="E66" s="56">
        <v>12</v>
      </c>
      <c r="F66" s="90">
        <v>9.477924334570729E-4</v>
      </c>
      <c r="G66" s="56">
        <v>10</v>
      </c>
      <c r="H66" s="90">
        <v>7.682851874615857E-4</v>
      </c>
      <c r="I66" s="56">
        <v>17</v>
      </c>
      <c r="J66" s="90">
        <v>1.235195814865945E-3</v>
      </c>
      <c r="K66" s="56">
        <v>6</v>
      </c>
      <c r="L66" s="90">
        <v>6.6674074897210805E-4</v>
      </c>
      <c r="M66" s="56">
        <v>10</v>
      </c>
      <c r="N66" s="90">
        <v>8.8621056362991847E-4</v>
      </c>
      <c r="O66" s="56">
        <v>2</v>
      </c>
      <c r="P66" s="90">
        <v>5.4899807850672519E-4</v>
      </c>
      <c r="Q66" s="56">
        <v>1</v>
      </c>
      <c r="R66" s="90">
        <v>6.8775790921595599E-4</v>
      </c>
      <c r="S66" s="89">
        <v>148</v>
      </c>
      <c r="T66" s="90">
        <v>1.3345717197038693E-3</v>
      </c>
    </row>
    <row r="67" spans="1:20" x14ac:dyDescent="0.3">
      <c r="A67" s="160" t="s">
        <v>407</v>
      </c>
      <c r="B67" s="161" t="s">
        <v>183</v>
      </c>
      <c r="C67" s="56">
        <v>7</v>
      </c>
      <c r="D67" s="90">
        <v>1.5198228320812887E-4</v>
      </c>
      <c r="E67" s="56">
        <v>2</v>
      </c>
      <c r="F67" s="90">
        <v>1.5796540557617883E-4</v>
      </c>
      <c r="G67" s="56">
        <v>2</v>
      </c>
      <c r="H67" s="90">
        <v>1.5365703749231714E-4</v>
      </c>
      <c r="I67" s="56">
        <v>1</v>
      </c>
      <c r="J67" s="90">
        <v>7.2658577345055588E-5</v>
      </c>
      <c r="K67" s="56">
        <v>2</v>
      </c>
      <c r="L67" s="90">
        <v>2.2224691632403602E-4</v>
      </c>
      <c r="M67" s="56">
        <v>2</v>
      </c>
      <c r="N67" s="90">
        <v>1.7724211272598369E-4</v>
      </c>
      <c r="O67" s="56">
        <v>0</v>
      </c>
      <c r="P67" s="90">
        <v>0</v>
      </c>
      <c r="Q67" s="56">
        <v>0</v>
      </c>
      <c r="R67" s="90">
        <v>0</v>
      </c>
      <c r="S67" s="89">
        <v>16</v>
      </c>
      <c r="T67" s="90">
        <v>1.4427802375176967E-4</v>
      </c>
    </row>
    <row r="68" spans="1:20" x14ac:dyDescent="0.3">
      <c r="A68" s="160" t="s">
        <v>406</v>
      </c>
      <c r="B68" s="161" t="s">
        <v>184</v>
      </c>
      <c r="C68" s="56">
        <v>154</v>
      </c>
      <c r="D68" s="90">
        <v>3.3436102305788354E-3</v>
      </c>
      <c r="E68" s="56">
        <v>33</v>
      </c>
      <c r="F68" s="90">
        <v>2.6064291920069507E-3</v>
      </c>
      <c r="G68" s="56">
        <v>95</v>
      </c>
      <c r="H68" s="90">
        <v>7.2987092808850648E-3</v>
      </c>
      <c r="I68" s="56">
        <v>98</v>
      </c>
      <c r="J68" s="90">
        <v>7.1205405798154472E-3</v>
      </c>
      <c r="K68" s="56">
        <v>55</v>
      </c>
      <c r="L68" s="90">
        <v>6.1117901989109899E-3</v>
      </c>
      <c r="M68" s="56">
        <v>54</v>
      </c>
      <c r="N68" s="90">
        <v>4.7855370436015602E-3</v>
      </c>
      <c r="O68" s="56">
        <v>27</v>
      </c>
      <c r="P68" s="90">
        <v>7.4114740598407907E-3</v>
      </c>
      <c r="Q68" s="56">
        <v>8</v>
      </c>
      <c r="R68" s="90">
        <v>5.5020632737276479E-3</v>
      </c>
      <c r="S68" s="89">
        <v>524</v>
      </c>
      <c r="T68" s="90">
        <v>4.7251052778704561E-3</v>
      </c>
    </row>
    <row r="69" spans="1:20" x14ac:dyDescent="0.3">
      <c r="A69" s="160" t="s">
        <v>405</v>
      </c>
      <c r="B69" s="161" t="s">
        <v>185</v>
      </c>
      <c r="C69" s="56">
        <v>155</v>
      </c>
      <c r="D69" s="90">
        <v>3.3653219853228538E-3</v>
      </c>
      <c r="E69" s="56">
        <v>40</v>
      </c>
      <c r="F69" s="90">
        <v>3.1593081115235764E-3</v>
      </c>
      <c r="G69" s="56">
        <v>34</v>
      </c>
      <c r="H69" s="90">
        <v>2.6121696373693913E-3</v>
      </c>
      <c r="I69" s="56">
        <v>36</v>
      </c>
      <c r="J69" s="90">
        <v>2.6157087844220009E-3</v>
      </c>
      <c r="K69" s="56">
        <v>19</v>
      </c>
      <c r="L69" s="90">
        <v>2.1113457050783422E-3</v>
      </c>
      <c r="M69" s="56">
        <v>18</v>
      </c>
      <c r="N69" s="90">
        <v>1.5951790145338532E-3</v>
      </c>
      <c r="O69" s="56">
        <v>8</v>
      </c>
      <c r="P69" s="90">
        <v>2.1959923140269007E-3</v>
      </c>
      <c r="Q69" s="56">
        <v>4</v>
      </c>
      <c r="R69" s="90">
        <v>2.751031636863824E-3</v>
      </c>
      <c r="S69" s="89">
        <v>314</v>
      </c>
      <c r="T69" s="90">
        <v>2.8314562161284797E-3</v>
      </c>
    </row>
    <row r="70" spans="1:20" x14ac:dyDescent="0.3">
      <c r="A70" s="160" t="s">
        <v>404</v>
      </c>
      <c r="B70" s="161" t="s">
        <v>186</v>
      </c>
      <c r="C70" s="56">
        <v>200</v>
      </c>
      <c r="D70" s="90">
        <v>4.3423509488036824E-3</v>
      </c>
      <c r="E70" s="56">
        <v>38</v>
      </c>
      <c r="F70" s="90">
        <v>3.0013427059473975E-3</v>
      </c>
      <c r="G70" s="56">
        <v>27</v>
      </c>
      <c r="H70" s="90">
        <v>2.0743700061462817E-3</v>
      </c>
      <c r="I70" s="56">
        <v>24</v>
      </c>
      <c r="J70" s="90">
        <v>1.743805856281334E-3</v>
      </c>
      <c r="K70" s="56">
        <v>16</v>
      </c>
      <c r="L70" s="90">
        <v>1.7779753305922881E-3</v>
      </c>
      <c r="M70" s="56">
        <v>25</v>
      </c>
      <c r="N70" s="90">
        <v>2.2155264090747964E-3</v>
      </c>
      <c r="O70" s="56">
        <v>5</v>
      </c>
      <c r="P70" s="90">
        <v>1.372495196266813E-3</v>
      </c>
      <c r="Q70" s="56">
        <v>1</v>
      </c>
      <c r="R70" s="90">
        <v>6.8775790921595599E-4</v>
      </c>
      <c r="S70" s="89">
        <v>336</v>
      </c>
      <c r="T70" s="90">
        <v>3.029838498787163E-3</v>
      </c>
    </row>
    <row r="71" spans="1:20" x14ac:dyDescent="0.3">
      <c r="A71" s="160" t="s">
        <v>403</v>
      </c>
      <c r="B71" s="161" t="s">
        <v>187</v>
      </c>
      <c r="C71" s="56">
        <v>1711</v>
      </c>
      <c r="D71" s="90">
        <v>3.7148812367015505E-2</v>
      </c>
      <c r="E71" s="56">
        <v>770</v>
      </c>
      <c r="F71" s="90">
        <v>6.0816681146828845E-2</v>
      </c>
      <c r="G71" s="56">
        <v>666</v>
      </c>
      <c r="H71" s="90">
        <v>5.1167793484941611E-2</v>
      </c>
      <c r="I71" s="56">
        <v>638</v>
      </c>
      <c r="J71" s="90">
        <v>4.6356172346145461E-2</v>
      </c>
      <c r="K71" s="56">
        <v>398</v>
      </c>
      <c r="L71" s="90">
        <v>4.4227136348483166E-2</v>
      </c>
      <c r="M71" s="56">
        <v>484</v>
      </c>
      <c r="N71" s="90">
        <v>4.2892591279688051E-2</v>
      </c>
      <c r="O71" s="56">
        <v>174</v>
      </c>
      <c r="P71" s="90">
        <v>4.7762832830085096E-2</v>
      </c>
      <c r="Q71" s="56">
        <v>52</v>
      </c>
      <c r="R71" s="90">
        <v>3.5763411279229711E-2</v>
      </c>
      <c r="S71" s="89">
        <v>4893</v>
      </c>
      <c r="T71" s="90">
        <v>4.4122023138588061E-2</v>
      </c>
    </row>
    <row r="72" spans="1:20" x14ac:dyDescent="0.3">
      <c r="A72" s="160" t="s">
        <v>402</v>
      </c>
      <c r="B72" s="161" t="s">
        <v>188</v>
      </c>
      <c r="C72" s="56">
        <v>1376</v>
      </c>
      <c r="D72" s="90">
        <v>2.9875374527769335E-2</v>
      </c>
      <c r="E72" s="56">
        <v>160</v>
      </c>
      <c r="F72" s="90">
        <v>1.2637232446094306E-2</v>
      </c>
      <c r="G72" s="56">
        <v>162</v>
      </c>
      <c r="H72" s="90">
        <v>1.2446220036877689E-2</v>
      </c>
      <c r="I72" s="56">
        <v>156</v>
      </c>
      <c r="J72" s="90">
        <v>1.1334738065828671E-2</v>
      </c>
      <c r="K72" s="56">
        <v>124</v>
      </c>
      <c r="L72" s="90">
        <v>1.3779308812090232E-2</v>
      </c>
      <c r="M72" s="56">
        <v>196</v>
      </c>
      <c r="N72" s="90">
        <v>1.7369727047146403E-2</v>
      </c>
      <c r="O72" s="56">
        <v>57</v>
      </c>
      <c r="P72" s="90">
        <v>1.5646445237441669E-2</v>
      </c>
      <c r="Q72" s="56">
        <v>18</v>
      </c>
      <c r="R72" s="90">
        <v>1.2379642365887207E-2</v>
      </c>
      <c r="S72" s="89">
        <v>2249</v>
      </c>
      <c r="T72" s="90">
        <v>2.0280079713608123E-2</v>
      </c>
    </row>
    <row r="73" spans="1:20" x14ac:dyDescent="0.3">
      <c r="A73" s="160" t="s">
        <v>401</v>
      </c>
      <c r="B73" s="161" t="s">
        <v>189</v>
      </c>
      <c r="C73" s="56">
        <v>90</v>
      </c>
      <c r="D73" s="90">
        <v>1.9540579269616571E-3</v>
      </c>
      <c r="E73" s="56">
        <v>19</v>
      </c>
      <c r="F73" s="90">
        <v>1.5006713529736987E-3</v>
      </c>
      <c r="G73" s="56">
        <v>23</v>
      </c>
      <c r="H73" s="90">
        <v>1.7670559311616472E-3</v>
      </c>
      <c r="I73" s="56">
        <v>19</v>
      </c>
      <c r="J73" s="90">
        <v>1.3805129695560561E-3</v>
      </c>
      <c r="K73" s="56">
        <v>18</v>
      </c>
      <c r="L73" s="90">
        <v>2.000222246916324E-3</v>
      </c>
      <c r="M73" s="56">
        <v>25</v>
      </c>
      <c r="N73" s="90">
        <v>2.2155264090747964E-3</v>
      </c>
      <c r="O73" s="56">
        <v>9</v>
      </c>
      <c r="P73" s="90">
        <v>2.4704913532802636E-3</v>
      </c>
      <c r="Q73" s="56">
        <v>3</v>
      </c>
      <c r="R73" s="90">
        <v>2.0632737276478678E-3</v>
      </c>
      <c r="S73" s="89">
        <v>206</v>
      </c>
      <c r="T73" s="90">
        <v>1.8575795558040344E-3</v>
      </c>
    </row>
    <row r="74" spans="1:20" ht="15" x14ac:dyDescent="0.25">
      <c r="A74" s="160" t="s">
        <v>400</v>
      </c>
      <c r="B74" s="161" t="s">
        <v>190</v>
      </c>
      <c r="C74" s="56">
        <v>393</v>
      </c>
      <c r="D74" s="90">
        <v>8.5327196143992357E-3</v>
      </c>
      <c r="E74" s="56">
        <v>66</v>
      </c>
      <c r="F74" s="90">
        <v>5.2128583840139013E-3</v>
      </c>
      <c r="G74" s="56">
        <v>104</v>
      </c>
      <c r="H74" s="90">
        <v>7.9901659496004925E-3</v>
      </c>
      <c r="I74" s="56">
        <v>101</v>
      </c>
      <c r="J74" s="90">
        <v>7.3385163118506137E-3</v>
      </c>
      <c r="K74" s="56">
        <v>71</v>
      </c>
      <c r="L74" s="90">
        <v>7.889765529503278E-3</v>
      </c>
      <c r="M74" s="56">
        <v>56</v>
      </c>
      <c r="N74" s="90">
        <v>4.9627791563275434E-3</v>
      </c>
      <c r="O74" s="56">
        <v>24</v>
      </c>
      <c r="P74" s="90">
        <v>6.5879769420807031E-3</v>
      </c>
      <c r="Q74" s="56">
        <v>8</v>
      </c>
      <c r="R74" s="90">
        <v>5.5020632737276479E-3</v>
      </c>
      <c r="S74" s="89">
        <v>823</v>
      </c>
      <c r="T74" s="90">
        <v>7.4213008467316523E-3</v>
      </c>
    </row>
    <row r="75" spans="1:20" ht="15" x14ac:dyDescent="0.25">
      <c r="A75" s="160" t="s">
        <v>399</v>
      </c>
      <c r="B75" s="161" t="s">
        <v>191</v>
      </c>
      <c r="C75" s="56">
        <v>441</v>
      </c>
      <c r="D75" s="90">
        <v>9.5748838421121189E-3</v>
      </c>
      <c r="E75" s="56">
        <v>107</v>
      </c>
      <c r="F75" s="90">
        <v>8.4511491983255659E-3</v>
      </c>
      <c r="G75" s="56">
        <v>85</v>
      </c>
      <c r="H75" s="90">
        <v>6.530424093423479E-3</v>
      </c>
      <c r="I75" s="56">
        <v>105</v>
      </c>
      <c r="J75" s="90">
        <v>7.6291506212308362E-3</v>
      </c>
      <c r="K75" s="56">
        <v>55</v>
      </c>
      <c r="L75" s="90">
        <v>6.1117901989109899E-3</v>
      </c>
      <c r="M75" s="56">
        <v>73</v>
      </c>
      <c r="N75" s="90">
        <v>6.469337114498405E-3</v>
      </c>
      <c r="O75" s="56">
        <v>25</v>
      </c>
      <c r="P75" s="90">
        <v>6.862475981334065E-3</v>
      </c>
      <c r="Q75" s="56">
        <v>11</v>
      </c>
      <c r="R75" s="90">
        <v>7.5653370013755161E-3</v>
      </c>
      <c r="S75" s="89">
        <v>902</v>
      </c>
      <c r="T75" s="90">
        <v>8.1336735890060151E-3</v>
      </c>
    </row>
    <row r="76" spans="1:20" x14ac:dyDescent="0.3">
      <c r="A76" s="160" t="s">
        <v>398</v>
      </c>
      <c r="B76" s="161" t="s">
        <v>192</v>
      </c>
      <c r="C76" s="56">
        <v>35</v>
      </c>
      <c r="D76" s="90">
        <v>7.5991141604064437E-4</v>
      </c>
      <c r="E76" s="56">
        <v>5</v>
      </c>
      <c r="F76" s="90">
        <v>3.9491351394044705E-4</v>
      </c>
      <c r="G76" s="56">
        <v>10</v>
      </c>
      <c r="H76" s="90">
        <v>7.682851874615857E-4</v>
      </c>
      <c r="I76" s="56">
        <v>9</v>
      </c>
      <c r="J76" s="90">
        <v>6.5392719610550022E-4</v>
      </c>
      <c r="K76" s="56">
        <v>1</v>
      </c>
      <c r="L76" s="90">
        <v>1.1112345816201801E-4</v>
      </c>
      <c r="M76" s="56">
        <v>8</v>
      </c>
      <c r="N76" s="90">
        <v>7.0896845090393477E-4</v>
      </c>
      <c r="O76" s="56">
        <v>2</v>
      </c>
      <c r="P76" s="90">
        <v>5.4899807850672519E-4</v>
      </c>
      <c r="Q76" s="56">
        <v>2</v>
      </c>
      <c r="R76" s="90">
        <v>1.375515818431912E-3</v>
      </c>
      <c r="S76" s="89">
        <v>72</v>
      </c>
      <c r="T76" s="90">
        <v>6.4925110688296352E-4</v>
      </c>
    </row>
    <row r="77" spans="1:20" ht="15" x14ac:dyDescent="0.25">
      <c r="A77" s="160" t="s">
        <v>397</v>
      </c>
      <c r="B77" s="161" t="s">
        <v>193</v>
      </c>
      <c r="C77" s="56">
        <v>118</v>
      </c>
      <c r="D77" s="90">
        <v>2.5619870597941726E-3</v>
      </c>
      <c r="E77" s="56">
        <v>28</v>
      </c>
      <c r="F77" s="90">
        <v>2.2115156780665034E-3</v>
      </c>
      <c r="G77" s="56">
        <v>38</v>
      </c>
      <c r="H77" s="90">
        <v>2.9194837123540257E-3</v>
      </c>
      <c r="I77" s="56">
        <v>35</v>
      </c>
      <c r="J77" s="90">
        <v>2.5430502070769453E-3</v>
      </c>
      <c r="K77" s="56">
        <v>21</v>
      </c>
      <c r="L77" s="90">
        <v>2.3335926214023781E-3</v>
      </c>
      <c r="M77" s="56">
        <v>37</v>
      </c>
      <c r="N77" s="90">
        <v>3.2789790854306985E-3</v>
      </c>
      <c r="O77" s="56">
        <v>9</v>
      </c>
      <c r="P77" s="90">
        <v>2.4704913532802636E-3</v>
      </c>
      <c r="Q77" s="56">
        <v>6</v>
      </c>
      <c r="R77" s="90">
        <v>4.1265474552957355E-3</v>
      </c>
      <c r="S77" s="89">
        <v>292</v>
      </c>
      <c r="T77" s="90">
        <v>2.6330739334697963E-3</v>
      </c>
    </row>
    <row r="78" spans="1:20" ht="15" x14ac:dyDescent="0.25">
      <c r="A78" s="160" t="s">
        <v>396</v>
      </c>
      <c r="B78" s="161" t="s">
        <v>194</v>
      </c>
      <c r="C78" s="56">
        <v>540</v>
      </c>
      <c r="D78" s="90">
        <v>1.1724347561769943E-2</v>
      </c>
      <c r="E78" s="56">
        <v>158</v>
      </c>
      <c r="F78" s="90">
        <v>1.2479267040518126E-2</v>
      </c>
      <c r="G78" s="56">
        <v>126</v>
      </c>
      <c r="H78" s="90">
        <v>9.6803933620159804E-3</v>
      </c>
      <c r="I78" s="56">
        <v>118</v>
      </c>
      <c r="J78" s="90">
        <v>8.5737121267165581E-3</v>
      </c>
      <c r="K78" s="56">
        <v>89</v>
      </c>
      <c r="L78" s="90">
        <v>9.8899877764196016E-3</v>
      </c>
      <c r="M78" s="56">
        <v>94</v>
      </c>
      <c r="N78" s="90">
        <v>8.3303792981212332E-3</v>
      </c>
      <c r="O78" s="56">
        <v>33</v>
      </c>
      <c r="P78" s="90">
        <v>9.0584682953609667E-3</v>
      </c>
      <c r="Q78" s="56">
        <v>13</v>
      </c>
      <c r="R78" s="90">
        <v>8.9408528198074277E-3</v>
      </c>
      <c r="S78" s="89">
        <v>1171</v>
      </c>
      <c r="T78" s="90">
        <v>1.0559347863332642E-2</v>
      </c>
    </row>
    <row r="79" spans="1:20" x14ac:dyDescent="0.3">
      <c r="A79" s="160" t="s">
        <v>394</v>
      </c>
      <c r="B79" s="161" t="s">
        <v>195</v>
      </c>
      <c r="C79" s="56">
        <v>33</v>
      </c>
      <c r="D79" s="90">
        <v>7.1648790655260753E-4</v>
      </c>
      <c r="E79" s="56">
        <v>4</v>
      </c>
      <c r="F79" s="90">
        <v>3.1593081115235765E-4</v>
      </c>
      <c r="G79" s="56">
        <v>13</v>
      </c>
      <c r="H79" s="90">
        <v>9.9877074370006156E-4</v>
      </c>
      <c r="I79" s="56">
        <v>6</v>
      </c>
      <c r="J79" s="90">
        <v>4.359514640703335E-4</v>
      </c>
      <c r="K79" s="56">
        <v>5</v>
      </c>
      <c r="L79" s="90">
        <v>5.5561729081008999E-4</v>
      </c>
      <c r="M79" s="56">
        <v>9</v>
      </c>
      <c r="N79" s="90">
        <v>7.9758950726692662E-4</v>
      </c>
      <c r="O79" s="56">
        <v>7</v>
      </c>
      <c r="P79" s="90">
        <v>1.9214932747735384E-3</v>
      </c>
      <c r="Q79" s="56">
        <v>1</v>
      </c>
      <c r="R79" s="90">
        <v>6.8775790921595599E-4</v>
      </c>
      <c r="S79" s="89">
        <v>78</v>
      </c>
      <c r="T79" s="90">
        <v>7.0335536578987714E-4</v>
      </c>
    </row>
    <row r="80" spans="1:20" x14ac:dyDescent="0.3">
      <c r="A80" s="160" t="s">
        <v>393</v>
      </c>
      <c r="B80" s="161" t="s">
        <v>196</v>
      </c>
      <c r="C80" s="56">
        <v>2107</v>
      </c>
      <c r="D80" s="90">
        <v>4.5746667245646792E-2</v>
      </c>
      <c r="E80" s="56">
        <v>609</v>
      </c>
      <c r="F80" s="90">
        <v>4.810046599794645E-2</v>
      </c>
      <c r="G80" s="56">
        <v>659</v>
      </c>
      <c r="H80" s="90">
        <v>5.0629993853718504E-2</v>
      </c>
      <c r="I80" s="56">
        <v>664</v>
      </c>
      <c r="J80" s="90">
        <v>4.8245295357116906E-2</v>
      </c>
      <c r="K80" s="56">
        <v>387</v>
      </c>
      <c r="L80" s="90">
        <v>4.3004778308700968E-2</v>
      </c>
      <c r="M80" s="56">
        <v>418</v>
      </c>
      <c r="N80" s="90">
        <v>3.7043601559730591E-2</v>
      </c>
      <c r="O80" s="56">
        <v>133</v>
      </c>
      <c r="P80" s="90">
        <v>3.6508372220697229E-2</v>
      </c>
      <c r="Q80" s="56">
        <v>60</v>
      </c>
      <c r="R80" s="90">
        <v>4.1265474552957357E-2</v>
      </c>
      <c r="S80" s="89">
        <v>5037</v>
      </c>
      <c r="T80" s="90">
        <v>4.542052535235399E-2</v>
      </c>
    </row>
    <row r="81" spans="1:20" ht="15" x14ac:dyDescent="0.25">
      <c r="A81" s="160" t="s">
        <v>392</v>
      </c>
      <c r="B81" s="161" t="s">
        <v>197</v>
      </c>
      <c r="C81" s="56">
        <v>78</v>
      </c>
      <c r="D81" s="90">
        <v>1.6935168700334361E-3</v>
      </c>
      <c r="E81" s="56">
        <v>27</v>
      </c>
      <c r="F81" s="90">
        <v>2.1325329752784139E-3</v>
      </c>
      <c r="G81" s="56">
        <v>27</v>
      </c>
      <c r="H81" s="90">
        <v>2.0743700061462817E-3</v>
      </c>
      <c r="I81" s="56">
        <v>35</v>
      </c>
      <c r="J81" s="90">
        <v>2.5430502070769453E-3</v>
      </c>
      <c r="K81" s="56">
        <v>28</v>
      </c>
      <c r="L81" s="90">
        <v>3.111456828536504E-3</v>
      </c>
      <c r="M81" s="56">
        <v>25</v>
      </c>
      <c r="N81" s="90">
        <v>2.2155264090747964E-3</v>
      </c>
      <c r="O81" s="56">
        <v>5</v>
      </c>
      <c r="P81" s="90">
        <v>1.372495196266813E-3</v>
      </c>
      <c r="Q81" s="56">
        <v>4</v>
      </c>
      <c r="R81" s="90">
        <v>2.751031636863824E-3</v>
      </c>
      <c r="S81" s="89">
        <v>229</v>
      </c>
      <c r="T81" s="90">
        <v>2.0649792149472035E-3</v>
      </c>
    </row>
    <row r="82" spans="1:20" ht="15" x14ac:dyDescent="0.25">
      <c r="A82" s="160" t="s">
        <v>391</v>
      </c>
      <c r="B82" s="161" t="s">
        <v>198</v>
      </c>
      <c r="C82" s="56">
        <v>254</v>
      </c>
      <c r="D82" s="90">
        <v>5.5147857049806766E-3</v>
      </c>
      <c r="E82" s="56">
        <v>72</v>
      </c>
      <c r="F82" s="90">
        <v>5.6867546007424372E-3</v>
      </c>
      <c r="G82" s="56">
        <v>73</v>
      </c>
      <c r="H82" s="90">
        <v>5.608481868469576E-3</v>
      </c>
      <c r="I82" s="56">
        <v>59</v>
      </c>
      <c r="J82" s="90">
        <v>4.286856063358279E-3</v>
      </c>
      <c r="K82" s="56">
        <v>33</v>
      </c>
      <c r="L82" s="90">
        <v>3.667074119346594E-3</v>
      </c>
      <c r="M82" s="56">
        <v>38</v>
      </c>
      <c r="N82" s="90">
        <v>3.3676001417936902E-3</v>
      </c>
      <c r="O82" s="56">
        <v>10</v>
      </c>
      <c r="P82" s="90">
        <v>2.7449903925336259E-3</v>
      </c>
      <c r="Q82" s="56">
        <v>4</v>
      </c>
      <c r="R82" s="90">
        <v>2.751031636863824E-3</v>
      </c>
      <c r="S82" s="89">
        <v>543</v>
      </c>
      <c r="T82" s="90">
        <v>4.8964354310756832E-3</v>
      </c>
    </row>
    <row r="83" spans="1:20" ht="15" x14ac:dyDescent="0.25">
      <c r="A83" s="160" t="s">
        <v>395</v>
      </c>
      <c r="B83" s="161" t="s">
        <v>199</v>
      </c>
      <c r="C83" s="56">
        <v>272</v>
      </c>
      <c r="D83" s="90">
        <v>5.905597290373008E-3</v>
      </c>
      <c r="E83" s="56">
        <v>51</v>
      </c>
      <c r="F83" s="90">
        <v>4.0281178421925599E-3</v>
      </c>
      <c r="G83" s="56">
        <v>63</v>
      </c>
      <c r="H83" s="90">
        <v>4.8401966810079902E-3</v>
      </c>
      <c r="I83" s="56">
        <v>39</v>
      </c>
      <c r="J83" s="90">
        <v>2.8336845164571678E-3</v>
      </c>
      <c r="K83" s="56">
        <v>27</v>
      </c>
      <c r="L83" s="90">
        <v>3.0003333703744858E-3</v>
      </c>
      <c r="M83" s="56">
        <v>42</v>
      </c>
      <c r="N83" s="90">
        <v>3.7220843672456576E-3</v>
      </c>
      <c r="O83" s="56">
        <v>6</v>
      </c>
      <c r="P83" s="90">
        <v>1.6469942355201758E-3</v>
      </c>
      <c r="Q83" s="56">
        <v>3</v>
      </c>
      <c r="R83" s="90">
        <v>2.0632737276478678E-3</v>
      </c>
      <c r="S83" s="89">
        <v>503</v>
      </c>
      <c r="T83" s="90">
        <v>4.5357403716962588E-3</v>
      </c>
    </row>
    <row r="84" spans="1:20" ht="15" x14ac:dyDescent="0.25">
      <c r="A84" s="160" t="s">
        <v>390</v>
      </c>
      <c r="B84" s="161" t="s">
        <v>200</v>
      </c>
      <c r="C84" s="56">
        <v>2469</v>
      </c>
      <c r="D84" s="90">
        <v>5.3606322462981457E-2</v>
      </c>
      <c r="E84" s="56">
        <v>498</v>
      </c>
      <c r="F84" s="90">
        <v>3.9333385988468528E-2</v>
      </c>
      <c r="G84" s="56">
        <v>503</v>
      </c>
      <c r="H84" s="90">
        <v>3.8644744929317763E-2</v>
      </c>
      <c r="I84" s="56">
        <v>469</v>
      </c>
      <c r="J84" s="90">
        <v>3.4076872774831068E-2</v>
      </c>
      <c r="K84" s="56">
        <v>310</v>
      </c>
      <c r="L84" s="90">
        <v>3.4448272030225581E-2</v>
      </c>
      <c r="M84" s="56">
        <v>358</v>
      </c>
      <c r="N84" s="90">
        <v>3.1726338177951084E-2</v>
      </c>
      <c r="O84" s="56">
        <v>101</v>
      </c>
      <c r="P84" s="90">
        <v>2.7724402964589626E-2</v>
      </c>
      <c r="Q84" s="56">
        <v>35</v>
      </c>
      <c r="R84" s="90">
        <v>2.4071526822558458E-2</v>
      </c>
      <c r="S84" s="89">
        <v>4743</v>
      </c>
      <c r="T84" s="90">
        <v>4.2769416665915216E-2</v>
      </c>
    </row>
    <row r="85" spans="1:20" x14ac:dyDescent="0.3">
      <c r="A85" s="160" t="s">
        <v>389</v>
      </c>
      <c r="B85" s="161" t="s">
        <v>201</v>
      </c>
      <c r="C85" s="56">
        <v>332</v>
      </c>
      <c r="D85" s="90">
        <v>7.2083025750141125E-3</v>
      </c>
      <c r="E85" s="56">
        <v>119</v>
      </c>
      <c r="F85" s="90">
        <v>9.3989416317826393E-3</v>
      </c>
      <c r="G85" s="56">
        <v>99</v>
      </c>
      <c r="H85" s="90">
        <v>7.6060233558696991E-3</v>
      </c>
      <c r="I85" s="56">
        <v>113</v>
      </c>
      <c r="J85" s="90">
        <v>8.2104192399912804E-3</v>
      </c>
      <c r="K85" s="56">
        <v>80</v>
      </c>
      <c r="L85" s="90">
        <v>8.8898766529614398E-3</v>
      </c>
      <c r="M85" s="56">
        <v>104</v>
      </c>
      <c r="N85" s="90">
        <v>9.2165898617511521E-3</v>
      </c>
      <c r="O85" s="56">
        <v>24</v>
      </c>
      <c r="P85" s="90">
        <v>6.5879769420807031E-3</v>
      </c>
      <c r="Q85" s="56">
        <v>13</v>
      </c>
      <c r="R85" s="90">
        <v>8.9408528198074277E-3</v>
      </c>
      <c r="S85" s="89">
        <v>884</v>
      </c>
      <c r="T85" s="90">
        <v>7.971360812285274E-3</v>
      </c>
    </row>
    <row r="86" spans="1:20" x14ac:dyDescent="0.3">
      <c r="A86" s="160" t="s">
        <v>388</v>
      </c>
      <c r="B86" s="161" t="s">
        <v>202</v>
      </c>
      <c r="C86" s="56">
        <v>239</v>
      </c>
      <c r="D86" s="90">
        <v>5.1891093838204007E-3</v>
      </c>
      <c r="E86" s="56">
        <v>91</v>
      </c>
      <c r="F86" s="90">
        <v>7.1874259537161363E-3</v>
      </c>
      <c r="G86" s="56">
        <v>91</v>
      </c>
      <c r="H86" s="90">
        <v>6.9913952059004305E-3</v>
      </c>
      <c r="I86" s="56">
        <v>95</v>
      </c>
      <c r="J86" s="90">
        <v>6.9025648477802808E-3</v>
      </c>
      <c r="K86" s="56">
        <v>64</v>
      </c>
      <c r="L86" s="90">
        <v>7.1119013223691525E-3</v>
      </c>
      <c r="M86" s="56">
        <v>77</v>
      </c>
      <c r="N86" s="90">
        <v>6.8238213399503724E-3</v>
      </c>
      <c r="O86" s="56">
        <v>22</v>
      </c>
      <c r="P86" s="90">
        <v>6.0389788635739775E-3</v>
      </c>
      <c r="Q86" s="56">
        <v>12</v>
      </c>
      <c r="R86" s="90">
        <v>8.253094910591471E-3</v>
      </c>
      <c r="S86" s="89">
        <v>691</v>
      </c>
      <c r="T86" s="90">
        <v>6.2310071507795523E-3</v>
      </c>
    </row>
    <row r="87" spans="1:20" x14ac:dyDescent="0.3">
      <c r="A87" s="160" t="s">
        <v>387</v>
      </c>
      <c r="B87" s="161" t="s">
        <v>203</v>
      </c>
      <c r="C87" s="56">
        <v>34</v>
      </c>
      <c r="D87" s="90">
        <v>7.38199661296626E-4</v>
      </c>
      <c r="E87" s="56">
        <v>7</v>
      </c>
      <c r="F87" s="90">
        <v>5.5287891951662585E-4</v>
      </c>
      <c r="G87" s="56">
        <v>11</v>
      </c>
      <c r="H87" s="90">
        <v>8.4511370620774429E-4</v>
      </c>
      <c r="I87" s="56">
        <v>7</v>
      </c>
      <c r="J87" s="90">
        <v>5.0861004141538907E-4</v>
      </c>
      <c r="K87" s="56">
        <v>5</v>
      </c>
      <c r="L87" s="90">
        <v>5.5561729081008999E-4</v>
      </c>
      <c r="M87" s="56">
        <v>9</v>
      </c>
      <c r="N87" s="90">
        <v>7.9758950726692662E-4</v>
      </c>
      <c r="O87" s="56">
        <v>1</v>
      </c>
      <c r="P87" s="90">
        <v>2.7449903925336259E-4</v>
      </c>
      <c r="Q87" s="56">
        <v>2</v>
      </c>
      <c r="R87" s="90">
        <v>1.375515818431912E-3</v>
      </c>
      <c r="S87" s="89">
        <v>76</v>
      </c>
      <c r="T87" s="90">
        <v>6.853206128209059E-4</v>
      </c>
    </row>
    <row r="88" spans="1:20" ht="27.6" x14ac:dyDescent="0.3">
      <c r="A88" s="160" t="s">
        <v>386</v>
      </c>
      <c r="B88" s="161" t="s">
        <v>204</v>
      </c>
      <c r="C88" s="56">
        <v>20</v>
      </c>
      <c r="D88" s="90">
        <v>4.3423509488036826E-4</v>
      </c>
      <c r="E88" s="56">
        <v>2</v>
      </c>
      <c r="F88" s="90">
        <v>1.5796540557617883E-4</v>
      </c>
      <c r="G88" s="56">
        <v>4</v>
      </c>
      <c r="H88" s="90">
        <v>3.0731407498463427E-4</v>
      </c>
      <c r="I88" s="56">
        <v>6</v>
      </c>
      <c r="J88" s="90">
        <v>4.359514640703335E-4</v>
      </c>
      <c r="K88" s="56">
        <v>5</v>
      </c>
      <c r="L88" s="90">
        <v>5.5561729081008999E-4</v>
      </c>
      <c r="M88" s="56">
        <v>3</v>
      </c>
      <c r="N88" s="90">
        <v>2.6586316908897554E-4</v>
      </c>
      <c r="O88" s="56">
        <v>1</v>
      </c>
      <c r="P88" s="90">
        <v>2.7449903925336259E-4</v>
      </c>
      <c r="Q88" s="56">
        <v>1</v>
      </c>
      <c r="R88" s="90">
        <v>6.8775790921595599E-4</v>
      </c>
      <c r="S88" s="89">
        <v>42</v>
      </c>
      <c r="T88" s="90">
        <v>3.7872981234839538E-4</v>
      </c>
    </row>
    <row r="89" spans="1:20" x14ac:dyDescent="0.3">
      <c r="A89" s="160" t="s">
        <v>385</v>
      </c>
      <c r="B89" s="161" t="s">
        <v>205</v>
      </c>
      <c r="C89" s="56">
        <v>34</v>
      </c>
      <c r="D89" s="90">
        <v>7.38199661296626E-4</v>
      </c>
      <c r="E89" s="56">
        <v>14</v>
      </c>
      <c r="F89" s="90">
        <v>1.1057578390332517E-3</v>
      </c>
      <c r="G89" s="56">
        <v>16</v>
      </c>
      <c r="H89" s="90">
        <v>1.2292562999385371E-3</v>
      </c>
      <c r="I89" s="56">
        <v>14</v>
      </c>
      <c r="J89" s="90">
        <v>1.0172200828307781E-3</v>
      </c>
      <c r="K89" s="56">
        <v>16</v>
      </c>
      <c r="L89" s="90">
        <v>1.7779753305922881E-3</v>
      </c>
      <c r="M89" s="56">
        <v>7</v>
      </c>
      <c r="N89" s="90">
        <v>6.2034739454094293E-4</v>
      </c>
      <c r="O89" s="56">
        <v>5</v>
      </c>
      <c r="P89" s="90">
        <v>1.372495196266813E-3</v>
      </c>
      <c r="Q89" s="56">
        <v>2</v>
      </c>
      <c r="R89" s="90">
        <v>1.375515818431912E-3</v>
      </c>
      <c r="S89" s="89">
        <v>108</v>
      </c>
      <c r="T89" s="90">
        <v>9.7387666032444523E-4</v>
      </c>
    </row>
    <row r="90" spans="1:20" x14ac:dyDescent="0.3">
      <c r="A90" s="160" t="s">
        <v>384</v>
      </c>
      <c r="B90" s="161" t="s">
        <v>206</v>
      </c>
      <c r="C90" s="56">
        <v>27</v>
      </c>
      <c r="D90" s="90">
        <v>5.8621737808849713E-4</v>
      </c>
      <c r="E90" s="56">
        <v>1</v>
      </c>
      <c r="F90" s="90">
        <v>7.8982702788089413E-5</v>
      </c>
      <c r="G90" s="56">
        <v>0</v>
      </c>
      <c r="H90" s="90">
        <v>0</v>
      </c>
      <c r="I90" s="56">
        <v>1</v>
      </c>
      <c r="J90" s="90">
        <v>7.2658577345055588E-5</v>
      </c>
      <c r="K90" s="56">
        <v>0</v>
      </c>
      <c r="L90" s="90">
        <v>0</v>
      </c>
      <c r="M90" s="56">
        <v>0</v>
      </c>
      <c r="N90" s="90">
        <v>0</v>
      </c>
      <c r="O90" s="56">
        <v>0</v>
      </c>
      <c r="P90" s="90">
        <v>0</v>
      </c>
      <c r="Q90" s="56">
        <v>0</v>
      </c>
      <c r="R90" s="90">
        <v>0</v>
      </c>
      <c r="S90" s="89">
        <v>29</v>
      </c>
      <c r="T90" s="90">
        <v>2.6150391805008252E-4</v>
      </c>
    </row>
    <row r="91" spans="1:20" ht="15" x14ac:dyDescent="0.25">
      <c r="A91" s="160" t="s">
        <v>383</v>
      </c>
      <c r="B91" s="161" t="s">
        <v>207</v>
      </c>
      <c r="C91" s="56">
        <v>7</v>
      </c>
      <c r="D91" s="90">
        <v>1.5198228320812887E-4</v>
      </c>
      <c r="E91" s="56">
        <v>2</v>
      </c>
      <c r="F91" s="90">
        <v>1.5796540557617883E-4</v>
      </c>
      <c r="G91" s="56">
        <v>3</v>
      </c>
      <c r="H91" s="90">
        <v>2.3048555623847572E-4</v>
      </c>
      <c r="I91" s="56">
        <v>4</v>
      </c>
      <c r="J91" s="90">
        <v>2.9063430938022235E-4</v>
      </c>
      <c r="K91" s="56">
        <v>3</v>
      </c>
      <c r="L91" s="90">
        <v>3.3337037448605403E-4</v>
      </c>
      <c r="M91" s="56">
        <v>0</v>
      </c>
      <c r="N91" s="90">
        <v>0</v>
      </c>
      <c r="O91" s="56">
        <v>0</v>
      </c>
      <c r="P91" s="90">
        <v>0</v>
      </c>
      <c r="Q91" s="56">
        <v>0</v>
      </c>
      <c r="R91" s="90">
        <v>0</v>
      </c>
      <c r="S91" s="89">
        <v>19</v>
      </c>
      <c r="T91" s="90">
        <v>1.7133015320522647E-4</v>
      </c>
    </row>
    <row r="92" spans="1:20" x14ac:dyDescent="0.3">
      <c r="A92" s="160" t="s">
        <v>382</v>
      </c>
      <c r="B92" s="161" t="s">
        <v>208</v>
      </c>
      <c r="C92" s="56">
        <v>2</v>
      </c>
      <c r="D92" s="90">
        <v>4.3423509488036823E-5</v>
      </c>
      <c r="E92" s="56">
        <v>1</v>
      </c>
      <c r="F92" s="90">
        <v>7.8982702788089413E-5</v>
      </c>
      <c r="G92" s="56">
        <v>0</v>
      </c>
      <c r="H92" s="90">
        <v>0</v>
      </c>
      <c r="I92" s="56">
        <v>1</v>
      </c>
      <c r="J92" s="90">
        <v>7.2658577345055588E-5</v>
      </c>
      <c r="K92" s="56">
        <v>0</v>
      </c>
      <c r="L92" s="90">
        <v>0</v>
      </c>
      <c r="M92" s="56">
        <v>2</v>
      </c>
      <c r="N92" s="90">
        <v>1.7724211272598369E-4</v>
      </c>
      <c r="O92" s="56">
        <v>0</v>
      </c>
      <c r="P92" s="90">
        <v>0</v>
      </c>
      <c r="Q92" s="56">
        <v>0</v>
      </c>
      <c r="R92" s="90">
        <v>0</v>
      </c>
      <c r="S92" s="89">
        <v>6</v>
      </c>
      <c r="T92" s="90">
        <v>5.4104258906913624E-5</v>
      </c>
    </row>
    <row r="93" spans="1:20" x14ac:dyDescent="0.3">
      <c r="A93" s="160" t="s">
        <v>381</v>
      </c>
      <c r="B93" s="161" t="s">
        <v>209</v>
      </c>
      <c r="C93" s="56">
        <v>2</v>
      </c>
      <c r="D93" s="90">
        <v>4.3423509488036823E-5</v>
      </c>
      <c r="E93" s="56">
        <v>3</v>
      </c>
      <c r="F93" s="90">
        <v>2.3694810836426822E-4</v>
      </c>
      <c r="G93" s="56">
        <v>2</v>
      </c>
      <c r="H93" s="90">
        <v>1.5365703749231714E-4</v>
      </c>
      <c r="I93" s="56">
        <v>3</v>
      </c>
      <c r="J93" s="90">
        <v>2.1797573203516675E-4</v>
      </c>
      <c r="K93" s="56">
        <v>1</v>
      </c>
      <c r="L93" s="90">
        <v>1.1112345816201801E-4</v>
      </c>
      <c r="M93" s="56">
        <v>2</v>
      </c>
      <c r="N93" s="90">
        <v>1.7724211272598369E-4</v>
      </c>
      <c r="O93" s="56">
        <v>0</v>
      </c>
      <c r="P93" s="90">
        <v>0</v>
      </c>
      <c r="Q93" s="56">
        <v>0</v>
      </c>
      <c r="R93" s="90">
        <v>0</v>
      </c>
      <c r="S93" s="89">
        <v>13</v>
      </c>
      <c r="T93" s="90">
        <v>1.1722589429831284E-4</v>
      </c>
    </row>
    <row r="94" spans="1:20" x14ac:dyDescent="0.3">
      <c r="A94" s="160" t="s">
        <v>380</v>
      </c>
      <c r="B94" s="161" t="s">
        <v>210</v>
      </c>
      <c r="C94" s="56">
        <v>3</v>
      </c>
      <c r="D94" s="90">
        <v>6.5135264232055241E-5</v>
      </c>
      <c r="E94" s="56">
        <v>0</v>
      </c>
      <c r="F94" s="90">
        <v>0</v>
      </c>
      <c r="G94" s="56">
        <v>3</v>
      </c>
      <c r="H94" s="90">
        <v>2.3048555623847572E-4</v>
      </c>
      <c r="I94" s="56">
        <v>7</v>
      </c>
      <c r="J94" s="90">
        <v>5.0861004141538907E-4</v>
      </c>
      <c r="K94" s="56">
        <v>1</v>
      </c>
      <c r="L94" s="90">
        <v>1.1112345816201801E-4</v>
      </c>
      <c r="M94" s="56">
        <v>0</v>
      </c>
      <c r="N94" s="90">
        <v>0</v>
      </c>
      <c r="O94" s="56">
        <v>2</v>
      </c>
      <c r="P94" s="90">
        <v>5.4899807850672519E-4</v>
      </c>
      <c r="Q94" s="56">
        <v>0</v>
      </c>
      <c r="R94" s="90">
        <v>0</v>
      </c>
      <c r="S94" s="89">
        <v>16</v>
      </c>
      <c r="T94" s="90">
        <v>1.4427802375176967E-4</v>
      </c>
    </row>
    <row r="95" spans="1:20" x14ac:dyDescent="0.3">
      <c r="A95" s="160" t="s">
        <v>379</v>
      </c>
      <c r="B95" s="161" t="s">
        <v>211</v>
      </c>
      <c r="C95" s="56">
        <v>2703</v>
      </c>
      <c r="D95" s="90">
        <v>5.8686873073081763E-2</v>
      </c>
      <c r="E95" s="56">
        <v>858</v>
      </c>
      <c r="F95" s="90">
        <v>6.7767158992180707E-2</v>
      </c>
      <c r="G95" s="56">
        <v>1066</v>
      </c>
      <c r="H95" s="90">
        <v>8.1899200983405043E-2</v>
      </c>
      <c r="I95" s="56">
        <v>1337</v>
      </c>
      <c r="J95" s="90">
        <v>9.7144517910339317E-2</v>
      </c>
      <c r="K95" s="56">
        <v>968</v>
      </c>
      <c r="L95" s="90">
        <v>0.10756750750083342</v>
      </c>
      <c r="M95" s="56">
        <v>1276</v>
      </c>
      <c r="N95" s="90">
        <v>0.1130804679191776</v>
      </c>
      <c r="O95" s="56">
        <v>416</v>
      </c>
      <c r="P95" s="90">
        <v>0.11419160032939885</v>
      </c>
      <c r="Q95" s="56">
        <v>193</v>
      </c>
      <c r="R95" s="90">
        <v>0.1327372764786795</v>
      </c>
      <c r="S95" s="89">
        <v>8817</v>
      </c>
      <c r="T95" s="90">
        <v>7.9506208463709566E-2</v>
      </c>
    </row>
    <row r="96" spans="1:20" x14ac:dyDescent="0.3">
      <c r="A96" s="160" t="s">
        <v>378</v>
      </c>
      <c r="B96" s="161" t="s">
        <v>212</v>
      </c>
      <c r="C96" s="56">
        <v>681</v>
      </c>
      <c r="D96" s="90">
        <v>1.4785704980676538E-2</v>
      </c>
      <c r="E96" s="56">
        <v>237</v>
      </c>
      <c r="F96" s="90">
        <v>1.8718900560777189E-2</v>
      </c>
      <c r="G96" s="56">
        <v>315</v>
      </c>
      <c r="H96" s="90">
        <v>2.4200983405039952E-2</v>
      </c>
      <c r="I96" s="56">
        <v>337</v>
      </c>
      <c r="J96" s="90">
        <v>2.4485940565283731E-2</v>
      </c>
      <c r="K96" s="56">
        <v>235</v>
      </c>
      <c r="L96" s="90">
        <v>2.611401266807423E-2</v>
      </c>
      <c r="M96" s="56">
        <v>290</v>
      </c>
      <c r="N96" s="90">
        <v>2.5700106345267634E-2</v>
      </c>
      <c r="O96" s="56">
        <v>104</v>
      </c>
      <c r="P96" s="90">
        <v>2.8547900082349711E-2</v>
      </c>
      <c r="Q96" s="56">
        <v>45</v>
      </c>
      <c r="R96" s="90">
        <v>3.0949105914718018E-2</v>
      </c>
      <c r="S96" s="89">
        <v>2244</v>
      </c>
      <c r="T96" s="90">
        <v>2.0234992831185693E-2</v>
      </c>
    </row>
    <row r="97" spans="1:20" x14ac:dyDescent="0.3">
      <c r="A97" s="160" t="s">
        <v>377</v>
      </c>
      <c r="B97" s="161" t="s">
        <v>213</v>
      </c>
      <c r="C97" s="56">
        <v>148</v>
      </c>
      <c r="D97" s="90">
        <v>3.2133397021147248E-3</v>
      </c>
      <c r="E97" s="56">
        <v>53</v>
      </c>
      <c r="F97" s="90">
        <v>4.1860832477687389E-3</v>
      </c>
      <c r="G97" s="56">
        <v>50</v>
      </c>
      <c r="H97" s="90">
        <v>3.8414259373079286E-3</v>
      </c>
      <c r="I97" s="56">
        <v>72</v>
      </c>
      <c r="J97" s="90">
        <v>5.2314175688440018E-3</v>
      </c>
      <c r="K97" s="56">
        <v>40</v>
      </c>
      <c r="L97" s="90">
        <v>4.4449383264807199E-3</v>
      </c>
      <c r="M97" s="56">
        <v>50</v>
      </c>
      <c r="N97" s="90">
        <v>4.4310528181495928E-3</v>
      </c>
      <c r="O97" s="56">
        <v>25</v>
      </c>
      <c r="P97" s="90">
        <v>6.862475981334065E-3</v>
      </c>
      <c r="Q97" s="56">
        <v>8</v>
      </c>
      <c r="R97" s="90">
        <v>5.5020632737276479E-3</v>
      </c>
      <c r="S97" s="89">
        <v>446</v>
      </c>
      <c r="T97" s="90">
        <v>4.0217499120805793E-3</v>
      </c>
    </row>
    <row r="98" spans="1:20" ht="27.6" x14ac:dyDescent="0.3">
      <c r="A98" s="160" t="s">
        <v>376</v>
      </c>
      <c r="B98" s="161" t="s">
        <v>214</v>
      </c>
      <c r="C98" s="56">
        <v>979</v>
      </c>
      <c r="D98" s="90">
        <v>2.1255807894394026E-2</v>
      </c>
      <c r="E98" s="56">
        <v>362</v>
      </c>
      <c r="F98" s="90">
        <v>2.8591738409288366E-2</v>
      </c>
      <c r="G98" s="56">
        <v>291</v>
      </c>
      <c r="H98" s="90">
        <v>2.2357098955132146E-2</v>
      </c>
      <c r="I98" s="56">
        <v>341</v>
      </c>
      <c r="J98" s="90">
        <v>2.4776574874663955E-2</v>
      </c>
      <c r="K98" s="56">
        <v>235</v>
      </c>
      <c r="L98" s="90">
        <v>2.611401266807423E-2</v>
      </c>
      <c r="M98" s="56">
        <v>297</v>
      </c>
      <c r="N98" s="90">
        <v>2.632045373980858E-2</v>
      </c>
      <c r="O98" s="56">
        <v>76</v>
      </c>
      <c r="P98" s="90">
        <v>2.086192698325556E-2</v>
      </c>
      <c r="Q98" s="56">
        <v>36</v>
      </c>
      <c r="R98" s="90">
        <v>2.4759284731774415E-2</v>
      </c>
      <c r="S98" s="89">
        <v>2617</v>
      </c>
      <c r="T98" s="90">
        <v>2.3598474259898826E-2</v>
      </c>
    </row>
    <row r="99" spans="1:20" x14ac:dyDescent="0.3">
      <c r="A99" s="160" t="s">
        <v>375</v>
      </c>
      <c r="B99" s="161" t="s">
        <v>215</v>
      </c>
      <c r="C99" s="56">
        <v>289</v>
      </c>
      <c r="D99" s="90">
        <v>6.2746971210213207E-3</v>
      </c>
      <c r="E99" s="56">
        <v>146</v>
      </c>
      <c r="F99" s="90">
        <v>1.1531474607061054E-2</v>
      </c>
      <c r="G99" s="56">
        <v>110</v>
      </c>
      <c r="H99" s="90">
        <v>8.4511370620774431E-3</v>
      </c>
      <c r="I99" s="56">
        <v>123</v>
      </c>
      <c r="J99" s="90">
        <v>8.9370050134418375E-3</v>
      </c>
      <c r="K99" s="56">
        <v>55</v>
      </c>
      <c r="L99" s="90">
        <v>6.1117901989109899E-3</v>
      </c>
      <c r="M99" s="56">
        <v>104</v>
      </c>
      <c r="N99" s="90">
        <v>9.2165898617511521E-3</v>
      </c>
      <c r="O99" s="56">
        <v>27</v>
      </c>
      <c r="P99" s="90">
        <v>7.4114740598407907E-3</v>
      </c>
      <c r="Q99" s="56">
        <v>16</v>
      </c>
      <c r="R99" s="90">
        <v>1.1004126547455296E-2</v>
      </c>
      <c r="S99" s="89">
        <v>870</v>
      </c>
      <c r="T99" s="90">
        <v>7.8451175415024752E-3</v>
      </c>
    </row>
    <row r="100" spans="1:20" ht="27.6" x14ac:dyDescent="0.3">
      <c r="A100" s="160" t="s">
        <v>374</v>
      </c>
      <c r="B100" s="161" t="s">
        <v>216</v>
      </c>
      <c r="C100" s="56">
        <v>1114</v>
      </c>
      <c r="D100" s="90">
        <v>2.4186894784836512E-2</v>
      </c>
      <c r="E100" s="56">
        <v>310</v>
      </c>
      <c r="F100" s="90">
        <v>2.4484637864307716E-2</v>
      </c>
      <c r="G100" s="56">
        <v>352</v>
      </c>
      <c r="H100" s="90">
        <v>2.7043638598647817E-2</v>
      </c>
      <c r="I100" s="56">
        <v>343</v>
      </c>
      <c r="J100" s="90">
        <v>2.4921892029354065E-2</v>
      </c>
      <c r="K100" s="56">
        <v>223</v>
      </c>
      <c r="L100" s="90">
        <v>2.4780531170130016E-2</v>
      </c>
      <c r="M100" s="56">
        <v>280</v>
      </c>
      <c r="N100" s="90">
        <v>2.4813895781637719E-2</v>
      </c>
      <c r="O100" s="56">
        <v>72</v>
      </c>
      <c r="P100" s="90">
        <v>1.9763930826242108E-2</v>
      </c>
      <c r="Q100" s="56">
        <v>38</v>
      </c>
      <c r="R100" s="90">
        <v>2.6134800550206328E-2</v>
      </c>
      <c r="S100" s="89">
        <v>2732</v>
      </c>
      <c r="T100" s="90">
        <v>2.4635472555614671E-2</v>
      </c>
    </row>
    <row r="101" spans="1:20" x14ac:dyDescent="0.3">
      <c r="A101" s="160" t="s">
        <v>373</v>
      </c>
      <c r="B101" s="161" t="s">
        <v>217</v>
      </c>
      <c r="C101" s="56">
        <v>422</v>
      </c>
      <c r="D101" s="90">
        <v>9.1623605019757696E-3</v>
      </c>
      <c r="E101" s="56">
        <v>219</v>
      </c>
      <c r="F101" s="90">
        <v>1.7297211910591581E-2</v>
      </c>
      <c r="G101" s="56">
        <v>178</v>
      </c>
      <c r="H101" s="90">
        <v>1.3675476336816227E-2</v>
      </c>
      <c r="I101" s="56">
        <v>165</v>
      </c>
      <c r="J101" s="90">
        <v>1.1988665261934171E-2</v>
      </c>
      <c r="K101" s="56">
        <v>80</v>
      </c>
      <c r="L101" s="90">
        <v>8.8898766529614398E-3</v>
      </c>
      <c r="M101" s="56">
        <v>93</v>
      </c>
      <c r="N101" s="90">
        <v>8.241758241758242E-3</v>
      </c>
      <c r="O101" s="56">
        <v>35</v>
      </c>
      <c r="P101" s="90">
        <v>9.6074663738676923E-3</v>
      </c>
      <c r="Q101" s="56">
        <v>12</v>
      </c>
      <c r="R101" s="90">
        <v>8.253094910591471E-3</v>
      </c>
      <c r="S101" s="89">
        <v>1204</v>
      </c>
      <c r="T101" s="90">
        <v>1.0856921287320668E-2</v>
      </c>
    </row>
    <row r="102" spans="1:20" x14ac:dyDescent="0.3">
      <c r="A102" s="160" t="s">
        <v>372</v>
      </c>
      <c r="B102" s="161" t="s">
        <v>218</v>
      </c>
      <c r="C102" s="56">
        <v>70</v>
      </c>
      <c r="D102" s="90">
        <v>1.5198228320812887E-3</v>
      </c>
      <c r="E102" s="56">
        <v>41</v>
      </c>
      <c r="F102" s="90">
        <v>3.2382908143116658E-3</v>
      </c>
      <c r="G102" s="56">
        <v>33</v>
      </c>
      <c r="H102" s="90">
        <v>2.5353411186232327E-3</v>
      </c>
      <c r="I102" s="56">
        <v>33</v>
      </c>
      <c r="J102" s="90">
        <v>2.3977330523868344E-3</v>
      </c>
      <c r="K102" s="56">
        <v>22</v>
      </c>
      <c r="L102" s="90">
        <v>2.4447160795643959E-3</v>
      </c>
      <c r="M102" s="56">
        <v>20</v>
      </c>
      <c r="N102" s="90">
        <v>1.7724211272598369E-3</v>
      </c>
      <c r="O102" s="56">
        <v>5</v>
      </c>
      <c r="P102" s="90">
        <v>1.372495196266813E-3</v>
      </c>
      <c r="Q102" s="56">
        <v>3</v>
      </c>
      <c r="R102" s="90">
        <v>2.0632737276478678E-3</v>
      </c>
      <c r="S102" s="89">
        <v>227</v>
      </c>
      <c r="T102" s="90">
        <v>2.0469444619782319E-3</v>
      </c>
    </row>
    <row r="103" spans="1:20" x14ac:dyDescent="0.3">
      <c r="A103" s="160" t="s">
        <v>371</v>
      </c>
      <c r="B103" s="161" t="s">
        <v>219</v>
      </c>
      <c r="C103" s="56">
        <v>643</v>
      </c>
      <c r="D103" s="90">
        <v>1.3960658300403838E-2</v>
      </c>
      <c r="E103" s="56">
        <v>183</v>
      </c>
      <c r="F103" s="90">
        <v>1.4453834610220363E-2</v>
      </c>
      <c r="G103" s="56">
        <v>182</v>
      </c>
      <c r="H103" s="90">
        <v>1.3982790411800861E-2</v>
      </c>
      <c r="I103" s="56">
        <v>185</v>
      </c>
      <c r="J103" s="90">
        <v>1.3441836808835282E-2</v>
      </c>
      <c r="K103" s="56">
        <v>132</v>
      </c>
      <c r="L103" s="90">
        <v>1.4668296477386376E-2</v>
      </c>
      <c r="M103" s="56">
        <v>173</v>
      </c>
      <c r="N103" s="90">
        <v>1.533144275079759E-2</v>
      </c>
      <c r="O103" s="56">
        <v>58</v>
      </c>
      <c r="P103" s="90">
        <v>1.5920944276695031E-2</v>
      </c>
      <c r="Q103" s="56">
        <v>24</v>
      </c>
      <c r="R103" s="90">
        <v>1.6506189821182942E-2</v>
      </c>
      <c r="S103" s="89">
        <v>1580</v>
      </c>
      <c r="T103" s="90">
        <v>1.4247454845487255E-2</v>
      </c>
    </row>
    <row r="104" spans="1:20" ht="27.6" x14ac:dyDescent="0.3">
      <c r="A104" s="160" t="s">
        <v>370</v>
      </c>
      <c r="B104" s="161" t="s">
        <v>220</v>
      </c>
      <c r="C104" s="56">
        <v>144</v>
      </c>
      <c r="D104" s="90">
        <v>3.1264926831386514E-3</v>
      </c>
      <c r="E104" s="56">
        <v>40</v>
      </c>
      <c r="F104" s="90">
        <v>3.1593081115235764E-3</v>
      </c>
      <c r="G104" s="56">
        <v>44</v>
      </c>
      <c r="H104" s="90">
        <v>3.3804548248309771E-3</v>
      </c>
      <c r="I104" s="56">
        <v>34</v>
      </c>
      <c r="J104" s="90">
        <v>2.4703916297318901E-3</v>
      </c>
      <c r="K104" s="56">
        <v>36</v>
      </c>
      <c r="L104" s="90">
        <v>4.0004444938326481E-3</v>
      </c>
      <c r="M104" s="56">
        <v>38</v>
      </c>
      <c r="N104" s="90">
        <v>3.3676001417936902E-3</v>
      </c>
      <c r="O104" s="56">
        <v>13</v>
      </c>
      <c r="P104" s="90">
        <v>3.5684875102937139E-3</v>
      </c>
      <c r="Q104" s="56">
        <v>5</v>
      </c>
      <c r="R104" s="90">
        <v>3.4387895460797797E-3</v>
      </c>
      <c r="S104" s="89">
        <v>354</v>
      </c>
      <c r="T104" s="90">
        <v>3.1921512755079037E-3</v>
      </c>
    </row>
    <row r="105" spans="1:20" x14ac:dyDescent="0.3">
      <c r="A105" s="160" t="s">
        <v>369</v>
      </c>
      <c r="B105" s="161" t="s">
        <v>221</v>
      </c>
      <c r="C105" s="56">
        <v>649</v>
      </c>
      <c r="D105" s="90">
        <v>1.4090928828867949E-2</v>
      </c>
      <c r="E105" s="56">
        <v>159</v>
      </c>
      <c r="F105" s="90">
        <v>1.2558249743306216E-2</v>
      </c>
      <c r="G105" s="56">
        <v>223</v>
      </c>
      <c r="H105" s="90">
        <v>1.7132759680393361E-2</v>
      </c>
      <c r="I105" s="56">
        <v>299</v>
      </c>
      <c r="J105" s="90">
        <v>2.1724914626171619E-2</v>
      </c>
      <c r="K105" s="56">
        <v>145</v>
      </c>
      <c r="L105" s="90">
        <v>1.6112901433492609E-2</v>
      </c>
      <c r="M105" s="56">
        <v>165</v>
      </c>
      <c r="N105" s="90">
        <v>1.4622474299893655E-2</v>
      </c>
      <c r="O105" s="56">
        <v>53</v>
      </c>
      <c r="P105" s="90">
        <v>1.4548449080428218E-2</v>
      </c>
      <c r="Q105" s="56">
        <v>15</v>
      </c>
      <c r="R105" s="90">
        <v>1.0316368638239339E-2</v>
      </c>
      <c r="S105" s="89">
        <v>1708</v>
      </c>
      <c r="T105" s="90">
        <v>1.5401679035501411E-2</v>
      </c>
    </row>
    <row r="106" spans="1:20" ht="27.6" x14ac:dyDescent="0.3">
      <c r="A106" s="160" t="s">
        <v>368</v>
      </c>
      <c r="B106" s="161" t="s">
        <v>222</v>
      </c>
      <c r="C106" s="56">
        <v>208</v>
      </c>
      <c r="D106" s="90">
        <v>4.5160449867558293E-3</v>
      </c>
      <c r="E106" s="56">
        <v>75</v>
      </c>
      <c r="F106" s="90">
        <v>5.923702709106706E-3</v>
      </c>
      <c r="G106" s="56">
        <v>91</v>
      </c>
      <c r="H106" s="90">
        <v>6.9913952059004305E-3</v>
      </c>
      <c r="I106" s="56">
        <v>102</v>
      </c>
      <c r="J106" s="90">
        <v>7.4111748891956698E-3</v>
      </c>
      <c r="K106" s="56">
        <v>71</v>
      </c>
      <c r="L106" s="90">
        <v>7.889765529503278E-3</v>
      </c>
      <c r="M106" s="56">
        <v>82</v>
      </c>
      <c r="N106" s="90">
        <v>7.2669266217653319E-3</v>
      </c>
      <c r="O106" s="56">
        <v>17</v>
      </c>
      <c r="P106" s="90">
        <v>4.6664836673071643E-3</v>
      </c>
      <c r="Q106" s="56">
        <v>8</v>
      </c>
      <c r="R106" s="90">
        <v>5.5020632737276479E-3</v>
      </c>
      <c r="S106" s="89">
        <v>654</v>
      </c>
      <c r="T106" s="90">
        <v>5.897364220853585E-3</v>
      </c>
    </row>
    <row r="107" spans="1:20" x14ac:dyDescent="0.3">
      <c r="A107" s="160" t="s">
        <v>367</v>
      </c>
      <c r="B107" s="161" t="s">
        <v>223</v>
      </c>
      <c r="C107" s="56">
        <v>35</v>
      </c>
      <c r="D107" s="90">
        <v>7.5991141604064437E-4</v>
      </c>
      <c r="E107" s="56">
        <v>12</v>
      </c>
      <c r="F107" s="90">
        <v>9.477924334570729E-4</v>
      </c>
      <c r="G107" s="56">
        <v>16</v>
      </c>
      <c r="H107" s="90">
        <v>1.2292562999385371E-3</v>
      </c>
      <c r="I107" s="56">
        <v>16</v>
      </c>
      <c r="J107" s="90">
        <v>1.1625372375208894E-3</v>
      </c>
      <c r="K107" s="56">
        <v>7</v>
      </c>
      <c r="L107" s="90">
        <v>7.77864207134126E-4</v>
      </c>
      <c r="M107" s="56">
        <v>17</v>
      </c>
      <c r="N107" s="90">
        <v>1.5065579581708614E-3</v>
      </c>
      <c r="O107" s="56">
        <v>2</v>
      </c>
      <c r="P107" s="90">
        <v>5.4899807850672519E-4</v>
      </c>
      <c r="Q107" s="56">
        <v>2</v>
      </c>
      <c r="R107" s="90">
        <v>1.375515818431912E-3</v>
      </c>
      <c r="S107" s="89">
        <v>107</v>
      </c>
      <c r="T107" s="90">
        <v>9.6485928383995955E-4</v>
      </c>
    </row>
    <row r="108" spans="1:20" x14ac:dyDescent="0.3">
      <c r="A108" s="160" t="s">
        <v>366</v>
      </c>
      <c r="B108" s="161" t="s">
        <v>224</v>
      </c>
      <c r="C108" s="56">
        <v>695</v>
      </c>
      <c r="D108" s="90">
        <v>1.5089669547092796E-2</v>
      </c>
      <c r="E108" s="56">
        <v>230</v>
      </c>
      <c r="F108" s="90">
        <v>1.8166021641260563E-2</v>
      </c>
      <c r="G108" s="56">
        <v>206</v>
      </c>
      <c r="H108" s="90">
        <v>1.5826674861708665E-2</v>
      </c>
      <c r="I108" s="56">
        <v>210</v>
      </c>
      <c r="J108" s="90">
        <v>1.5258301242461672E-2</v>
      </c>
      <c r="K108" s="56">
        <v>156</v>
      </c>
      <c r="L108" s="90">
        <v>1.7335259473274807E-2</v>
      </c>
      <c r="M108" s="56">
        <v>171</v>
      </c>
      <c r="N108" s="90">
        <v>1.5154200638071606E-2</v>
      </c>
      <c r="O108" s="56">
        <v>70</v>
      </c>
      <c r="P108" s="90">
        <v>1.9214932747735385E-2</v>
      </c>
      <c r="Q108" s="56">
        <v>20</v>
      </c>
      <c r="R108" s="90">
        <v>1.3755158184319119E-2</v>
      </c>
      <c r="S108" s="89">
        <v>1758</v>
      </c>
      <c r="T108" s="90">
        <v>1.5852547859725691E-2</v>
      </c>
    </row>
    <row r="109" spans="1:20" x14ac:dyDescent="0.3">
      <c r="A109" s="160" t="s">
        <v>365</v>
      </c>
      <c r="B109" s="161" t="s">
        <v>225</v>
      </c>
      <c r="C109" s="56">
        <v>89</v>
      </c>
      <c r="D109" s="90">
        <v>1.9323461722176387E-3</v>
      </c>
      <c r="E109" s="56">
        <v>40</v>
      </c>
      <c r="F109" s="90">
        <v>3.1593081115235764E-3</v>
      </c>
      <c r="G109" s="56">
        <v>37</v>
      </c>
      <c r="H109" s="90">
        <v>2.8426551936078671E-3</v>
      </c>
      <c r="I109" s="56">
        <v>47</v>
      </c>
      <c r="J109" s="90">
        <v>3.4149531352176124E-3</v>
      </c>
      <c r="K109" s="56">
        <v>22</v>
      </c>
      <c r="L109" s="90">
        <v>2.4447160795643959E-3</v>
      </c>
      <c r="M109" s="56">
        <v>33</v>
      </c>
      <c r="N109" s="90">
        <v>2.9244948599787312E-3</v>
      </c>
      <c r="O109" s="56">
        <v>11</v>
      </c>
      <c r="P109" s="90">
        <v>3.0194894317869887E-3</v>
      </c>
      <c r="Q109" s="56">
        <v>6</v>
      </c>
      <c r="R109" s="90">
        <v>4.1265474552957355E-3</v>
      </c>
      <c r="S109" s="89">
        <v>285</v>
      </c>
      <c r="T109" s="90">
        <v>2.5699522980783969E-3</v>
      </c>
    </row>
    <row r="110" spans="1:20" ht="27.6" x14ac:dyDescent="0.3">
      <c r="A110" s="160" t="s">
        <v>364</v>
      </c>
      <c r="B110" s="161" t="s">
        <v>226</v>
      </c>
      <c r="C110" s="56">
        <v>324</v>
      </c>
      <c r="D110" s="90">
        <v>7.0346085370619656E-3</v>
      </c>
      <c r="E110" s="56">
        <v>140</v>
      </c>
      <c r="F110" s="90">
        <v>1.1057578390332517E-2</v>
      </c>
      <c r="G110" s="56">
        <v>115</v>
      </c>
      <c r="H110" s="90">
        <v>8.8352796558082355E-3</v>
      </c>
      <c r="I110" s="56">
        <v>142</v>
      </c>
      <c r="J110" s="90">
        <v>1.0317517982997893E-2</v>
      </c>
      <c r="K110" s="56">
        <v>89</v>
      </c>
      <c r="L110" s="90">
        <v>9.8899877764196016E-3</v>
      </c>
      <c r="M110" s="56">
        <v>118</v>
      </c>
      <c r="N110" s="90">
        <v>1.0457284650833037E-2</v>
      </c>
      <c r="O110" s="56">
        <v>20</v>
      </c>
      <c r="P110" s="90">
        <v>5.4899807850672519E-3</v>
      </c>
      <c r="Q110" s="56">
        <v>11</v>
      </c>
      <c r="R110" s="90">
        <v>7.5653370013755161E-3</v>
      </c>
      <c r="S110" s="89">
        <v>959</v>
      </c>
      <c r="T110" s="90">
        <v>8.6476640486216946E-3</v>
      </c>
    </row>
    <row r="111" spans="1:20" ht="28.5" x14ac:dyDescent="0.25">
      <c r="A111" s="160" t="s">
        <v>363</v>
      </c>
      <c r="B111" s="161" t="s">
        <v>227</v>
      </c>
      <c r="C111" s="56">
        <v>169</v>
      </c>
      <c r="D111" s="90">
        <v>3.6692865517391118E-3</v>
      </c>
      <c r="E111" s="56">
        <v>53</v>
      </c>
      <c r="F111" s="90">
        <v>4.1860832477687389E-3</v>
      </c>
      <c r="G111" s="56">
        <v>69</v>
      </c>
      <c r="H111" s="90">
        <v>5.3011677934849417E-3</v>
      </c>
      <c r="I111" s="56">
        <v>65</v>
      </c>
      <c r="J111" s="90">
        <v>4.7228075274286128E-3</v>
      </c>
      <c r="K111" s="56">
        <v>41</v>
      </c>
      <c r="L111" s="90">
        <v>4.5560617846427381E-3</v>
      </c>
      <c r="M111" s="56">
        <v>37</v>
      </c>
      <c r="N111" s="90">
        <v>3.2789790854306985E-3</v>
      </c>
      <c r="O111" s="56">
        <v>11</v>
      </c>
      <c r="P111" s="90">
        <v>3.0194894317869887E-3</v>
      </c>
      <c r="Q111" s="56">
        <v>3</v>
      </c>
      <c r="R111" s="90">
        <v>2.0632737276478678E-3</v>
      </c>
      <c r="S111" s="89">
        <v>448</v>
      </c>
      <c r="T111" s="90">
        <v>4.0397846650495504E-3</v>
      </c>
    </row>
    <row r="112" spans="1:20" ht="27.6" x14ac:dyDescent="0.3">
      <c r="A112" s="160" t="s">
        <v>362</v>
      </c>
      <c r="B112" s="161" t="s">
        <v>228</v>
      </c>
      <c r="C112" s="56">
        <v>186</v>
      </c>
      <c r="D112" s="90">
        <v>4.0383863823874244E-3</v>
      </c>
      <c r="E112" s="56">
        <v>63</v>
      </c>
      <c r="F112" s="90">
        <v>4.9759102756496325E-3</v>
      </c>
      <c r="G112" s="56">
        <v>89</v>
      </c>
      <c r="H112" s="90">
        <v>6.8377381684081133E-3</v>
      </c>
      <c r="I112" s="56">
        <v>70</v>
      </c>
      <c r="J112" s="90">
        <v>5.0861004141538905E-3</v>
      </c>
      <c r="K112" s="56">
        <v>58</v>
      </c>
      <c r="L112" s="90">
        <v>6.4451605733970444E-3</v>
      </c>
      <c r="M112" s="56">
        <v>48</v>
      </c>
      <c r="N112" s="90">
        <v>4.2538107054236086E-3</v>
      </c>
      <c r="O112" s="56">
        <v>24</v>
      </c>
      <c r="P112" s="90">
        <v>6.5879769420807031E-3</v>
      </c>
      <c r="Q112" s="56">
        <v>7</v>
      </c>
      <c r="R112" s="90">
        <v>4.8143053645116922E-3</v>
      </c>
      <c r="S112" s="89">
        <v>545</v>
      </c>
      <c r="T112" s="90">
        <v>4.9144701840446543E-3</v>
      </c>
    </row>
    <row r="113" spans="1:20" ht="28.5" x14ac:dyDescent="0.25">
      <c r="A113" s="160" t="s">
        <v>361</v>
      </c>
      <c r="B113" s="161" t="s">
        <v>229</v>
      </c>
      <c r="C113" s="56">
        <v>199</v>
      </c>
      <c r="D113" s="90">
        <v>4.3206391940596636E-3</v>
      </c>
      <c r="E113" s="56">
        <v>68</v>
      </c>
      <c r="F113" s="90">
        <v>5.3708237895900793E-3</v>
      </c>
      <c r="G113" s="56">
        <v>68</v>
      </c>
      <c r="H113" s="90">
        <v>5.2243392747387827E-3</v>
      </c>
      <c r="I113" s="56">
        <v>75</v>
      </c>
      <c r="J113" s="90">
        <v>5.4493933008791691E-3</v>
      </c>
      <c r="K113" s="56">
        <v>46</v>
      </c>
      <c r="L113" s="90">
        <v>5.1116790754528281E-3</v>
      </c>
      <c r="M113" s="56">
        <v>73</v>
      </c>
      <c r="N113" s="90">
        <v>6.469337114498405E-3</v>
      </c>
      <c r="O113" s="56">
        <v>23</v>
      </c>
      <c r="P113" s="90">
        <v>6.3134779028273403E-3</v>
      </c>
      <c r="Q113" s="56">
        <v>10</v>
      </c>
      <c r="R113" s="90">
        <v>6.8775790921595595E-3</v>
      </c>
      <c r="S113" s="89">
        <v>562</v>
      </c>
      <c r="T113" s="90">
        <v>5.0677655842809094E-3</v>
      </c>
    </row>
    <row r="114" spans="1:20" ht="27.6" x14ac:dyDescent="0.3">
      <c r="A114" s="160" t="s">
        <v>360</v>
      </c>
      <c r="B114" s="161" t="s">
        <v>230</v>
      </c>
      <c r="C114" s="56">
        <v>432</v>
      </c>
      <c r="D114" s="90">
        <v>9.3794780494159541E-3</v>
      </c>
      <c r="E114" s="56">
        <v>185</v>
      </c>
      <c r="F114" s="90">
        <v>1.4611800015796541E-2</v>
      </c>
      <c r="G114" s="56">
        <v>190</v>
      </c>
      <c r="H114" s="90">
        <v>1.459741856177013E-2</v>
      </c>
      <c r="I114" s="56">
        <v>222</v>
      </c>
      <c r="J114" s="90">
        <v>1.613020417060234E-2</v>
      </c>
      <c r="K114" s="56">
        <v>127</v>
      </c>
      <c r="L114" s="90">
        <v>1.4112679186576287E-2</v>
      </c>
      <c r="M114" s="56">
        <v>135</v>
      </c>
      <c r="N114" s="90">
        <v>1.19638426090039E-2</v>
      </c>
      <c r="O114" s="56">
        <v>40</v>
      </c>
      <c r="P114" s="90">
        <v>1.0979961570134504E-2</v>
      </c>
      <c r="Q114" s="56">
        <v>15</v>
      </c>
      <c r="R114" s="90">
        <v>1.0316368638239339E-2</v>
      </c>
      <c r="S114" s="89">
        <v>1346</v>
      </c>
      <c r="T114" s="90">
        <v>1.2137388748117622E-2</v>
      </c>
    </row>
    <row r="115" spans="1:20" ht="28.5" x14ac:dyDescent="0.25">
      <c r="A115" s="160" t="s">
        <v>429</v>
      </c>
      <c r="B115" s="161" t="s">
        <v>231</v>
      </c>
      <c r="C115" s="56">
        <v>97</v>
      </c>
      <c r="D115" s="90">
        <v>2.1060402101697861E-3</v>
      </c>
      <c r="E115" s="56">
        <v>30</v>
      </c>
      <c r="F115" s="90">
        <v>2.3694810836426823E-3</v>
      </c>
      <c r="G115" s="56">
        <v>33</v>
      </c>
      <c r="H115" s="90">
        <v>2.5353411186232327E-3</v>
      </c>
      <c r="I115" s="56">
        <v>44</v>
      </c>
      <c r="J115" s="90">
        <v>3.1969774031824455E-3</v>
      </c>
      <c r="K115" s="56">
        <v>20</v>
      </c>
      <c r="L115" s="90">
        <v>2.22246916324036E-3</v>
      </c>
      <c r="M115" s="56">
        <v>34</v>
      </c>
      <c r="N115" s="90">
        <v>3.0131159163417228E-3</v>
      </c>
      <c r="O115" s="56">
        <v>6</v>
      </c>
      <c r="P115" s="90">
        <v>1.6469942355201758E-3</v>
      </c>
      <c r="Q115" s="56">
        <v>4</v>
      </c>
      <c r="R115" s="90">
        <v>2.751031636863824E-3</v>
      </c>
      <c r="S115" s="89">
        <v>268</v>
      </c>
      <c r="T115" s="90">
        <v>2.4166568978421419E-3</v>
      </c>
    </row>
    <row r="116" spans="1:20" ht="15" x14ac:dyDescent="0.25">
      <c r="A116" s="160" t="s">
        <v>359</v>
      </c>
      <c r="B116" s="161" t="s">
        <v>232</v>
      </c>
      <c r="C116" s="56">
        <v>384</v>
      </c>
      <c r="D116" s="90">
        <v>8.3373138217030709E-3</v>
      </c>
      <c r="E116" s="56">
        <v>135</v>
      </c>
      <c r="F116" s="90">
        <v>1.0662664876392071E-2</v>
      </c>
      <c r="G116" s="56">
        <v>136</v>
      </c>
      <c r="H116" s="90">
        <v>1.0448678549477565E-2</v>
      </c>
      <c r="I116" s="56">
        <v>137</v>
      </c>
      <c r="J116" s="90">
        <v>9.9542250962726155E-3</v>
      </c>
      <c r="K116" s="56">
        <v>96</v>
      </c>
      <c r="L116" s="90">
        <v>1.0667851983553729E-2</v>
      </c>
      <c r="M116" s="56">
        <v>121</v>
      </c>
      <c r="N116" s="90">
        <v>1.0723147819922013E-2</v>
      </c>
      <c r="O116" s="56">
        <v>37</v>
      </c>
      <c r="P116" s="90">
        <v>1.0156464452374416E-2</v>
      </c>
      <c r="Q116" s="56">
        <v>11</v>
      </c>
      <c r="R116" s="90">
        <v>7.5653370013755161E-3</v>
      </c>
      <c r="S116" s="89">
        <v>1057</v>
      </c>
      <c r="T116" s="90">
        <v>9.5313669441012827E-3</v>
      </c>
    </row>
    <row r="117" spans="1:20" ht="15" x14ac:dyDescent="0.25">
      <c r="A117" s="160" t="s">
        <v>358</v>
      </c>
      <c r="B117" s="161" t="s">
        <v>233</v>
      </c>
      <c r="C117" s="56">
        <v>537</v>
      </c>
      <c r="D117" s="90">
        <v>1.1659212297537887E-2</v>
      </c>
      <c r="E117" s="56">
        <v>157</v>
      </c>
      <c r="F117" s="90">
        <v>1.2400284337730038E-2</v>
      </c>
      <c r="G117" s="56">
        <v>168</v>
      </c>
      <c r="H117" s="90">
        <v>1.290719114935464E-2</v>
      </c>
      <c r="I117" s="56">
        <v>146</v>
      </c>
      <c r="J117" s="90">
        <v>1.0608152292378116E-2</v>
      </c>
      <c r="K117" s="56">
        <v>95</v>
      </c>
      <c r="L117" s="90">
        <v>1.0556728525391711E-2</v>
      </c>
      <c r="M117" s="56">
        <v>135</v>
      </c>
      <c r="N117" s="90">
        <v>1.19638426090039E-2</v>
      </c>
      <c r="O117" s="56">
        <v>44</v>
      </c>
      <c r="P117" s="90">
        <v>1.2077957727147955E-2</v>
      </c>
      <c r="Q117" s="56">
        <v>13</v>
      </c>
      <c r="R117" s="90">
        <v>8.9408528198074277E-3</v>
      </c>
      <c r="S117" s="89">
        <v>1295</v>
      </c>
      <c r="T117" s="90">
        <v>1.1677502547408857E-2</v>
      </c>
    </row>
    <row r="118" spans="1:20" x14ac:dyDescent="0.3">
      <c r="A118" s="160" t="s">
        <v>357</v>
      </c>
      <c r="B118" s="161" t="s">
        <v>234</v>
      </c>
      <c r="C118" s="56">
        <v>11</v>
      </c>
      <c r="D118" s="90">
        <v>2.3882930218420252E-4</v>
      </c>
      <c r="E118" s="56">
        <v>9</v>
      </c>
      <c r="F118" s="90">
        <v>7.1084432509280465E-4</v>
      </c>
      <c r="G118" s="56">
        <v>2</v>
      </c>
      <c r="H118" s="90">
        <v>1.5365703749231714E-4</v>
      </c>
      <c r="I118" s="56">
        <v>7</v>
      </c>
      <c r="J118" s="90">
        <v>5.0861004141538907E-4</v>
      </c>
      <c r="K118" s="56">
        <v>3</v>
      </c>
      <c r="L118" s="90">
        <v>3.3337037448605403E-4</v>
      </c>
      <c r="M118" s="56">
        <v>3</v>
      </c>
      <c r="N118" s="90">
        <v>2.6586316908897554E-4</v>
      </c>
      <c r="O118" s="56">
        <v>2</v>
      </c>
      <c r="P118" s="90">
        <v>5.4899807850672519E-4</v>
      </c>
      <c r="Q118" s="56">
        <v>1</v>
      </c>
      <c r="R118" s="90">
        <v>6.8775790921595599E-4</v>
      </c>
      <c r="S118" s="89">
        <v>38</v>
      </c>
      <c r="T118" s="90">
        <v>3.4266030641045295E-4</v>
      </c>
    </row>
    <row r="119" spans="1:20" ht="15" x14ac:dyDescent="0.25">
      <c r="A119" s="160" t="s">
        <v>356</v>
      </c>
      <c r="B119" s="161" t="s">
        <v>235</v>
      </c>
      <c r="C119" s="56">
        <v>277</v>
      </c>
      <c r="D119" s="90">
        <v>6.0141560640931003E-3</v>
      </c>
      <c r="E119" s="56">
        <v>77</v>
      </c>
      <c r="F119" s="90">
        <v>6.0816681146828849E-3</v>
      </c>
      <c r="G119" s="56">
        <v>74</v>
      </c>
      <c r="H119" s="90">
        <v>5.6853103872157341E-3</v>
      </c>
      <c r="I119" s="56">
        <v>108</v>
      </c>
      <c r="J119" s="90">
        <v>7.8471263532660027E-3</v>
      </c>
      <c r="K119" s="56">
        <v>75</v>
      </c>
      <c r="L119" s="90">
        <v>8.3342593621513507E-3</v>
      </c>
      <c r="M119" s="56">
        <v>115</v>
      </c>
      <c r="N119" s="90">
        <v>1.0191421481744062E-2</v>
      </c>
      <c r="O119" s="56">
        <v>41</v>
      </c>
      <c r="P119" s="90">
        <v>1.1254460609387867E-2</v>
      </c>
      <c r="Q119" s="56">
        <v>16</v>
      </c>
      <c r="R119" s="90">
        <v>1.1004126547455296E-2</v>
      </c>
      <c r="S119" s="89">
        <v>783</v>
      </c>
      <c r="T119" s="90">
        <v>7.0606057873522279E-3</v>
      </c>
    </row>
    <row r="120" spans="1:20" ht="15" x14ac:dyDescent="0.25">
      <c r="A120" s="160" t="s">
        <v>355</v>
      </c>
      <c r="B120" s="161" t="s">
        <v>236</v>
      </c>
      <c r="C120" s="56">
        <v>1529</v>
      </c>
      <c r="D120" s="90">
        <v>3.3197273003604151E-2</v>
      </c>
      <c r="E120" s="56">
        <v>406</v>
      </c>
      <c r="F120" s="90">
        <v>3.20669773319643E-2</v>
      </c>
      <c r="G120" s="56">
        <v>546</v>
      </c>
      <c r="H120" s="90">
        <v>4.1948371235402585E-2</v>
      </c>
      <c r="I120" s="56">
        <v>651</v>
      </c>
      <c r="J120" s="90">
        <v>4.7300733851631187E-2</v>
      </c>
      <c r="K120" s="56">
        <v>503</v>
      </c>
      <c r="L120" s="90">
        <v>5.5895099455495055E-2</v>
      </c>
      <c r="M120" s="56">
        <v>819</v>
      </c>
      <c r="N120" s="90">
        <v>7.2580645161290328E-2</v>
      </c>
      <c r="O120" s="56">
        <v>324</v>
      </c>
      <c r="P120" s="90">
        <v>8.8937688718089492E-2</v>
      </c>
      <c r="Q120" s="56">
        <v>135</v>
      </c>
      <c r="R120" s="90">
        <v>9.2847317744154056E-2</v>
      </c>
      <c r="S120" s="89">
        <v>4913</v>
      </c>
      <c r="T120" s="90">
        <v>4.4302370668277774E-2</v>
      </c>
    </row>
    <row r="121" spans="1:20" ht="27.6" x14ac:dyDescent="0.3">
      <c r="A121" s="312" t="s">
        <v>354</v>
      </c>
      <c r="B121" s="162" t="s">
        <v>237</v>
      </c>
      <c r="C121" s="56">
        <v>470</v>
      </c>
      <c r="D121" s="90">
        <v>1.0204524729688653E-2</v>
      </c>
      <c r="E121" s="56">
        <v>164</v>
      </c>
      <c r="F121" s="90">
        <v>1.2953163257246663E-2</v>
      </c>
      <c r="G121" s="56">
        <v>201</v>
      </c>
      <c r="H121" s="90">
        <v>1.5442532267977873E-2</v>
      </c>
      <c r="I121" s="56">
        <v>231</v>
      </c>
      <c r="J121" s="90">
        <v>1.6784131366707838E-2</v>
      </c>
      <c r="K121" s="56">
        <v>142</v>
      </c>
      <c r="L121" s="90">
        <v>1.5779531059006556E-2</v>
      </c>
      <c r="M121" s="56">
        <v>180</v>
      </c>
      <c r="N121" s="90">
        <v>1.5951790145338533E-2</v>
      </c>
      <c r="O121" s="56">
        <v>60</v>
      </c>
      <c r="P121" s="90">
        <v>1.6469942355201758E-2</v>
      </c>
      <c r="Q121" s="56">
        <v>32</v>
      </c>
      <c r="R121" s="90">
        <v>2.2008253094910592E-2</v>
      </c>
      <c r="S121" s="89">
        <v>1480</v>
      </c>
      <c r="T121" s="90">
        <v>1.3345717197038694E-2</v>
      </c>
    </row>
    <row r="122" spans="1:20" x14ac:dyDescent="0.3">
      <c r="A122" s="312" t="s">
        <v>353</v>
      </c>
      <c r="B122" s="162" t="s">
        <v>238</v>
      </c>
      <c r="C122" s="77">
        <v>24</v>
      </c>
      <c r="D122" s="82">
        <v>5.2108211385644193E-4</v>
      </c>
      <c r="E122" s="77">
        <v>13</v>
      </c>
      <c r="F122" s="82">
        <v>1.0267751362451622E-3</v>
      </c>
      <c r="G122" s="77">
        <v>12</v>
      </c>
      <c r="H122" s="82">
        <v>9.2194222495390287E-4</v>
      </c>
      <c r="I122" s="77">
        <v>12</v>
      </c>
      <c r="J122" s="82">
        <v>8.71902928140667E-4</v>
      </c>
      <c r="K122" s="77">
        <v>6</v>
      </c>
      <c r="L122" s="82">
        <v>6.6674074897210805E-4</v>
      </c>
      <c r="M122" s="77">
        <v>10</v>
      </c>
      <c r="N122" s="82">
        <v>8.8621056362991847E-4</v>
      </c>
      <c r="O122" s="77">
        <v>3</v>
      </c>
      <c r="P122" s="82">
        <v>8.2349711776008789E-4</v>
      </c>
      <c r="Q122" s="77">
        <v>0</v>
      </c>
      <c r="R122" s="82">
        <v>0</v>
      </c>
      <c r="S122" s="81">
        <v>80</v>
      </c>
      <c r="T122" s="82">
        <v>7.2139011875884827E-4</v>
      </c>
    </row>
    <row r="123" spans="1:20" ht="27.6" x14ac:dyDescent="0.3">
      <c r="A123" s="312" t="s">
        <v>352</v>
      </c>
      <c r="B123" s="162" t="s">
        <v>239</v>
      </c>
      <c r="C123" s="56">
        <v>2383</v>
      </c>
      <c r="D123" s="90">
        <v>5.1739111554995873E-2</v>
      </c>
      <c r="E123" s="56">
        <v>976</v>
      </c>
      <c r="F123" s="90">
        <v>7.7087117921175258E-2</v>
      </c>
      <c r="G123" s="56">
        <v>988</v>
      </c>
      <c r="H123" s="90">
        <v>7.5906576521204666E-2</v>
      </c>
      <c r="I123" s="56">
        <v>1042</v>
      </c>
      <c r="J123" s="90">
        <v>7.5710237593547919E-2</v>
      </c>
      <c r="K123" s="56">
        <v>612</v>
      </c>
      <c r="L123" s="90">
        <v>6.8007556395155017E-2</v>
      </c>
      <c r="M123" s="56">
        <v>783</v>
      </c>
      <c r="N123" s="90">
        <v>6.9390287132222617E-2</v>
      </c>
      <c r="O123" s="56">
        <v>262</v>
      </c>
      <c r="P123" s="90">
        <v>7.1918748284381009E-2</v>
      </c>
      <c r="Q123" s="56">
        <v>126</v>
      </c>
      <c r="R123" s="90">
        <v>8.6657496561210454E-2</v>
      </c>
      <c r="S123" s="89">
        <v>7172</v>
      </c>
      <c r="T123" s="90">
        <v>6.4672624146730751E-2</v>
      </c>
    </row>
    <row r="124" spans="1:20" ht="41.4" x14ac:dyDescent="0.3">
      <c r="A124" s="312" t="s">
        <v>351</v>
      </c>
      <c r="B124" s="162" t="s">
        <v>240</v>
      </c>
      <c r="C124" s="56">
        <v>99</v>
      </c>
      <c r="D124" s="90">
        <v>2.1494637196578228E-3</v>
      </c>
      <c r="E124" s="56">
        <v>37</v>
      </c>
      <c r="F124" s="90">
        <v>2.922360003159308E-3</v>
      </c>
      <c r="G124" s="56">
        <v>35</v>
      </c>
      <c r="H124" s="90">
        <v>2.6889981561155499E-3</v>
      </c>
      <c r="I124" s="56">
        <v>56</v>
      </c>
      <c r="J124" s="90">
        <v>4.0688803313231126E-3</v>
      </c>
      <c r="K124" s="56">
        <v>31</v>
      </c>
      <c r="L124" s="90">
        <v>3.4448272030225581E-3</v>
      </c>
      <c r="M124" s="56">
        <v>45</v>
      </c>
      <c r="N124" s="90">
        <v>3.9879475363346333E-3</v>
      </c>
      <c r="O124" s="56">
        <v>13</v>
      </c>
      <c r="P124" s="90">
        <v>3.5684875102937139E-3</v>
      </c>
      <c r="Q124" s="56">
        <v>9</v>
      </c>
      <c r="R124" s="90">
        <v>6.1898211829436037E-3</v>
      </c>
      <c r="S124" s="89">
        <v>325</v>
      </c>
      <c r="T124" s="90">
        <v>2.9306473574578214E-3</v>
      </c>
    </row>
    <row r="125" spans="1:20" x14ac:dyDescent="0.3">
      <c r="A125" s="312" t="s">
        <v>350</v>
      </c>
      <c r="B125" s="162" t="s">
        <v>241</v>
      </c>
      <c r="C125" s="56">
        <v>455</v>
      </c>
      <c r="D125" s="90">
        <v>9.8788484085283769E-3</v>
      </c>
      <c r="E125" s="56">
        <v>173</v>
      </c>
      <c r="F125" s="90">
        <v>1.3664007582339467E-2</v>
      </c>
      <c r="G125" s="56">
        <v>151</v>
      </c>
      <c r="H125" s="90">
        <v>1.1601106330669944E-2</v>
      </c>
      <c r="I125" s="56">
        <v>162</v>
      </c>
      <c r="J125" s="90">
        <v>1.1770689529899004E-2</v>
      </c>
      <c r="K125" s="56">
        <v>101</v>
      </c>
      <c r="L125" s="90">
        <v>1.1223469274363818E-2</v>
      </c>
      <c r="M125" s="56">
        <v>120</v>
      </c>
      <c r="N125" s="90">
        <v>1.0634526763559022E-2</v>
      </c>
      <c r="O125" s="56">
        <v>28</v>
      </c>
      <c r="P125" s="90">
        <v>7.6859730990941535E-3</v>
      </c>
      <c r="Q125" s="56">
        <v>7</v>
      </c>
      <c r="R125" s="90">
        <v>4.8143053645116922E-3</v>
      </c>
      <c r="S125" s="89">
        <v>1197</v>
      </c>
      <c r="T125" s="90">
        <v>1.0793799651929267E-2</v>
      </c>
    </row>
    <row r="126" spans="1:20" x14ac:dyDescent="0.3">
      <c r="A126" s="312" t="s">
        <v>349</v>
      </c>
      <c r="B126" s="162" t="s">
        <v>242</v>
      </c>
      <c r="C126" s="56">
        <v>192</v>
      </c>
      <c r="D126" s="90">
        <v>4.1686569108515354E-3</v>
      </c>
      <c r="E126" s="56">
        <v>52</v>
      </c>
      <c r="F126" s="90">
        <v>4.107100544980649E-3</v>
      </c>
      <c r="G126" s="56">
        <v>59</v>
      </c>
      <c r="H126" s="90">
        <v>4.5328826060233559E-3</v>
      </c>
      <c r="I126" s="56">
        <v>87</v>
      </c>
      <c r="J126" s="90">
        <v>6.3212962290198358E-3</v>
      </c>
      <c r="K126" s="56">
        <v>55</v>
      </c>
      <c r="L126" s="90">
        <v>6.1117901989109899E-3</v>
      </c>
      <c r="M126" s="56">
        <v>109</v>
      </c>
      <c r="N126" s="90">
        <v>9.6596951435661115E-3</v>
      </c>
      <c r="O126" s="56">
        <v>22</v>
      </c>
      <c r="P126" s="90">
        <v>6.0389788635739775E-3</v>
      </c>
      <c r="Q126" s="56">
        <v>13</v>
      </c>
      <c r="R126" s="90">
        <v>8.9408528198074277E-3</v>
      </c>
      <c r="S126" s="89">
        <v>589</v>
      </c>
      <c r="T126" s="90">
        <v>5.311234749362021E-3</v>
      </c>
    </row>
    <row r="127" spans="1:20" x14ac:dyDescent="0.3">
      <c r="A127" s="312" t="s">
        <v>348</v>
      </c>
      <c r="B127" s="162" t="s">
        <v>243</v>
      </c>
      <c r="C127" s="56">
        <v>1471</v>
      </c>
      <c r="D127" s="90">
        <v>3.1937991228451083E-2</v>
      </c>
      <c r="E127" s="56">
        <v>771</v>
      </c>
      <c r="F127" s="90">
        <v>6.0895663849616935E-2</v>
      </c>
      <c r="G127" s="56">
        <v>684</v>
      </c>
      <c r="H127" s="90">
        <v>5.2550706822372464E-2</v>
      </c>
      <c r="I127" s="56">
        <v>664</v>
      </c>
      <c r="J127" s="90">
        <v>4.8245295357116906E-2</v>
      </c>
      <c r="K127" s="56">
        <v>393</v>
      </c>
      <c r="L127" s="90">
        <v>4.3671519057673074E-2</v>
      </c>
      <c r="M127" s="56">
        <v>402</v>
      </c>
      <c r="N127" s="90">
        <v>3.5625664657922725E-2</v>
      </c>
      <c r="O127" s="56">
        <v>115</v>
      </c>
      <c r="P127" s="90">
        <v>3.15673895141367E-2</v>
      </c>
      <c r="Q127" s="56">
        <v>54</v>
      </c>
      <c r="R127" s="90">
        <v>3.7138927097661624E-2</v>
      </c>
      <c r="S127" s="89">
        <v>4554</v>
      </c>
      <c r="T127" s="90">
        <v>4.1065132510347442E-2</v>
      </c>
    </row>
    <row r="128" spans="1:20" ht="15" x14ac:dyDescent="0.25">
      <c r="A128" s="312" t="s">
        <v>347</v>
      </c>
      <c r="B128" s="162" t="s">
        <v>244</v>
      </c>
      <c r="C128" s="56">
        <v>1580</v>
      </c>
      <c r="D128" s="90">
        <v>3.4304572495549093E-2</v>
      </c>
      <c r="E128" s="56">
        <v>566</v>
      </c>
      <c r="F128" s="90">
        <v>4.4704209778058605E-2</v>
      </c>
      <c r="G128" s="56">
        <v>716</v>
      </c>
      <c r="H128" s="90">
        <v>5.5009219422249539E-2</v>
      </c>
      <c r="I128" s="56">
        <v>716</v>
      </c>
      <c r="J128" s="90">
        <v>5.2023541379059797E-2</v>
      </c>
      <c r="K128" s="56">
        <v>485</v>
      </c>
      <c r="L128" s="90">
        <v>5.3894877208578731E-2</v>
      </c>
      <c r="M128" s="56">
        <v>586</v>
      </c>
      <c r="N128" s="90">
        <v>5.1931939028713223E-2</v>
      </c>
      <c r="O128" s="56">
        <v>210</v>
      </c>
      <c r="P128" s="90">
        <v>5.7644798243206147E-2</v>
      </c>
      <c r="Q128" s="56">
        <v>69</v>
      </c>
      <c r="R128" s="90">
        <v>4.745529573590096E-2</v>
      </c>
      <c r="S128" s="89">
        <v>4928</v>
      </c>
      <c r="T128" s="90">
        <v>4.4437631315545054E-2</v>
      </c>
    </row>
    <row r="129" spans="1:20" ht="15" x14ac:dyDescent="0.25">
      <c r="A129" s="312" t="s">
        <v>345</v>
      </c>
      <c r="B129" s="162" t="s">
        <v>245</v>
      </c>
      <c r="C129" s="56">
        <v>687</v>
      </c>
      <c r="D129" s="90">
        <v>1.4915975509140649E-2</v>
      </c>
      <c r="E129" s="56">
        <v>147</v>
      </c>
      <c r="F129" s="90">
        <v>1.1610457309849142E-2</v>
      </c>
      <c r="G129" s="56">
        <v>148</v>
      </c>
      <c r="H129" s="90">
        <v>1.1370620774431468E-2</v>
      </c>
      <c r="I129" s="56">
        <v>161</v>
      </c>
      <c r="J129" s="90">
        <v>1.1698030952553949E-2</v>
      </c>
      <c r="K129" s="56">
        <v>87</v>
      </c>
      <c r="L129" s="90">
        <v>9.667740860095567E-3</v>
      </c>
      <c r="M129" s="56">
        <v>93</v>
      </c>
      <c r="N129" s="90">
        <v>8.241758241758242E-3</v>
      </c>
      <c r="O129" s="56">
        <v>22</v>
      </c>
      <c r="P129" s="90">
        <v>6.0389788635739775E-3</v>
      </c>
      <c r="Q129" s="56">
        <v>9</v>
      </c>
      <c r="R129" s="90">
        <v>6.1898211829436037E-3</v>
      </c>
      <c r="S129" s="89">
        <v>1354</v>
      </c>
      <c r="T129" s="90">
        <v>1.2209527759993507E-2</v>
      </c>
    </row>
    <row r="130" spans="1:20" ht="27.6" x14ac:dyDescent="0.3">
      <c r="A130" s="312" t="s">
        <v>344</v>
      </c>
      <c r="B130" s="162" t="s">
        <v>246</v>
      </c>
      <c r="C130" s="56">
        <v>5</v>
      </c>
      <c r="D130" s="90">
        <v>1.0855877372009206E-4</v>
      </c>
      <c r="E130" s="56">
        <v>1</v>
      </c>
      <c r="F130" s="90">
        <v>7.8982702788089413E-5</v>
      </c>
      <c r="G130" s="56">
        <v>1</v>
      </c>
      <c r="H130" s="90">
        <v>7.6828518746158568E-5</v>
      </c>
      <c r="I130" s="56">
        <v>1</v>
      </c>
      <c r="J130" s="90">
        <v>7.2658577345055588E-5</v>
      </c>
      <c r="K130" s="56">
        <v>1</v>
      </c>
      <c r="L130" s="90">
        <v>1.1112345816201801E-4</v>
      </c>
      <c r="M130" s="56">
        <v>1</v>
      </c>
      <c r="N130" s="90">
        <v>8.8621056362991847E-5</v>
      </c>
      <c r="O130" s="56">
        <v>0</v>
      </c>
      <c r="P130" s="90">
        <v>0</v>
      </c>
      <c r="Q130" s="56">
        <v>1</v>
      </c>
      <c r="R130" s="90">
        <v>6.8775790921595599E-4</v>
      </c>
      <c r="S130" s="89">
        <v>11</v>
      </c>
      <c r="T130" s="90">
        <v>9.9191141329341641E-5</v>
      </c>
    </row>
    <row r="131" spans="1:20" x14ac:dyDescent="0.3">
      <c r="A131" s="312" t="s">
        <v>346</v>
      </c>
      <c r="B131" s="162" t="s">
        <v>247</v>
      </c>
      <c r="C131" s="56">
        <v>0</v>
      </c>
      <c r="D131" s="90">
        <v>0</v>
      </c>
      <c r="E131" s="56">
        <v>0</v>
      </c>
      <c r="F131" s="90">
        <v>0</v>
      </c>
      <c r="G131" s="56">
        <v>0</v>
      </c>
      <c r="H131" s="90">
        <v>0</v>
      </c>
      <c r="I131" s="56">
        <v>0</v>
      </c>
      <c r="J131" s="90">
        <v>0</v>
      </c>
      <c r="K131" s="56">
        <v>0</v>
      </c>
      <c r="L131" s="90">
        <v>0</v>
      </c>
      <c r="M131" s="56">
        <v>0</v>
      </c>
      <c r="N131" s="90">
        <v>0</v>
      </c>
      <c r="O131" s="56">
        <v>0</v>
      </c>
      <c r="P131" s="90">
        <v>0</v>
      </c>
      <c r="Q131" s="56">
        <v>0</v>
      </c>
      <c r="R131" s="90">
        <v>0</v>
      </c>
      <c r="S131" s="89">
        <v>3</v>
      </c>
      <c r="T131" s="90">
        <v>2.7052129453456812E-5</v>
      </c>
    </row>
    <row r="132" spans="1:20" ht="15" x14ac:dyDescent="0.25">
      <c r="A132" s="312" t="s">
        <v>343</v>
      </c>
      <c r="B132" s="162" t="s">
        <v>248</v>
      </c>
      <c r="C132" s="56">
        <v>196</v>
      </c>
      <c r="D132" s="90">
        <v>4.2555039298276089E-3</v>
      </c>
      <c r="E132" s="56">
        <v>93</v>
      </c>
      <c r="F132" s="90">
        <v>7.3453913592923152E-3</v>
      </c>
      <c r="G132" s="56">
        <v>80</v>
      </c>
      <c r="H132" s="90">
        <v>6.1462814996926856E-3</v>
      </c>
      <c r="I132" s="56">
        <v>78</v>
      </c>
      <c r="J132" s="90">
        <v>5.6673690329143355E-3</v>
      </c>
      <c r="K132" s="56">
        <v>54</v>
      </c>
      <c r="L132" s="90">
        <v>6.0006667407489717E-3</v>
      </c>
      <c r="M132" s="56">
        <v>66</v>
      </c>
      <c r="N132" s="90">
        <v>5.8489897199574623E-3</v>
      </c>
      <c r="O132" s="56">
        <v>14</v>
      </c>
      <c r="P132" s="90">
        <v>3.8429865495470767E-3</v>
      </c>
      <c r="Q132" s="56">
        <v>6</v>
      </c>
      <c r="R132" s="90">
        <v>4.1265474552957355E-3</v>
      </c>
      <c r="S132" s="89">
        <v>587</v>
      </c>
      <c r="T132" s="90">
        <v>5.2931999963930498E-3</v>
      </c>
    </row>
    <row r="133" spans="1:20" ht="15" thickBot="1" x14ac:dyDescent="0.35">
      <c r="A133" s="312" t="s">
        <v>342</v>
      </c>
      <c r="B133" s="162" t="s">
        <v>249</v>
      </c>
      <c r="C133" s="163">
        <v>2501</v>
      </c>
      <c r="D133" s="294">
        <v>5.4301098614790044E-2</v>
      </c>
      <c r="E133" s="163">
        <v>701</v>
      </c>
      <c r="F133" s="294">
        <v>5.5366874654450678E-2</v>
      </c>
      <c r="G133" s="163">
        <v>726</v>
      </c>
      <c r="H133" s="294">
        <v>5.5777504609711127E-2</v>
      </c>
      <c r="I133" s="163">
        <v>836</v>
      </c>
      <c r="J133" s="294">
        <v>6.0742570660466469E-2</v>
      </c>
      <c r="K133" s="163">
        <v>545</v>
      </c>
      <c r="L133" s="294">
        <v>6.0562284698299808E-2</v>
      </c>
      <c r="M133" s="163">
        <v>654</v>
      </c>
      <c r="N133" s="294">
        <v>5.7958170861396666E-2</v>
      </c>
      <c r="O133" s="163">
        <v>249</v>
      </c>
      <c r="P133" s="294">
        <v>6.835026077408729E-2</v>
      </c>
      <c r="Q133" s="163">
        <v>83</v>
      </c>
      <c r="R133" s="294">
        <v>5.7083906464924346E-2</v>
      </c>
      <c r="S133" s="220">
        <v>6295</v>
      </c>
      <c r="T133" s="294">
        <v>5.6764384969836879E-2</v>
      </c>
    </row>
    <row r="134" spans="1:20" ht="15.75" thickBot="1" x14ac:dyDescent="0.3">
      <c r="A134" s="146"/>
      <c r="B134" s="276" t="s">
        <v>250</v>
      </c>
      <c r="C134" s="93">
        <v>46058</v>
      </c>
      <c r="D134" s="96">
        <v>1.0000000000000002</v>
      </c>
      <c r="E134" s="93">
        <v>12661</v>
      </c>
      <c r="F134" s="102">
        <v>0.99999999999999989</v>
      </c>
      <c r="G134" s="94">
        <v>13016</v>
      </c>
      <c r="H134" s="96">
        <v>1</v>
      </c>
      <c r="I134" s="93">
        <v>13763</v>
      </c>
      <c r="J134" s="102">
        <v>0.99999999999999989</v>
      </c>
      <c r="K134" s="93">
        <v>8999</v>
      </c>
      <c r="L134" s="96">
        <v>1</v>
      </c>
      <c r="M134" s="93">
        <v>11284</v>
      </c>
      <c r="N134" s="96">
        <v>0.99999999999999967</v>
      </c>
      <c r="O134" s="93">
        <v>3643</v>
      </c>
      <c r="P134" s="96">
        <v>0.99999999999999956</v>
      </c>
      <c r="Q134" s="93">
        <v>1454</v>
      </c>
      <c r="R134" s="96">
        <v>1</v>
      </c>
      <c r="S134" s="93">
        <v>110897</v>
      </c>
      <c r="T134" s="102">
        <v>1</v>
      </c>
    </row>
    <row r="135" spans="1:20" ht="15.75" thickBot="1" x14ac:dyDescent="0.3">
      <c r="A135" s="325" t="s">
        <v>251</v>
      </c>
      <c r="B135" s="276" t="s">
        <v>251</v>
      </c>
      <c r="C135" s="56">
        <v>7582</v>
      </c>
      <c r="D135" s="76">
        <v>0.1646185244691476</v>
      </c>
      <c r="E135" s="211">
        <v>1253</v>
      </c>
      <c r="F135" s="225">
        <v>9.8965326593476025E-2</v>
      </c>
      <c r="G135" s="212">
        <v>128</v>
      </c>
      <c r="H135" s="76">
        <v>9.8340503995082967E-3</v>
      </c>
      <c r="I135" s="211">
        <v>70</v>
      </c>
      <c r="J135" s="225">
        <v>5.0861004141538905E-3</v>
      </c>
      <c r="K135" s="211">
        <v>36</v>
      </c>
      <c r="L135" s="76">
        <v>4.0004444938326481E-3</v>
      </c>
      <c r="M135" s="211">
        <v>76</v>
      </c>
      <c r="N135" s="76">
        <v>6.7352002835873804E-3</v>
      </c>
      <c r="O135" s="211">
        <v>20</v>
      </c>
      <c r="P135" s="76">
        <v>5.4899807850672519E-3</v>
      </c>
      <c r="Q135" s="211">
        <v>16</v>
      </c>
      <c r="R135" s="76">
        <v>1.1004126547455296E-2</v>
      </c>
      <c r="S135" s="93">
        <v>9181</v>
      </c>
      <c r="T135" s="225">
        <v>8.2788533504062331E-2</v>
      </c>
    </row>
    <row r="136" spans="1:20" ht="15.75" thickBot="1" x14ac:dyDescent="0.3">
      <c r="A136" s="320" t="s">
        <v>70</v>
      </c>
      <c r="B136" s="288" t="s">
        <v>70</v>
      </c>
      <c r="C136" s="93">
        <v>53648</v>
      </c>
      <c r="D136" s="96"/>
      <c r="E136" s="93">
        <v>13915</v>
      </c>
      <c r="F136" s="102"/>
      <c r="G136" s="94">
        <v>13146</v>
      </c>
      <c r="H136" s="96"/>
      <c r="I136" s="93">
        <v>13835</v>
      </c>
      <c r="J136" s="102"/>
      <c r="K136" s="93">
        <v>9040</v>
      </c>
      <c r="L136" s="96"/>
      <c r="M136" s="93">
        <v>11361</v>
      </c>
      <c r="N136" s="96"/>
      <c r="O136" s="93">
        <v>3663</v>
      </c>
      <c r="P136" s="96"/>
      <c r="Q136" s="93">
        <v>1470</v>
      </c>
      <c r="R136" s="96"/>
      <c r="S136" s="93">
        <v>120078</v>
      </c>
      <c r="T136" s="102"/>
    </row>
    <row r="137" spans="1:20" ht="15" x14ac:dyDescent="0.25">
      <c r="A137" s="33"/>
      <c r="B137" s="152"/>
      <c r="C137" s="103"/>
      <c r="D137" s="104"/>
      <c r="E137" s="103"/>
      <c r="F137" s="104"/>
      <c r="G137" s="103"/>
      <c r="H137" s="104"/>
      <c r="I137" s="103"/>
      <c r="J137" s="104"/>
      <c r="K137" s="103"/>
      <c r="L137" s="104"/>
      <c r="M137" s="103"/>
      <c r="N137" s="104"/>
      <c r="O137" s="103"/>
      <c r="P137" s="104"/>
      <c r="Q137" s="103"/>
      <c r="R137" s="104"/>
      <c r="S137" s="103"/>
      <c r="T137" s="104"/>
    </row>
    <row r="138" spans="1:20" ht="15" x14ac:dyDescent="0.25">
      <c r="A138" s="38" t="s">
        <v>71</v>
      </c>
      <c r="B138" s="172"/>
      <c r="C138" s="40"/>
      <c r="D138" s="173"/>
      <c r="E138" s="40"/>
      <c r="F138" s="173"/>
      <c r="G138" s="40"/>
      <c r="H138" s="173"/>
      <c r="I138" s="40"/>
      <c r="J138" s="186"/>
      <c r="K138" s="173"/>
      <c r="L138" s="173"/>
      <c r="M138" s="173"/>
      <c r="N138" s="173"/>
      <c r="O138" s="173"/>
      <c r="P138" s="173"/>
      <c r="Q138" s="173"/>
      <c r="R138" s="173"/>
      <c r="S138" s="40"/>
      <c r="T138" s="40"/>
    </row>
    <row r="139" spans="1:20" x14ac:dyDescent="0.3">
      <c r="A139" s="426" t="s">
        <v>252</v>
      </c>
      <c r="B139" s="448"/>
      <c r="C139" s="448"/>
      <c r="D139" s="448"/>
      <c r="E139" s="448"/>
      <c r="F139" s="448"/>
      <c r="G139" s="448"/>
      <c r="H139" s="448"/>
      <c r="I139" s="448"/>
      <c r="J139" s="448"/>
      <c r="K139" s="448"/>
      <c r="L139" s="448"/>
      <c r="M139" s="448"/>
      <c r="N139" s="448"/>
      <c r="O139" s="448"/>
      <c r="P139" s="448"/>
      <c r="Q139" s="448"/>
      <c r="R139" s="448"/>
      <c r="S139" s="448"/>
      <c r="T139" s="448"/>
    </row>
    <row r="140" spans="1:20" x14ac:dyDescent="0.3">
      <c r="A140" s="41" t="s">
        <v>101</v>
      </c>
      <c r="B140" s="172"/>
      <c r="C140" s="40"/>
      <c r="D140" s="173"/>
      <c r="E140" s="40"/>
      <c r="F140" s="173"/>
      <c r="G140" s="40"/>
      <c r="H140" s="173"/>
      <c r="I140" s="40"/>
      <c r="J140" s="186"/>
      <c r="K140" s="173"/>
      <c r="L140" s="173"/>
      <c r="M140" s="173"/>
      <c r="N140" s="173"/>
      <c r="O140" s="173"/>
      <c r="P140" s="173"/>
      <c r="Q140" s="173"/>
      <c r="R140" s="173"/>
      <c r="S140" s="40"/>
      <c r="T140" s="40"/>
    </row>
    <row r="141" spans="1:20" ht="15" x14ac:dyDescent="0.25">
      <c r="A141" s="39"/>
      <c r="B141" s="39"/>
      <c r="C141" s="39"/>
      <c r="D141" s="39"/>
      <c r="E141" s="39"/>
      <c r="F141" s="39"/>
      <c r="G141" s="39"/>
      <c r="H141" s="39"/>
      <c r="I141" s="39"/>
      <c r="J141" s="142"/>
      <c r="K141" s="39"/>
      <c r="L141" s="39"/>
      <c r="M141" s="39"/>
      <c r="N141" s="39"/>
      <c r="O141" s="39"/>
      <c r="P141" s="39"/>
      <c r="Q141" s="39"/>
      <c r="R141" s="39"/>
      <c r="S141" s="39"/>
      <c r="T141" s="39"/>
    </row>
    <row r="142" spans="1:20" ht="15" x14ac:dyDescent="0.25">
      <c r="A142" s="39"/>
      <c r="B142" s="39"/>
      <c r="C142" s="190"/>
      <c r="D142" s="39"/>
      <c r="E142" s="190"/>
      <c r="F142" s="39"/>
      <c r="G142" s="190"/>
      <c r="H142" s="39"/>
      <c r="I142" s="190"/>
      <c r="J142" s="142"/>
      <c r="K142" s="190"/>
      <c r="L142" s="39"/>
      <c r="M142" s="190"/>
      <c r="N142" s="39"/>
      <c r="O142" s="190"/>
      <c r="P142" s="39"/>
      <c r="Q142" s="190"/>
      <c r="R142" s="39"/>
      <c r="S142" s="190"/>
      <c r="T142" s="39"/>
    </row>
    <row r="143" spans="1:20" ht="15" x14ac:dyDescent="0.25">
      <c r="A143" s="39"/>
      <c r="B143" s="39"/>
      <c r="C143" s="190"/>
      <c r="D143" s="39"/>
      <c r="E143" s="190"/>
      <c r="F143" s="39"/>
      <c r="G143" s="190"/>
      <c r="H143" s="39"/>
      <c r="I143" s="190"/>
      <c r="J143" s="142"/>
      <c r="K143" s="190"/>
      <c r="L143" s="39"/>
      <c r="M143" s="190"/>
      <c r="N143" s="39"/>
      <c r="O143" s="190"/>
      <c r="P143" s="39"/>
      <c r="Q143" s="190"/>
      <c r="R143" s="39"/>
      <c r="S143" s="190"/>
      <c r="T143" s="39"/>
    </row>
  </sheetData>
  <mergeCells count="14">
    <mergeCell ref="A139:T139"/>
    <mergeCell ref="A1:T1"/>
    <mergeCell ref="A2:A4"/>
    <mergeCell ref="B2:B4"/>
    <mergeCell ref="S2:T3"/>
    <mergeCell ref="C3:D3"/>
    <mergeCell ref="E3:F3"/>
    <mergeCell ref="G3:H3"/>
    <mergeCell ref="I3:J3"/>
    <mergeCell ref="C2:R2"/>
    <mergeCell ref="K3:L3"/>
    <mergeCell ref="M3:N3"/>
    <mergeCell ref="O3:P3"/>
    <mergeCell ref="Q3:R3"/>
  </mergeCells>
  <printOptions horizontalCentered="1"/>
  <pageMargins left="0.7" right="0.7" top="0.75" bottom="0.75" header="0.3" footer="0.3"/>
  <pageSetup paperSize="9" scale="1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42"/>
  <sheetViews>
    <sheetView zoomScaleNormal="100" workbookViewId="0">
      <selection activeCell="A2" sqref="A2:A4"/>
    </sheetView>
  </sheetViews>
  <sheetFormatPr defaultColWidth="11.44140625" defaultRowHeight="14.4" x14ac:dyDescent="0.3"/>
  <cols>
    <col min="1" max="1" width="7.6640625" style="272" customWidth="1"/>
    <col min="2" max="2" width="66.88671875" style="272" bestFit="1" customWidth="1"/>
    <col min="3" max="20" width="9" style="272" customWidth="1"/>
    <col min="21" max="21" width="11.33203125" style="272" customWidth="1"/>
    <col min="22" max="22" width="9" style="272" customWidth="1"/>
    <col min="23" max="16384" width="11.44140625" style="272"/>
  </cols>
  <sheetData>
    <row r="1" spans="1:22" ht="25.2" customHeight="1" thickTop="1" thickBot="1" x14ac:dyDescent="0.35">
      <c r="A1" s="355" t="s">
        <v>541</v>
      </c>
      <c r="B1" s="442"/>
      <c r="C1" s="442"/>
      <c r="D1" s="442"/>
      <c r="E1" s="442"/>
      <c r="F1" s="442"/>
      <c r="G1" s="442"/>
      <c r="H1" s="442"/>
      <c r="I1" s="442"/>
      <c r="J1" s="442"/>
      <c r="K1" s="442"/>
      <c r="L1" s="442"/>
      <c r="M1" s="442"/>
      <c r="N1" s="442"/>
      <c r="O1" s="442"/>
      <c r="P1" s="442"/>
      <c r="Q1" s="442"/>
      <c r="R1" s="442"/>
      <c r="S1" s="442"/>
      <c r="T1" s="442"/>
      <c r="U1" s="442"/>
      <c r="V1" s="443"/>
    </row>
    <row r="2" spans="1:22" ht="25.2" customHeight="1" thickTop="1" thickBot="1" x14ac:dyDescent="0.35">
      <c r="A2" s="380" t="s">
        <v>116</v>
      </c>
      <c r="B2" s="425" t="s">
        <v>117</v>
      </c>
      <c r="C2" s="358" t="s">
        <v>254</v>
      </c>
      <c r="D2" s="359"/>
      <c r="E2" s="359"/>
      <c r="F2" s="359"/>
      <c r="G2" s="359"/>
      <c r="H2" s="359"/>
      <c r="I2" s="359"/>
      <c r="J2" s="359"/>
      <c r="K2" s="454"/>
      <c r="L2" s="454"/>
      <c r="M2" s="454"/>
      <c r="N2" s="454"/>
      <c r="O2" s="454"/>
      <c r="P2" s="454"/>
      <c r="Q2" s="454"/>
      <c r="R2" s="454"/>
      <c r="S2" s="454"/>
      <c r="T2" s="454"/>
      <c r="U2" s="361" t="s">
        <v>70</v>
      </c>
      <c r="V2" s="444"/>
    </row>
    <row r="3" spans="1:22" ht="25.2" customHeight="1" x14ac:dyDescent="0.3">
      <c r="A3" s="380"/>
      <c r="B3" s="437"/>
      <c r="C3" s="455">
        <v>0</v>
      </c>
      <c r="D3" s="447"/>
      <c r="E3" s="339" t="s">
        <v>255</v>
      </c>
      <c r="F3" s="447"/>
      <c r="G3" s="339" t="s">
        <v>256</v>
      </c>
      <c r="H3" s="447"/>
      <c r="I3" s="339" t="s">
        <v>257</v>
      </c>
      <c r="J3" s="447"/>
      <c r="K3" s="339" t="s">
        <v>258</v>
      </c>
      <c r="L3" s="456"/>
      <c r="M3" s="339" t="s">
        <v>259</v>
      </c>
      <c r="N3" s="447"/>
      <c r="O3" s="340" t="s">
        <v>260</v>
      </c>
      <c r="P3" s="456"/>
      <c r="Q3" s="339" t="s">
        <v>261</v>
      </c>
      <c r="R3" s="447"/>
      <c r="S3" s="340" t="s">
        <v>77</v>
      </c>
      <c r="T3" s="447"/>
      <c r="U3" s="445"/>
      <c r="V3" s="446"/>
    </row>
    <row r="4" spans="1:22" ht="25.2" customHeight="1" thickBot="1" x14ac:dyDescent="0.35">
      <c r="A4" s="391"/>
      <c r="B4" s="438"/>
      <c r="C4" s="12" t="s">
        <v>55</v>
      </c>
      <c r="D4" s="236" t="s">
        <v>56</v>
      </c>
      <c r="E4" s="12" t="s">
        <v>55</v>
      </c>
      <c r="F4" s="236" t="s">
        <v>56</v>
      </c>
      <c r="G4" s="10" t="s">
        <v>55</v>
      </c>
      <c r="H4" s="237" t="s">
        <v>56</v>
      </c>
      <c r="I4" s="12" t="s">
        <v>55</v>
      </c>
      <c r="J4" s="68" t="s">
        <v>56</v>
      </c>
      <c r="K4" s="10" t="s">
        <v>55</v>
      </c>
      <c r="L4" s="69" t="s">
        <v>56</v>
      </c>
      <c r="M4" s="12" t="s">
        <v>55</v>
      </c>
      <c r="N4" s="236" t="s">
        <v>56</v>
      </c>
      <c r="O4" s="10" t="s">
        <v>55</v>
      </c>
      <c r="P4" s="237" t="s">
        <v>56</v>
      </c>
      <c r="Q4" s="12" t="s">
        <v>55</v>
      </c>
      <c r="R4" s="236" t="s">
        <v>56</v>
      </c>
      <c r="S4" s="12" t="s">
        <v>55</v>
      </c>
      <c r="T4" s="236" t="s">
        <v>56</v>
      </c>
      <c r="U4" s="12" t="s">
        <v>55</v>
      </c>
      <c r="V4" s="236" t="s">
        <v>56</v>
      </c>
    </row>
    <row r="5" spans="1:22" x14ac:dyDescent="0.3">
      <c r="A5" s="158" t="s">
        <v>118</v>
      </c>
      <c r="B5" s="159" t="s">
        <v>119</v>
      </c>
      <c r="C5" s="77">
        <v>17</v>
      </c>
      <c r="D5" s="239">
        <v>1.7137960582690659E-4</v>
      </c>
      <c r="E5" s="77">
        <v>2</v>
      </c>
      <c r="F5" s="239">
        <v>3.2862306933946765E-4</v>
      </c>
      <c r="G5" s="70">
        <v>1</v>
      </c>
      <c r="H5" s="239">
        <v>2.4283632831471587E-4</v>
      </c>
      <c r="I5" s="77">
        <v>1</v>
      </c>
      <c r="J5" s="82">
        <v>8.8417329796640137E-4</v>
      </c>
      <c r="K5" s="77">
        <v>0</v>
      </c>
      <c r="L5" s="82">
        <v>0</v>
      </c>
      <c r="M5" s="77">
        <v>0</v>
      </c>
      <c r="N5" s="82">
        <v>0</v>
      </c>
      <c r="O5" s="77">
        <v>0</v>
      </c>
      <c r="P5" s="82">
        <v>0</v>
      </c>
      <c r="Q5" s="77">
        <v>0</v>
      </c>
      <c r="R5" s="82">
        <v>0</v>
      </c>
      <c r="S5" s="77">
        <v>0</v>
      </c>
      <c r="T5" s="82">
        <v>0</v>
      </c>
      <c r="U5" s="81">
        <v>21</v>
      </c>
      <c r="V5" s="82">
        <v>1.8939735565215823E-4</v>
      </c>
    </row>
    <row r="6" spans="1:22" x14ac:dyDescent="0.3">
      <c r="A6" s="160" t="s">
        <v>120</v>
      </c>
      <c r="B6" s="161" t="s">
        <v>121</v>
      </c>
      <c r="C6" s="56">
        <v>0</v>
      </c>
      <c r="D6" s="239">
        <v>0</v>
      </c>
      <c r="E6" s="56">
        <v>0</v>
      </c>
      <c r="F6" s="82">
        <v>0</v>
      </c>
      <c r="G6" s="85">
        <v>0</v>
      </c>
      <c r="H6" s="239">
        <v>0</v>
      </c>
      <c r="I6" s="56">
        <v>0</v>
      </c>
      <c r="J6" s="82">
        <v>0</v>
      </c>
      <c r="K6" s="56">
        <v>0</v>
      </c>
      <c r="L6" s="82">
        <v>0</v>
      </c>
      <c r="M6" s="56">
        <v>0</v>
      </c>
      <c r="N6" s="82">
        <v>0</v>
      </c>
      <c r="O6" s="56">
        <v>0</v>
      </c>
      <c r="P6" s="82">
        <v>0</v>
      </c>
      <c r="Q6" s="56">
        <v>0</v>
      </c>
      <c r="R6" s="82">
        <v>0</v>
      </c>
      <c r="S6" s="56">
        <v>0</v>
      </c>
      <c r="T6" s="82">
        <v>0</v>
      </c>
      <c r="U6" s="89">
        <v>0</v>
      </c>
      <c r="V6" s="82">
        <v>0</v>
      </c>
    </row>
    <row r="7" spans="1:22" x14ac:dyDescent="0.3">
      <c r="A7" s="160" t="s">
        <v>122</v>
      </c>
      <c r="B7" s="161" t="s">
        <v>123</v>
      </c>
      <c r="C7" s="56">
        <v>581</v>
      </c>
      <c r="D7" s="239">
        <v>5.8571500579666317E-3</v>
      </c>
      <c r="E7" s="56">
        <v>33</v>
      </c>
      <c r="F7" s="82">
        <v>5.4222806441012157E-3</v>
      </c>
      <c r="G7" s="85">
        <v>22</v>
      </c>
      <c r="H7" s="239">
        <v>5.3423992229237492E-3</v>
      </c>
      <c r="I7" s="56">
        <v>4</v>
      </c>
      <c r="J7" s="82">
        <v>3.5366931918656055E-3</v>
      </c>
      <c r="K7" s="56">
        <v>0</v>
      </c>
      <c r="L7" s="82">
        <v>0</v>
      </c>
      <c r="M7" s="56">
        <v>0</v>
      </c>
      <c r="N7" s="82">
        <v>0</v>
      </c>
      <c r="O7" s="56">
        <v>0</v>
      </c>
      <c r="P7" s="82">
        <v>0</v>
      </c>
      <c r="Q7" s="56">
        <v>0</v>
      </c>
      <c r="R7" s="82">
        <v>0</v>
      </c>
      <c r="S7" s="56">
        <v>0</v>
      </c>
      <c r="T7" s="82">
        <v>0</v>
      </c>
      <c r="U7" s="89">
        <v>640</v>
      </c>
      <c r="V7" s="82">
        <v>5.7721098865419649E-3</v>
      </c>
    </row>
    <row r="8" spans="1:22" ht="27.6" x14ac:dyDescent="0.3">
      <c r="A8" s="160" t="s">
        <v>341</v>
      </c>
      <c r="B8" s="161" t="s">
        <v>124</v>
      </c>
      <c r="C8" s="56">
        <v>26</v>
      </c>
      <c r="D8" s="239">
        <v>2.6210998538232772E-4</v>
      </c>
      <c r="E8" s="56">
        <v>2</v>
      </c>
      <c r="F8" s="82">
        <v>3.2862306933946765E-4</v>
      </c>
      <c r="G8" s="85">
        <v>1</v>
      </c>
      <c r="H8" s="239">
        <v>2.4283632831471587E-4</v>
      </c>
      <c r="I8" s="56">
        <v>0</v>
      </c>
      <c r="J8" s="82">
        <v>0</v>
      </c>
      <c r="K8" s="56">
        <v>0</v>
      </c>
      <c r="L8" s="82">
        <v>0</v>
      </c>
      <c r="M8" s="56">
        <v>0</v>
      </c>
      <c r="N8" s="82">
        <v>0</v>
      </c>
      <c r="O8" s="56">
        <v>0</v>
      </c>
      <c r="P8" s="82">
        <v>0</v>
      </c>
      <c r="Q8" s="56">
        <v>0</v>
      </c>
      <c r="R8" s="82">
        <v>0</v>
      </c>
      <c r="S8" s="56">
        <v>0</v>
      </c>
      <c r="T8" s="82">
        <v>0</v>
      </c>
      <c r="U8" s="89">
        <v>29</v>
      </c>
      <c r="V8" s="82">
        <v>2.615487292339328E-4</v>
      </c>
    </row>
    <row r="9" spans="1:22" x14ac:dyDescent="0.3">
      <c r="A9" s="160" t="s">
        <v>408</v>
      </c>
      <c r="B9" s="161" t="s">
        <v>125</v>
      </c>
      <c r="C9" s="56">
        <v>47</v>
      </c>
      <c r="D9" s="239">
        <v>4.7381420434497706E-4</v>
      </c>
      <c r="E9" s="56">
        <v>3</v>
      </c>
      <c r="F9" s="82">
        <v>4.9293460400920148E-4</v>
      </c>
      <c r="G9" s="85">
        <v>2</v>
      </c>
      <c r="H9" s="239">
        <v>4.8567265662943174E-4</v>
      </c>
      <c r="I9" s="56">
        <v>2</v>
      </c>
      <c r="J9" s="82">
        <v>1.7683465959328027E-3</v>
      </c>
      <c r="K9" s="56">
        <v>0</v>
      </c>
      <c r="L9" s="82">
        <v>0</v>
      </c>
      <c r="M9" s="56">
        <v>0</v>
      </c>
      <c r="N9" s="82">
        <v>0</v>
      </c>
      <c r="O9" s="56">
        <v>0</v>
      </c>
      <c r="P9" s="82">
        <v>0</v>
      </c>
      <c r="Q9" s="56">
        <v>0</v>
      </c>
      <c r="R9" s="82">
        <v>0</v>
      </c>
      <c r="S9" s="56">
        <v>0</v>
      </c>
      <c r="T9" s="82">
        <v>0</v>
      </c>
      <c r="U9" s="89">
        <v>54</v>
      </c>
      <c r="V9" s="82">
        <v>4.8702177167697831E-4</v>
      </c>
    </row>
    <row r="10" spans="1:22" ht="15" x14ac:dyDescent="0.25">
      <c r="A10" s="160" t="s">
        <v>409</v>
      </c>
      <c r="B10" s="161" t="s">
        <v>126</v>
      </c>
      <c r="C10" s="56">
        <v>187</v>
      </c>
      <c r="D10" s="239">
        <v>1.8851756640959727E-3</v>
      </c>
      <c r="E10" s="56">
        <v>9</v>
      </c>
      <c r="F10" s="82">
        <v>1.4788038120276043E-3</v>
      </c>
      <c r="G10" s="85">
        <v>13</v>
      </c>
      <c r="H10" s="239">
        <v>3.1568722680913063E-3</v>
      </c>
      <c r="I10" s="56">
        <v>2</v>
      </c>
      <c r="J10" s="82">
        <v>1.7683465959328027E-3</v>
      </c>
      <c r="K10" s="56">
        <v>0</v>
      </c>
      <c r="L10" s="82">
        <v>0</v>
      </c>
      <c r="M10" s="56">
        <v>0</v>
      </c>
      <c r="N10" s="82">
        <v>0</v>
      </c>
      <c r="O10" s="56">
        <v>0</v>
      </c>
      <c r="P10" s="82">
        <v>0</v>
      </c>
      <c r="Q10" s="56">
        <v>0</v>
      </c>
      <c r="R10" s="82">
        <v>0</v>
      </c>
      <c r="S10" s="56">
        <v>0</v>
      </c>
      <c r="T10" s="82">
        <v>0</v>
      </c>
      <c r="U10" s="89">
        <v>211</v>
      </c>
      <c r="V10" s="82">
        <v>1.9029924782193041E-3</v>
      </c>
    </row>
    <row r="11" spans="1:22" ht="27.6" x14ac:dyDescent="0.3">
      <c r="A11" s="160" t="s">
        <v>410</v>
      </c>
      <c r="B11" s="161" t="s">
        <v>127</v>
      </c>
      <c r="C11" s="56">
        <v>186</v>
      </c>
      <c r="D11" s="239">
        <v>1.8750945108120369E-3</v>
      </c>
      <c r="E11" s="56">
        <v>18</v>
      </c>
      <c r="F11" s="82">
        <v>2.9576076240552087E-3</v>
      </c>
      <c r="G11" s="85">
        <v>9</v>
      </c>
      <c r="H11" s="239">
        <v>2.1855269548324428E-3</v>
      </c>
      <c r="I11" s="56">
        <v>4</v>
      </c>
      <c r="J11" s="82">
        <v>3.5366931918656055E-3</v>
      </c>
      <c r="K11" s="56">
        <v>0</v>
      </c>
      <c r="L11" s="82">
        <v>0</v>
      </c>
      <c r="M11" s="56">
        <v>0</v>
      </c>
      <c r="N11" s="82">
        <v>0</v>
      </c>
      <c r="O11" s="56">
        <v>0</v>
      </c>
      <c r="P11" s="82">
        <v>0</v>
      </c>
      <c r="Q11" s="56">
        <v>0</v>
      </c>
      <c r="R11" s="82">
        <v>0</v>
      </c>
      <c r="S11" s="56">
        <v>0</v>
      </c>
      <c r="T11" s="82">
        <v>0</v>
      </c>
      <c r="U11" s="89">
        <v>217</v>
      </c>
      <c r="V11" s="82">
        <v>1.9571060084056348E-3</v>
      </c>
    </row>
    <row r="12" spans="1:22" x14ac:dyDescent="0.3">
      <c r="A12" s="160" t="s">
        <v>411</v>
      </c>
      <c r="B12" s="161" t="s">
        <v>128</v>
      </c>
      <c r="C12" s="56">
        <v>2</v>
      </c>
      <c r="D12" s="239">
        <v>2.0162306567871364E-5</v>
      </c>
      <c r="E12" s="56">
        <v>1</v>
      </c>
      <c r="F12" s="82">
        <v>1.6431153466973383E-4</v>
      </c>
      <c r="G12" s="85">
        <v>1</v>
      </c>
      <c r="H12" s="239">
        <v>2.4283632831471587E-4</v>
      </c>
      <c r="I12" s="56">
        <v>0</v>
      </c>
      <c r="J12" s="82">
        <v>0</v>
      </c>
      <c r="K12" s="56">
        <v>0</v>
      </c>
      <c r="L12" s="82">
        <v>0</v>
      </c>
      <c r="M12" s="56">
        <v>0</v>
      </c>
      <c r="N12" s="82">
        <v>0</v>
      </c>
      <c r="O12" s="56">
        <v>0</v>
      </c>
      <c r="P12" s="82">
        <v>0</v>
      </c>
      <c r="Q12" s="56">
        <v>0</v>
      </c>
      <c r="R12" s="82">
        <v>0</v>
      </c>
      <c r="S12" s="56">
        <v>0</v>
      </c>
      <c r="T12" s="82">
        <v>0</v>
      </c>
      <c r="U12" s="89">
        <v>4</v>
      </c>
      <c r="V12" s="82">
        <v>3.6075686790887279E-5</v>
      </c>
    </row>
    <row r="13" spans="1:22" ht="27.6" x14ac:dyDescent="0.3">
      <c r="A13" s="160" t="s">
        <v>412</v>
      </c>
      <c r="B13" s="161" t="s">
        <v>129</v>
      </c>
      <c r="C13" s="56">
        <v>192</v>
      </c>
      <c r="D13" s="239">
        <v>1.9355814305156509E-3</v>
      </c>
      <c r="E13" s="56">
        <v>14</v>
      </c>
      <c r="F13" s="82">
        <v>2.3003614853762734E-3</v>
      </c>
      <c r="G13" s="85">
        <v>11</v>
      </c>
      <c r="H13" s="239">
        <v>2.6711996114618746E-3</v>
      </c>
      <c r="I13" s="56">
        <v>4</v>
      </c>
      <c r="J13" s="82">
        <v>3.5366931918656055E-3</v>
      </c>
      <c r="K13" s="56">
        <v>0</v>
      </c>
      <c r="L13" s="82">
        <v>0</v>
      </c>
      <c r="M13" s="56">
        <v>1</v>
      </c>
      <c r="N13" s="82">
        <v>6.3291139240506328E-3</v>
      </c>
      <c r="O13" s="56">
        <v>0</v>
      </c>
      <c r="P13" s="82">
        <v>0</v>
      </c>
      <c r="Q13" s="56">
        <v>0</v>
      </c>
      <c r="R13" s="82">
        <v>0</v>
      </c>
      <c r="S13" s="56">
        <v>0</v>
      </c>
      <c r="T13" s="82">
        <v>0</v>
      </c>
      <c r="U13" s="89">
        <v>222</v>
      </c>
      <c r="V13" s="82">
        <v>2.002200616894244E-3</v>
      </c>
    </row>
    <row r="14" spans="1:22" ht="28.5" x14ac:dyDescent="0.25">
      <c r="A14" s="160" t="s">
        <v>413</v>
      </c>
      <c r="B14" s="161" t="s">
        <v>130</v>
      </c>
      <c r="C14" s="56">
        <v>35</v>
      </c>
      <c r="D14" s="239">
        <v>3.528403649377489E-4</v>
      </c>
      <c r="E14" s="56">
        <v>1</v>
      </c>
      <c r="F14" s="82">
        <v>1.6431153466973383E-4</v>
      </c>
      <c r="G14" s="85">
        <v>0</v>
      </c>
      <c r="H14" s="239">
        <v>0</v>
      </c>
      <c r="I14" s="56">
        <v>0</v>
      </c>
      <c r="J14" s="82">
        <v>0</v>
      </c>
      <c r="K14" s="56">
        <v>0</v>
      </c>
      <c r="L14" s="82">
        <v>0</v>
      </c>
      <c r="M14" s="56">
        <v>0</v>
      </c>
      <c r="N14" s="82">
        <v>0</v>
      </c>
      <c r="O14" s="56">
        <v>0</v>
      </c>
      <c r="P14" s="82">
        <v>0</v>
      </c>
      <c r="Q14" s="56">
        <v>0</v>
      </c>
      <c r="R14" s="82">
        <v>0</v>
      </c>
      <c r="S14" s="56">
        <v>0</v>
      </c>
      <c r="T14" s="82">
        <v>0</v>
      </c>
      <c r="U14" s="89">
        <v>36</v>
      </c>
      <c r="V14" s="82">
        <v>3.2468118111798552E-4</v>
      </c>
    </row>
    <row r="15" spans="1:22" x14ac:dyDescent="0.3">
      <c r="A15" s="160" t="s">
        <v>414</v>
      </c>
      <c r="B15" s="161" t="s">
        <v>131</v>
      </c>
      <c r="C15" s="56">
        <v>189</v>
      </c>
      <c r="D15" s="239">
        <v>1.905337970663844E-3</v>
      </c>
      <c r="E15" s="56">
        <v>6</v>
      </c>
      <c r="F15" s="82">
        <v>9.8586920801840296E-4</v>
      </c>
      <c r="G15" s="85">
        <v>10</v>
      </c>
      <c r="H15" s="239">
        <v>2.4283632831471587E-3</v>
      </c>
      <c r="I15" s="56">
        <v>1</v>
      </c>
      <c r="J15" s="82">
        <v>8.8417329796640137E-4</v>
      </c>
      <c r="K15" s="56">
        <v>0</v>
      </c>
      <c r="L15" s="82">
        <v>0</v>
      </c>
      <c r="M15" s="56">
        <v>0</v>
      </c>
      <c r="N15" s="82">
        <v>0</v>
      </c>
      <c r="O15" s="56">
        <v>0</v>
      </c>
      <c r="P15" s="82">
        <v>0</v>
      </c>
      <c r="Q15" s="56">
        <v>0</v>
      </c>
      <c r="R15" s="82">
        <v>0</v>
      </c>
      <c r="S15" s="56">
        <v>0</v>
      </c>
      <c r="T15" s="82">
        <v>0</v>
      </c>
      <c r="U15" s="89">
        <v>206</v>
      </c>
      <c r="V15" s="82">
        <v>1.8578978697306951E-3</v>
      </c>
    </row>
    <row r="16" spans="1:22" x14ac:dyDescent="0.3">
      <c r="A16" s="160" t="s">
        <v>415</v>
      </c>
      <c r="B16" s="161" t="s">
        <v>132</v>
      </c>
      <c r="C16" s="56">
        <v>77</v>
      </c>
      <c r="D16" s="239">
        <v>7.7624880286304753E-4</v>
      </c>
      <c r="E16" s="56">
        <v>3</v>
      </c>
      <c r="F16" s="82">
        <v>4.9293460400920148E-4</v>
      </c>
      <c r="G16" s="85">
        <v>2</v>
      </c>
      <c r="H16" s="239">
        <v>4.8567265662943174E-4</v>
      </c>
      <c r="I16" s="56">
        <v>1</v>
      </c>
      <c r="J16" s="82">
        <v>8.8417329796640137E-4</v>
      </c>
      <c r="K16" s="56">
        <v>0</v>
      </c>
      <c r="L16" s="82">
        <v>0</v>
      </c>
      <c r="M16" s="56">
        <v>1</v>
      </c>
      <c r="N16" s="82">
        <v>6.3291139240506328E-3</v>
      </c>
      <c r="O16" s="56">
        <v>0</v>
      </c>
      <c r="P16" s="82">
        <v>0</v>
      </c>
      <c r="Q16" s="56">
        <v>0</v>
      </c>
      <c r="R16" s="82">
        <v>0</v>
      </c>
      <c r="S16" s="56">
        <v>0</v>
      </c>
      <c r="T16" s="82">
        <v>0</v>
      </c>
      <c r="U16" s="89">
        <v>84</v>
      </c>
      <c r="V16" s="82">
        <v>7.575894226086329E-4</v>
      </c>
    </row>
    <row r="17" spans="1:22" x14ac:dyDescent="0.3">
      <c r="A17" s="160" t="s">
        <v>416</v>
      </c>
      <c r="B17" s="161" t="s">
        <v>133</v>
      </c>
      <c r="C17" s="56">
        <v>66</v>
      </c>
      <c r="D17" s="239">
        <v>6.6535611673975499E-4</v>
      </c>
      <c r="E17" s="56">
        <v>1</v>
      </c>
      <c r="F17" s="82">
        <v>1.6431153466973383E-4</v>
      </c>
      <c r="G17" s="85">
        <v>3</v>
      </c>
      <c r="H17" s="239">
        <v>7.2850898494414762E-4</v>
      </c>
      <c r="I17" s="56">
        <v>0</v>
      </c>
      <c r="J17" s="82">
        <v>0</v>
      </c>
      <c r="K17" s="56">
        <v>0</v>
      </c>
      <c r="L17" s="82">
        <v>0</v>
      </c>
      <c r="M17" s="56">
        <v>0</v>
      </c>
      <c r="N17" s="82">
        <v>0</v>
      </c>
      <c r="O17" s="56">
        <v>0</v>
      </c>
      <c r="P17" s="82">
        <v>0</v>
      </c>
      <c r="Q17" s="56">
        <v>0</v>
      </c>
      <c r="R17" s="82">
        <v>0</v>
      </c>
      <c r="S17" s="56">
        <v>0</v>
      </c>
      <c r="T17" s="82">
        <v>0</v>
      </c>
      <c r="U17" s="89">
        <v>70</v>
      </c>
      <c r="V17" s="82">
        <v>6.3132451884052746E-4</v>
      </c>
    </row>
    <row r="18" spans="1:22" ht="15" x14ac:dyDescent="0.25">
      <c r="A18" s="160" t="s">
        <v>417</v>
      </c>
      <c r="B18" s="161" t="s">
        <v>134</v>
      </c>
      <c r="C18" s="56">
        <v>86</v>
      </c>
      <c r="D18" s="239">
        <v>8.6697918241846871E-4</v>
      </c>
      <c r="E18" s="56">
        <v>7</v>
      </c>
      <c r="F18" s="82">
        <v>1.1501807426881367E-3</v>
      </c>
      <c r="G18" s="85">
        <v>8</v>
      </c>
      <c r="H18" s="239">
        <v>1.942690626517727E-3</v>
      </c>
      <c r="I18" s="56">
        <v>1</v>
      </c>
      <c r="J18" s="82">
        <v>8.8417329796640137E-4</v>
      </c>
      <c r="K18" s="56">
        <v>0</v>
      </c>
      <c r="L18" s="82">
        <v>0</v>
      </c>
      <c r="M18" s="56">
        <v>0</v>
      </c>
      <c r="N18" s="82">
        <v>0</v>
      </c>
      <c r="O18" s="56">
        <v>0</v>
      </c>
      <c r="P18" s="82">
        <v>0</v>
      </c>
      <c r="Q18" s="56">
        <v>0</v>
      </c>
      <c r="R18" s="82">
        <v>0</v>
      </c>
      <c r="S18" s="56">
        <v>0</v>
      </c>
      <c r="T18" s="82">
        <v>0</v>
      </c>
      <c r="U18" s="89">
        <v>102</v>
      </c>
      <c r="V18" s="82">
        <v>9.1993001316762564E-4</v>
      </c>
    </row>
    <row r="19" spans="1:22" x14ac:dyDescent="0.3">
      <c r="A19" s="160" t="s">
        <v>418</v>
      </c>
      <c r="B19" s="161" t="s">
        <v>135</v>
      </c>
      <c r="C19" s="56">
        <v>107</v>
      </c>
      <c r="D19" s="239">
        <v>1.078683401381118E-3</v>
      </c>
      <c r="E19" s="56">
        <v>4</v>
      </c>
      <c r="F19" s="82">
        <v>6.5724613867893531E-4</v>
      </c>
      <c r="G19" s="85">
        <v>3</v>
      </c>
      <c r="H19" s="239">
        <v>7.2850898494414762E-4</v>
      </c>
      <c r="I19" s="56">
        <v>0</v>
      </c>
      <c r="J19" s="82">
        <v>0</v>
      </c>
      <c r="K19" s="56">
        <v>0</v>
      </c>
      <c r="L19" s="82">
        <v>0</v>
      </c>
      <c r="M19" s="56">
        <v>0</v>
      </c>
      <c r="N19" s="82">
        <v>0</v>
      </c>
      <c r="O19" s="56">
        <v>0</v>
      </c>
      <c r="P19" s="82">
        <v>0</v>
      </c>
      <c r="Q19" s="56">
        <v>0</v>
      </c>
      <c r="R19" s="82">
        <v>0</v>
      </c>
      <c r="S19" s="56">
        <v>0</v>
      </c>
      <c r="T19" s="82">
        <v>0</v>
      </c>
      <c r="U19" s="89">
        <v>114</v>
      </c>
      <c r="V19" s="82">
        <v>1.0281570735402876E-3</v>
      </c>
    </row>
    <row r="20" spans="1:22" x14ac:dyDescent="0.3">
      <c r="A20" s="160" t="s">
        <v>419</v>
      </c>
      <c r="B20" s="161" t="s">
        <v>136</v>
      </c>
      <c r="C20" s="56">
        <v>2</v>
      </c>
      <c r="D20" s="239">
        <v>2.0162306567871364E-5</v>
      </c>
      <c r="E20" s="56">
        <v>0</v>
      </c>
      <c r="F20" s="82">
        <v>0</v>
      </c>
      <c r="G20" s="85">
        <v>1</v>
      </c>
      <c r="H20" s="239">
        <v>2.4283632831471587E-4</v>
      </c>
      <c r="I20" s="56">
        <v>0</v>
      </c>
      <c r="J20" s="82">
        <v>0</v>
      </c>
      <c r="K20" s="56">
        <v>0</v>
      </c>
      <c r="L20" s="82">
        <v>0</v>
      </c>
      <c r="M20" s="56">
        <v>0</v>
      </c>
      <c r="N20" s="82">
        <v>0</v>
      </c>
      <c r="O20" s="56">
        <v>0</v>
      </c>
      <c r="P20" s="82">
        <v>0</v>
      </c>
      <c r="Q20" s="56">
        <v>0</v>
      </c>
      <c r="R20" s="82">
        <v>0</v>
      </c>
      <c r="S20" s="56">
        <v>0</v>
      </c>
      <c r="T20" s="82">
        <v>0</v>
      </c>
      <c r="U20" s="89">
        <v>3</v>
      </c>
      <c r="V20" s="82">
        <v>2.7056765093165461E-5</v>
      </c>
    </row>
    <row r="21" spans="1:22" x14ac:dyDescent="0.3">
      <c r="A21" s="160" t="s">
        <v>420</v>
      </c>
      <c r="B21" s="161" t="s">
        <v>137</v>
      </c>
      <c r="C21" s="56">
        <v>58</v>
      </c>
      <c r="D21" s="239">
        <v>5.8470689046826959E-4</v>
      </c>
      <c r="E21" s="56">
        <v>0</v>
      </c>
      <c r="F21" s="82">
        <v>0</v>
      </c>
      <c r="G21" s="85">
        <v>2</v>
      </c>
      <c r="H21" s="239">
        <v>4.8567265662943174E-4</v>
      </c>
      <c r="I21" s="56">
        <v>0</v>
      </c>
      <c r="J21" s="82">
        <v>0</v>
      </c>
      <c r="K21" s="56">
        <v>0</v>
      </c>
      <c r="L21" s="82">
        <v>0</v>
      </c>
      <c r="M21" s="56">
        <v>0</v>
      </c>
      <c r="N21" s="82">
        <v>0</v>
      </c>
      <c r="O21" s="56">
        <v>0</v>
      </c>
      <c r="P21" s="82">
        <v>0</v>
      </c>
      <c r="Q21" s="56">
        <v>0</v>
      </c>
      <c r="R21" s="82">
        <v>0</v>
      </c>
      <c r="S21" s="56">
        <v>0</v>
      </c>
      <c r="T21" s="82">
        <v>0</v>
      </c>
      <c r="U21" s="89">
        <v>60</v>
      </c>
      <c r="V21" s="82">
        <v>5.4113530186330919E-4</v>
      </c>
    </row>
    <row r="22" spans="1:22" x14ac:dyDescent="0.3">
      <c r="A22" s="160" t="s">
        <v>421</v>
      </c>
      <c r="B22" s="161" t="s">
        <v>138</v>
      </c>
      <c r="C22" s="56">
        <v>332</v>
      </c>
      <c r="D22" s="239">
        <v>3.3469428902666463E-3</v>
      </c>
      <c r="E22" s="56">
        <v>21</v>
      </c>
      <c r="F22" s="82">
        <v>3.4505422280644103E-3</v>
      </c>
      <c r="G22" s="85">
        <v>13</v>
      </c>
      <c r="H22" s="239">
        <v>3.1568722680913063E-3</v>
      </c>
      <c r="I22" s="56">
        <v>2</v>
      </c>
      <c r="J22" s="82">
        <v>1.7683465959328027E-3</v>
      </c>
      <c r="K22" s="56">
        <v>0</v>
      </c>
      <c r="L22" s="82">
        <v>0</v>
      </c>
      <c r="M22" s="56">
        <v>0</v>
      </c>
      <c r="N22" s="82">
        <v>0</v>
      </c>
      <c r="O22" s="56">
        <v>0</v>
      </c>
      <c r="P22" s="82">
        <v>0</v>
      </c>
      <c r="Q22" s="56">
        <v>0</v>
      </c>
      <c r="R22" s="82">
        <v>0</v>
      </c>
      <c r="S22" s="56">
        <v>0</v>
      </c>
      <c r="T22" s="82">
        <v>0</v>
      </c>
      <c r="U22" s="89">
        <v>368</v>
      </c>
      <c r="V22" s="82">
        <v>3.3189631847616299E-3</v>
      </c>
    </row>
    <row r="23" spans="1:22" x14ac:dyDescent="0.3">
      <c r="A23" s="160" t="s">
        <v>422</v>
      </c>
      <c r="B23" s="161" t="s">
        <v>139</v>
      </c>
      <c r="C23" s="56">
        <v>39</v>
      </c>
      <c r="D23" s="239">
        <v>3.931649780734916E-4</v>
      </c>
      <c r="E23" s="56">
        <v>1</v>
      </c>
      <c r="F23" s="82">
        <v>1.6431153466973383E-4</v>
      </c>
      <c r="G23" s="85">
        <v>1</v>
      </c>
      <c r="H23" s="239">
        <v>2.4283632831471587E-4</v>
      </c>
      <c r="I23" s="56">
        <v>1</v>
      </c>
      <c r="J23" s="82">
        <v>8.8417329796640137E-4</v>
      </c>
      <c r="K23" s="56">
        <v>0</v>
      </c>
      <c r="L23" s="82">
        <v>0</v>
      </c>
      <c r="M23" s="56">
        <v>0</v>
      </c>
      <c r="N23" s="82">
        <v>0</v>
      </c>
      <c r="O23" s="56">
        <v>0</v>
      </c>
      <c r="P23" s="82">
        <v>0</v>
      </c>
      <c r="Q23" s="56">
        <v>0</v>
      </c>
      <c r="R23" s="82">
        <v>0</v>
      </c>
      <c r="S23" s="56">
        <v>0</v>
      </c>
      <c r="T23" s="82">
        <v>0</v>
      </c>
      <c r="U23" s="89">
        <v>42</v>
      </c>
      <c r="V23" s="82">
        <v>3.7879471130431645E-4</v>
      </c>
    </row>
    <row r="24" spans="1:22" x14ac:dyDescent="0.3">
      <c r="A24" s="160" t="s">
        <v>423</v>
      </c>
      <c r="B24" s="161" t="s">
        <v>140</v>
      </c>
      <c r="C24" s="56">
        <v>66</v>
      </c>
      <c r="D24" s="239">
        <v>6.6535611673975499E-4</v>
      </c>
      <c r="E24" s="56">
        <v>0</v>
      </c>
      <c r="F24" s="82">
        <v>0</v>
      </c>
      <c r="G24" s="85">
        <v>0</v>
      </c>
      <c r="H24" s="239">
        <v>0</v>
      </c>
      <c r="I24" s="56">
        <v>0</v>
      </c>
      <c r="J24" s="82">
        <v>0</v>
      </c>
      <c r="K24" s="56">
        <v>0</v>
      </c>
      <c r="L24" s="82">
        <v>0</v>
      </c>
      <c r="M24" s="56">
        <v>0</v>
      </c>
      <c r="N24" s="82">
        <v>0</v>
      </c>
      <c r="O24" s="56">
        <v>0</v>
      </c>
      <c r="P24" s="82">
        <v>0</v>
      </c>
      <c r="Q24" s="56">
        <v>0</v>
      </c>
      <c r="R24" s="82">
        <v>0</v>
      </c>
      <c r="S24" s="56">
        <v>0</v>
      </c>
      <c r="T24" s="82">
        <v>0</v>
      </c>
      <c r="U24" s="89">
        <v>66</v>
      </c>
      <c r="V24" s="82">
        <v>5.9524883204964017E-4</v>
      </c>
    </row>
    <row r="25" spans="1:22" x14ac:dyDescent="0.3">
      <c r="A25" s="160" t="s">
        <v>424</v>
      </c>
      <c r="B25" s="161" t="s">
        <v>141</v>
      </c>
      <c r="C25" s="56">
        <v>319</v>
      </c>
      <c r="D25" s="239">
        <v>3.2158878975754824E-3</v>
      </c>
      <c r="E25" s="56">
        <v>1</v>
      </c>
      <c r="F25" s="82">
        <v>1.6431153466973383E-4</v>
      </c>
      <c r="G25" s="85">
        <v>0</v>
      </c>
      <c r="H25" s="239">
        <v>0</v>
      </c>
      <c r="I25" s="56">
        <v>0</v>
      </c>
      <c r="J25" s="82">
        <v>0</v>
      </c>
      <c r="K25" s="56">
        <v>0</v>
      </c>
      <c r="L25" s="82">
        <v>0</v>
      </c>
      <c r="M25" s="56">
        <v>0</v>
      </c>
      <c r="N25" s="82">
        <v>0</v>
      </c>
      <c r="O25" s="56">
        <v>0</v>
      </c>
      <c r="P25" s="82">
        <v>0</v>
      </c>
      <c r="Q25" s="56">
        <v>0</v>
      </c>
      <c r="R25" s="82">
        <v>0</v>
      </c>
      <c r="S25" s="56">
        <v>0</v>
      </c>
      <c r="T25" s="82">
        <v>0</v>
      </c>
      <c r="U25" s="89">
        <v>320</v>
      </c>
      <c r="V25" s="82">
        <v>2.8860549432709825E-3</v>
      </c>
    </row>
    <row r="26" spans="1:22" ht="15" x14ac:dyDescent="0.25">
      <c r="A26" s="160" t="s">
        <v>425</v>
      </c>
      <c r="B26" s="161" t="s">
        <v>142</v>
      </c>
      <c r="C26" s="56">
        <v>840</v>
      </c>
      <c r="D26" s="239">
        <v>8.4681687585059732E-3</v>
      </c>
      <c r="E26" s="56">
        <v>13</v>
      </c>
      <c r="F26" s="82">
        <v>2.1360499507065396E-3</v>
      </c>
      <c r="G26" s="85">
        <v>15</v>
      </c>
      <c r="H26" s="239">
        <v>3.6425449247207381E-3</v>
      </c>
      <c r="I26" s="56">
        <v>4</v>
      </c>
      <c r="J26" s="82">
        <v>3.5366931918656055E-3</v>
      </c>
      <c r="K26" s="56">
        <v>0</v>
      </c>
      <c r="L26" s="82">
        <v>0</v>
      </c>
      <c r="M26" s="56">
        <v>0</v>
      </c>
      <c r="N26" s="82">
        <v>0</v>
      </c>
      <c r="O26" s="56">
        <v>0</v>
      </c>
      <c r="P26" s="82">
        <v>0</v>
      </c>
      <c r="Q26" s="56">
        <v>0</v>
      </c>
      <c r="R26" s="82">
        <v>0</v>
      </c>
      <c r="S26" s="56">
        <v>0</v>
      </c>
      <c r="T26" s="82">
        <v>0</v>
      </c>
      <c r="U26" s="89">
        <v>872</v>
      </c>
      <c r="V26" s="82">
        <v>7.8644997204134273E-3</v>
      </c>
    </row>
    <row r="27" spans="1:22" ht="27.6" x14ac:dyDescent="0.3">
      <c r="A27" s="160" t="s">
        <v>426</v>
      </c>
      <c r="B27" s="161" t="s">
        <v>143</v>
      </c>
      <c r="C27" s="56">
        <v>78</v>
      </c>
      <c r="D27" s="239">
        <v>7.863299561469832E-4</v>
      </c>
      <c r="E27" s="56">
        <v>1</v>
      </c>
      <c r="F27" s="82">
        <v>1.6431153466973383E-4</v>
      </c>
      <c r="G27" s="85">
        <v>5</v>
      </c>
      <c r="H27" s="239">
        <v>1.2141816415735794E-3</v>
      </c>
      <c r="I27" s="56">
        <v>1</v>
      </c>
      <c r="J27" s="82">
        <v>8.8417329796640137E-4</v>
      </c>
      <c r="K27" s="56">
        <v>0</v>
      </c>
      <c r="L27" s="82">
        <v>0</v>
      </c>
      <c r="M27" s="56">
        <v>0</v>
      </c>
      <c r="N27" s="82">
        <v>0</v>
      </c>
      <c r="O27" s="56">
        <v>0</v>
      </c>
      <c r="P27" s="82">
        <v>0</v>
      </c>
      <c r="Q27" s="56">
        <v>0</v>
      </c>
      <c r="R27" s="82">
        <v>0</v>
      </c>
      <c r="S27" s="56">
        <v>0</v>
      </c>
      <c r="T27" s="82">
        <v>0</v>
      </c>
      <c r="U27" s="89">
        <v>85</v>
      </c>
      <c r="V27" s="82">
        <v>7.666083443063547E-4</v>
      </c>
    </row>
    <row r="28" spans="1:22" x14ac:dyDescent="0.3">
      <c r="A28" s="160" t="s">
        <v>427</v>
      </c>
      <c r="B28" s="161" t="s">
        <v>144</v>
      </c>
      <c r="C28" s="56">
        <v>33</v>
      </c>
      <c r="D28" s="239">
        <v>3.326780583698775E-4</v>
      </c>
      <c r="E28" s="56">
        <v>0</v>
      </c>
      <c r="F28" s="82">
        <v>0</v>
      </c>
      <c r="G28" s="85">
        <v>0</v>
      </c>
      <c r="H28" s="239">
        <v>0</v>
      </c>
      <c r="I28" s="56">
        <v>0</v>
      </c>
      <c r="J28" s="82">
        <v>0</v>
      </c>
      <c r="K28" s="56">
        <v>0</v>
      </c>
      <c r="L28" s="82">
        <v>0</v>
      </c>
      <c r="M28" s="56">
        <v>0</v>
      </c>
      <c r="N28" s="82">
        <v>0</v>
      </c>
      <c r="O28" s="56">
        <v>0</v>
      </c>
      <c r="P28" s="82">
        <v>0</v>
      </c>
      <c r="Q28" s="56">
        <v>0</v>
      </c>
      <c r="R28" s="82">
        <v>0</v>
      </c>
      <c r="S28" s="56">
        <v>0</v>
      </c>
      <c r="T28" s="82">
        <v>0</v>
      </c>
      <c r="U28" s="89">
        <v>33</v>
      </c>
      <c r="V28" s="82">
        <v>2.9762441602482008E-4</v>
      </c>
    </row>
    <row r="29" spans="1:22" x14ac:dyDescent="0.3">
      <c r="A29" s="160" t="s">
        <v>428</v>
      </c>
      <c r="B29" s="161" t="s">
        <v>145</v>
      </c>
      <c r="C29" s="56">
        <v>498</v>
      </c>
      <c r="D29" s="239">
        <v>5.0204143353999699E-3</v>
      </c>
      <c r="E29" s="56">
        <v>15</v>
      </c>
      <c r="F29" s="82">
        <v>2.4646730200460071E-3</v>
      </c>
      <c r="G29" s="85">
        <v>9</v>
      </c>
      <c r="H29" s="239">
        <v>2.1855269548324428E-3</v>
      </c>
      <c r="I29" s="56">
        <v>1</v>
      </c>
      <c r="J29" s="82">
        <v>8.8417329796640137E-4</v>
      </c>
      <c r="K29" s="56">
        <v>0</v>
      </c>
      <c r="L29" s="82">
        <v>0</v>
      </c>
      <c r="M29" s="56">
        <v>0</v>
      </c>
      <c r="N29" s="82">
        <v>0</v>
      </c>
      <c r="O29" s="56">
        <v>0</v>
      </c>
      <c r="P29" s="82">
        <v>0</v>
      </c>
      <c r="Q29" s="56">
        <v>0</v>
      </c>
      <c r="R29" s="82">
        <v>0</v>
      </c>
      <c r="S29" s="56">
        <v>0</v>
      </c>
      <c r="T29" s="82">
        <v>0</v>
      </c>
      <c r="U29" s="89">
        <v>523</v>
      </c>
      <c r="V29" s="82">
        <v>4.7168960479085122E-3</v>
      </c>
    </row>
    <row r="30" spans="1:22" ht="27.6" x14ac:dyDescent="0.3">
      <c r="A30" s="160" t="s">
        <v>465</v>
      </c>
      <c r="B30" s="161" t="s">
        <v>146</v>
      </c>
      <c r="C30" s="56">
        <v>42</v>
      </c>
      <c r="D30" s="239">
        <v>4.2340843792529868E-4</v>
      </c>
      <c r="E30" s="56">
        <v>1</v>
      </c>
      <c r="F30" s="82">
        <v>1.6431153466973383E-4</v>
      </c>
      <c r="G30" s="85">
        <v>1</v>
      </c>
      <c r="H30" s="239">
        <v>2.4283632831471587E-4</v>
      </c>
      <c r="I30" s="56">
        <v>0</v>
      </c>
      <c r="J30" s="82">
        <v>0</v>
      </c>
      <c r="K30" s="56">
        <v>0</v>
      </c>
      <c r="L30" s="82">
        <v>0</v>
      </c>
      <c r="M30" s="56">
        <v>0</v>
      </c>
      <c r="N30" s="82">
        <v>0</v>
      </c>
      <c r="O30" s="56">
        <v>0</v>
      </c>
      <c r="P30" s="82">
        <v>0</v>
      </c>
      <c r="Q30" s="56">
        <v>0</v>
      </c>
      <c r="R30" s="82">
        <v>0</v>
      </c>
      <c r="S30" s="56">
        <v>0</v>
      </c>
      <c r="T30" s="82">
        <v>0</v>
      </c>
      <c r="U30" s="89">
        <v>44</v>
      </c>
      <c r="V30" s="82">
        <v>3.9683255469976009E-4</v>
      </c>
    </row>
    <row r="31" spans="1:22" ht="28.5" x14ac:dyDescent="0.25">
      <c r="A31" s="160" t="s">
        <v>464</v>
      </c>
      <c r="B31" s="161" t="s">
        <v>147</v>
      </c>
      <c r="C31" s="56">
        <v>6</v>
      </c>
      <c r="D31" s="239">
        <v>6.0486919703614091E-5</v>
      </c>
      <c r="E31" s="56">
        <v>1</v>
      </c>
      <c r="F31" s="82">
        <v>1.6431153466973383E-4</v>
      </c>
      <c r="G31" s="85">
        <v>0</v>
      </c>
      <c r="H31" s="239">
        <v>0</v>
      </c>
      <c r="I31" s="56">
        <v>0</v>
      </c>
      <c r="J31" s="82">
        <v>0</v>
      </c>
      <c r="K31" s="56">
        <v>0</v>
      </c>
      <c r="L31" s="82">
        <v>0</v>
      </c>
      <c r="M31" s="56">
        <v>0</v>
      </c>
      <c r="N31" s="82">
        <v>0</v>
      </c>
      <c r="O31" s="56">
        <v>0</v>
      </c>
      <c r="P31" s="82">
        <v>0</v>
      </c>
      <c r="Q31" s="56">
        <v>0</v>
      </c>
      <c r="R31" s="82">
        <v>0</v>
      </c>
      <c r="S31" s="56">
        <v>0</v>
      </c>
      <c r="T31" s="82">
        <v>0</v>
      </c>
      <c r="U31" s="89">
        <v>7</v>
      </c>
      <c r="V31" s="82">
        <v>6.3132451884052737E-5</v>
      </c>
    </row>
    <row r="32" spans="1:22" x14ac:dyDescent="0.3">
      <c r="A32" s="160" t="s">
        <v>463</v>
      </c>
      <c r="B32" s="161" t="s">
        <v>148</v>
      </c>
      <c r="C32" s="56">
        <v>13</v>
      </c>
      <c r="D32" s="239">
        <v>1.3105499269116386E-4</v>
      </c>
      <c r="E32" s="56">
        <v>0</v>
      </c>
      <c r="F32" s="82">
        <v>0</v>
      </c>
      <c r="G32" s="85">
        <v>0</v>
      </c>
      <c r="H32" s="239">
        <v>0</v>
      </c>
      <c r="I32" s="56">
        <v>0</v>
      </c>
      <c r="J32" s="82">
        <v>0</v>
      </c>
      <c r="K32" s="56">
        <v>0</v>
      </c>
      <c r="L32" s="82">
        <v>0</v>
      </c>
      <c r="M32" s="56">
        <v>0</v>
      </c>
      <c r="N32" s="82">
        <v>0</v>
      </c>
      <c r="O32" s="56">
        <v>0</v>
      </c>
      <c r="P32" s="82">
        <v>0</v>
      </c>
      <c r="Q32" s="56">
        <v>0</v>
      </c>
      <c r="R32" s="82">
        <v>0</v>
      </c>
      <c r="S32" s="56">
        <v>0</v>
      </c>
      <c r="T32" s="82">
        <v>0</v>
      </c>
      <c r="U32" s="89">
        <v>13</v>
      </c>
      <c r="V32" s="82">
        <v>1.1724598207038367E-4</v>
      </c>
    </row>
    <row r="33" spans="1:22" ht="27.6" x14ac:dyDescent="0.3">
      <c r="A33" s="160" t="s">
        <v>462</v>
      </c>
      <c r="B33" s="161" t="s">
        <v>149</v>
      </c>
      <c r="C33" s="56">
        <v>344</v>
      </c>
      <c r="D33" s="239">
        <v>3.4679167296738748E-3</v>
      </c>
      <c r="E33" s="56">
        <v>23</v>
      </c>
      <c r="F33" s="82">
        <v>3.7791652974038777E-3</v>
      </c>
      <c r="G33" s="85">
        <v>19</v>
      </c>
      <c r="H33" s="239">
        <v>4.613890237979602E-3</v>
      </c>
      <c r="I33" s="56">
        <v>2</v>
      </c>
      <c r="J33" s="82">
        <v>1.7683465959328027E-3</v>
      </c>
      <c r="K33" s="56">
        <v>0</v>
      </c>
      <c r="L33" s="82">
        <v>0</v>
      </c>
      <c r="M33" s="56">
        <v>1</v>
      </c>
      <c r="N33" s="82">
        <v>6.3291139240506328E-3</v>
      </c>
      <c r="O33" s="56">
        <v>0</v>
      </c>
      <c r="P33" s="82">
        <v>0</v>
      </c>
      <c r="Q33" s="56">
        <v>0</v>
      </c>
      <c r="R33" s="82">
        <v>0</v>
      </c>
      <c r="S33" s="56">
        <v>0</v>
      </c>
      <c r="T33" s="82">
        <v>0</v>
      </c>
      <c r="U33" s="89">
        <v>389</v>
      </c>
      <c r="V33" s="82">
        <v>3.5083605404137882E-3</v>
      </c>
    </row>
    <row r="34" spans="1:22" x14ac:dyDescent="0.3">
      <c r="A34" s="160" t="s">
        <v>461</v>
      </c>
      <c r="B34" s="161" t="s">
        <v>150</v>
      </c>
      <c r="C34" s="56">
        <v>262</v>
      </c>
      <c r="D34" s="239">
        <v>2.6412621603911488E-3</v>
      </c>
      <c r="E34" s="56">
        <v>8</v>
      </c>
      <c r="F34" s="82">
        <v>1.3144922773578706E-3</v>
      </c>
      <c r="G34" s="85">
        <v>10</v>
      </c>
      <c r="H34" s="239">
        <v>2.4283632831471587E-3</v>
      </c>
      <c r="I34" s="56">
        <v>3</v>
      </c>
      <c r="J34" s="82">
        <v>2.6525198938992041E-3</v>
      </c>
      <c r="K34" s="56">
        <v>0</v>
      </c>
      <c r="L34" s="82">
        <v>0</v>
      </c>
      <c r="M34" s="56">
        <v>0</v>
      </c>
      <c r="N34" s="82">
        <v>0</v>
      </c>
      <c r="O34" s="56">
        <v>0</v>
      </c>
      <c r="P34" s="82">
        <v>0</v>
      </c>
      <c r="Q34" s="56">
        <v>0</v>
      </c>
      <c r="R34" s="82">
        <v>0</v>
      </c>
      <c r="S34" s="56">
        <v>0</v>
      </c>
      <c r="T34" s="82">
        <v>0</v>
      </c>
      <c r="U34" s="89">
        <v>283</v>
      </c>
      <c r="V34" s="82">
        <v>2.552354840455275E-3</v>
      </c>
    </row>
    <row r="35" spans="1:22" x14ac:dyDescent="0.3">
      <c r="A35" s="160" t="s">
        <v>460</v>
      </c>
      <c r="B35" s="161" t="s">
        <v>151</v>
      </c>
      <c r="C35" s="56">
        <v>50</v>
      </c>
      <c r="D35" s="239">
        <v>5.0405766419678408E-4</v>
      </c>
      <c r="E35" s="56">
        <v>4</v>
      </c>
      <c r="F35" s="82">
        <v>6.5724613867893531E-4</v>
      </c>
      <c r="G35" s="85">
        <v>0</v>
      </c>
      <c r="H35" s="239">
        <v>0</v>
      </c>
      <c r="I35" s="56">
        <v>0</v>
      </c>
      <c r="J35" s="82">
        <v>0</v>
      </c>
      <c r="K35" s="56">
        <v>0</v>
      </c>
      <c r="L35" s="82">
        <v>0</v>
      </c>
      <c r="M35" s="56">
        <v>0</v>
      </c>
      <c r="N35" s="82">
        <v>0</v>
      </c>
      <c r="O35" s="56">
        <v>0</v>
      </c>
      <c r="P35" s="82">
        <v>0</v>
      </c>
      <c r="Q35" s="56">
        <v>0</v>
      </c>
      <c r="R35" s="82">
        <v>0</v>
      </c>
      <c r="S35" s="56">
        <v>0</v>
      </c>
      <c r="T35" s="82">
        <v>0</v>
      </c>
      <c r="U35" s="89">
        <v>54</v>
      </c>
      <c r="V35" s="82">
        <v>4.8702177167697831E-4</v>
      </c>
    </row>
    <row r="36" spans="1:22" x14ac:dyDescent="0.3">
      <c r="A36" s="160" t="s">
        <v>459</v>
      </c>
      <c r="B36" s="161" t="s">
        <v>152</v>
      </c>
      <c r="C36" s="56">
        <v>46</v>
      </c>
      <c r="D36" s="239">
        <v>4.6373305106104138E-4</v>
      </c>
      <c r="E36" s="56">
        <v>2</v>
      </c>
      <c r="F36" s="82">
        <v>3.2862306933946765E-4</v>
      </c>
      <c r="G36" s="85">
        <v>3</v>
      </c>
      <c r="H36" s="239">
        <v>7.2850898494414762E-4</v>
      </c>
      <c r="I36" s="56">
        <v>2</v>
      </c>
      <c r="J36" s="82">
        <v>1.7683465959328027E-3</v>
      </c>
      <c r="K36" s="56">
        <v>0</v>
      </c>
      <c r="L36" s="82">
        <v>0</v>
      </c>
      <c r="M36" s="56">
        <v>0</v>
      </c>
      <c r="N36" s="82">
        <v>0</v>
      </c>
      <c r="O36" s="56">
        <v>0</v>
      </c>
      <c r="P36" s="82">
        <v>0</v>
      </c>
      <c r="Q36" s="56">
        <v>0</v>
      </c>
      <c r="R36" s="82">
        <v>0</v>
      </c>
      <c r="S36" s="56">
        <v>0</v>
      </c>
      <c r="T36" s="82">
        <v>0</v>
      </c>
      <c r="U36" s="89">
        <v>53</v>
      </c>
      <c r="V36" s="82">
        <v>4.7800284997925646E-4</v>
      </c>
    </row>
    <row r="37" spans="1:22" ht="27.6" x14ac:dyDescent="0.3">
      <c r="A37" s="160" t="s">
        <v>458</v>
      </c>
      <c r="B37" s="161" t="s">
        <v>153</v>
      </c>
      <c r="C37" s="56">
        <v>80</v>
      </c>
      <c r="D37" s="239">
        <v>8.0649226271485455E-4</v>
      </c>
      <c r="E37" s="56">
        <v>3</v>
      </c>
      <c r="F37" s="82">
        <v>4.9293460400920148E-4</v>
      </c>
      <c r="G37" s="85">
        <v>3</v>
      </c>
      <c r="H37" s="239">
        <v>7.2850898494414762E-4</v>
      </c>
      <c r="I37" s="56">
        <v>1</v>
      </c>
      <c r="J37" s="82">
        <v>8.8417329796640137E-4</v>
      </c>
      <c r="K37" s="56">
        <v>0</v>
      </c>
      <c r="L37" s="82">
        <v>0</v>
      </c>
      <c r="M37" s="56">
        <v>1</v>
      </c>
      <c r="N37" s="82">
        <v>6.3291139240506328E-3</v>
      </c>
      <c r="O37" s="56">
        <v>0</v>
      </c>
      <c r="P37" s="82">
        <v>0</v>
      </c>
      <c r="Q37" s="56">
        <v>0</v>
      </c>
      <c r="R37" s="82">
        <v>0</v>
      </c>
      <c r="S37" s="56">
        <v>0</v>
      </c>
      <c r="T37" s="82">
        <v>0</v>
      </c>
      <c r="U37" s="89">
        <v>88</v>
      </c>
      <c r="V37" s="82">
        <v>7.9366510939952019E-4</v>
      </c>
    </row>
    <row r="38" spans="1:22" ht="15" x14ac:dyDescent="0.25">
      <c r="A38" s="160" t="s">
        <v>457</v>
      </c>
      <c r="B38" s="161" t="s">
        <v>154</v>
      </c>
      <c r="C38" s="56">
        <v>76</v>
      </c>
      <c r="D38" s="239">
        <v>7.6616764957911185E-4</v>
      </c>
      <c r="E38" s="56">
        <v>7</v>
      </c>
      <c r="F38" s="82">
        <v>1.1501807426881367E-3</v>
      </c>
      <c r="G38" s="85">
        <v>7</v>
      </c>
      <c r="H38" s="239">
        <v>1.6998542982030111E-3</v>
      </c>
      <c r="I38" s="56">
        <v>1</v>
      </c>
      <c r="J38" s="82">
        <v>8.8417329796640137E-4</v>
      </c>
      <c r="K38" s="56">
        <v>0</v>
      </c>
      <c r="L38" s="82">
        <v>0</v>
      </c>
      <c r="M38" s="56">
        <v>0</v>
      </c>
      <c r="N38" s="82">
        <v>0</v>
      </c>
      <c r="O38" s="56">
        <v>0</v>
      </c>
      <c r="P38" s="82">
        <v>0</v>
      </c>
      <c r="Q38" s="56">
        <v>0</v>
      </c>
      <c r="R38" s="82">
        <v>0</v>
      </c>
      <c r="S38" s="56">
        <v>0</v>
      </c>
      <c r="T38" s="82">
        <v>0</v>
      </c>
      <c r="U38" s="89">
        <v>91</v>
      </c>
      <c r="V38" s="82">
        <v>8.2072187449268568E-4</v>
      </c>
    </row>
    <row r="39" spans="1:22" x14ac:dyDescent="0.3">
      <c r="A39" s="160" t="s">
        <v>456</v>
      </c>
      <c r="B39" s="161" t="s">
        <v>155</v>
      </c>
      <c r="C39" s="56">
        <v>57</v>
      </c>
      <c r="D39" s="239">
        <v>5.7462573718433392E-4</v>
      </c>
      <c r="E39" s="56">
        <v>4</v>
      </c>
      <c r="F39" s="82">
        <v>6.5724613867893531E-4</v>
      </c>
      <c r="G39" s="85">
        <v>2</v>
      </c>
      <c r="H39" s="239">
        <v>4.8567265662943174E-4</v>
      </c>
      <c r="I39" s="56">
        <v>1</v>
      </c>
      <c r="J39" s="82">
        <v>8.8417329796640137E-4</v>
      </c>
      <c r="K39" s="56">
        <v>0</v>
      </c>
      <c r="L39" s="82">
        <v>0</v>
      </c>
      <c r="M39" s="56">
        <v>0</v>
      </c>
      <c r="N39" s="82">
        <v>0</v>
      </c>
      <c r="O39" s="56">
        <v>0</v>
      </c>
      <c r="P39" s="82">
        <v>0</v>
      </c>
      <c r="Q39" s="56">
        <v>0</v>
      </c>
      <c r="R39" s="82">
        <v>0</v>
      </c>
      <c r="S39" s="56">
        <v>1</v>
      </c>
      <c r="T39" s="82">
        <v>1.7543859649122806E-2</v>
      </c>
      <c r="U39" s="89">
        <v>65</v>
      </c>
      <c r="V39" s="82">
        <v>5.8622991035191837E-4</v>
      </c>
    </row>
    <row r="40" spans="1:22" ht="15" x14ac:dyDescent="0.25">
      <c r="A40" s="160" t="s">
        <v>455</v>
      </c>
      <c r="B40" s="161" t="s">
        <v>156</v>
      </c>
      <c r="C40" s="56">
        <v>23</v>
      </c>
      <c r="D40" s="239">
        <v>2.3186652553052069E-4</v>
      </c>
      <c r="E40" s="56">
        <v>2</v>
      </c>
      <c r="F40" s="82">
        <v>3.2862306933946765E-4</v>
      </c>
      <c r="G40" s="85">
        <v>1</v>
      </c>
      <c r="H40" s="239">
        <v>2.4283632831471587E-4</v>
      </c>
      <c r="I40" s="56">
        <v>0</v>
      </c>
      <c r="J40" s="82">
        <v>0</v>
      </c>
      <c r="K40" s="56">
        <v>1</v>
      </c>
      <c r="L40" s="82">
        <v>1.2500000000000001E-2</v>
      </c>
      <c r="M40" s="56">
        <v>0</v>
      </c>
      <c r="N40" s="82">
        <v>0</v>
      </c>
      <c r="O40" s="56">
        <v>0</v>
      </c>
      <c r="P40" s="82">
        <v>0</v>
      </c>
      <c r="Q40" s="56">
        <v>0</v>
      </c>
      <c r="R40" s="82">
        <v>0</v>
      </c>
      <c r="S40" s="56">
        <v>0</v>
      </c>
      <c r="T40" s="82">
        <v>0</v>
      </c>
      <c r="U40" s="89">
        <v>27</v>
      </c>
      <c r="V40" s="82">
        <v>2.4351088583848916E-4</v>
      </c>
    </row>
    <row r="41" spans="1:22" x14ac:dyDescent="0.3">
      <c r="A41" s="160" t="s">
        <v>454</v>
      </c>
      <c r="B41" s="161" t="s">
        <v>157</v>
      </c>
      <c r="C41" s="56">
        <v>2</v>
      </c>
      <c r="D41" s="239">
        <v>2.0162306567871364E-5</v>
      </c>
      <c r="E41" s="56">
        <v>0</v>
      </c>
      <c r="F41" s="82">
        <v>0</v>
      </c>
      <c r="G41" s="85">
        <v>0</v>
      </c>
      <c r="H41" s="239">
        <v>0</v>
      </c>
      <c r="I41" s="56">
        <v>0</v>
      </c>
      <c r="J41" s="82">
        <v>0</v>
      </c>
      <c r="K41" s="56">
        <v>0</v>
      </c>
      <c r="L41" s="82">
        <v>0</v>
      </c>
      <c r="M41" s="56">
        <v>0</v>
      </c>
      <c r="N41" s="82">
        <v>0</v>
      </c>
      <c r="O41" s="56">
        <v>0</v>
      </c>
      <c r="P41" s="82">
        <v>0</v>
      </c>
      <c r="Q41" s="56">
        <v>0</v>
      </c>
      <c r="R41" s="82">
        <v>0</v>
      </c>
      <c r="S41" s="56">
        <v>0</v>
      </c>
      <c r="T41" s="82">
        <v>0</v>
      </c>
      <c r="U41" s="89">
        <v>2</v>
      </c>
      <c r="V41" s="82">
        <v>1.803784339544364E-5</v>
      </c>
    </row>
    <row r="42" spans="1:22" x14ac:dyDescent="0.3">
      <c r="A42" s="160" t="s">
        <v>453</v>
      </c>
      <c r="B42" s="161" t="s">
        <v>158</v>
      </c>
      <c r="C42" s="56">
        <v>190</v>
      </c>
      <c r="D42" s="239">
        <v>1.9154191239477796E-3</v>
      </c>
      <c r="E42" s="56">
        <v>6</v>
      </c>
      <c r="F42" s="82">
        <v>9.8586920801840296E-4</v>
      </c>
      <c r="G42" s="85">
        <v>7</v>
      </c>
      <c r="H42" s="239">
        <v>1.6998542982030111E-3</v>
      </c>
      <c r="I42" s="56">
        <v>1</v>
      </c>
      <c r="J42" s="82">
        <v>8.8417329796640137E-4</v>
      </c>
      <c r="K42" s="56">
        <v>0</v>
      </c>
      <c r="L42" s="82">
        <v>0</v>
      </c>
      <c r="M42" s="56">
        <v>0</v>
      </c>
      <c r="N42" s="82">
        <v>0</v>
      </c>
      <c r="O42" s="56">
        <v>0</v>
      </c>
      <c r="P42" s="82">
        <v>0</v>
      </c>
      <c r="Q42" s="56">
        <v>0</v>
      </c>
      <c r="R42" s="82">
        <v>0</v>
      </c>
      <c r="S42" s="56">
        <v>0</v>
      </c>
      <c r="T42" s="82">
        <v>0</v>
      </c>
      <c r="U42" s="89">
        <v>204</v>
      </c>
      <c r="V42" s="82">
        <v>1.8398600263352513E-3</v>
      </c>
    </row>
    <row r="43" spans="1:22" ht="15" x14ac:dyDescent="0.25">
      <c r="A43" s="160" t="s">
        <v>452</v>
      </c>
      <c r="B43" s="161" t="s">
        <v>159</v>
      </c>
      <c r="C43" s="56">
        <v>34</v>
      </c>
      <c r="D43" s="239">
        <v>3.4275921165381317E-4</v>
      </c>
      <c r="E43" s="56">
        <v>0</v>
      </c>
      <c r="F43" s="82">
        <v>0</v>
      </c>
      <c r="G43" s="85">
        <v>0</v>
      </c>
      <c r="H43" s="239">
        <v>0</v>
      </c>
      <c r="I43" s="56">
        <v>0</v>
      </c>
      <c r="J43" s="82">
        <v>0</v>
      </c>
      <c r="K43" s="56">
        <v>0</v>
      </c>
      <c r="L43" s="82">
        <v>0</v>
      </c>
      <c r="M43" s="56">
        <v>0</v>
      </c>
      <c r="N43" s="82">
        <v>0</v>
      </c>
      <c r="O43" s="56">
        <v>0</v>
      </c>
      <c r="P43" s="82">
        <v>0</v>
      </c>
      <c r="Q43" s="56">
        <v>0</v>
      </c>
      <c r="R43" s="82">
        <v>0</v>
      </c>
      <c r="S43" s="56">
        <v>0</v>
      </c>
      <c r="T43" s="82">
        <v>0</v>
      </c>
      <c r="U43" s="89">
        <v>34</v>
      </c>
      <c r="V43" s="82">
        <v>3.0664333772254188E-4</v>
      </c>
    </row>
    <row r="44" spans="1:22" x14ac:dyDescent="0.3">
      <c r="A44" s="160" t="s">
        <v>451</v>
      </c>
      <c r="B44" s="161" t="s">
        <v>160</v>
      </c>
      <c r="C44" s="56">
        <v>117</v>
      </c>
      <c r="D44" s="239">
        <v>1.1794949342204747E-3</v>
      </c>
      <c r="E44" s="56">
        <v>8</v>
      </c>
      <c r="F44" s="82">
        <v>1.3144922773578706E-3</v>
      </c>
      <c r="G44" s="85">
        <v>8</v>
      </c>
      <c r="H44" s="239">
        <v>1.942690626517727E-3</v>
      </c>
      <c r="I44" s="56">
        <v>1</v>
      </c>
      <c r="J44" s="82">
        <v>8.8417329796640137E-4</v>
      </c>
      <c r="K44" s="56">
        <v>0</v>
      </c>
      <c r="L44" s="82">
        <v>0</v>
      </c>
      <c r="M44" s="56">
        <v>0</v>
      </c>
      <c r="N44" s="82">
        <v>0</v>
      </c>
      <c r="O44" s="56">
        <v>0</v>
      </c>
      <c r="P44" s="82">
        <v>0</v>
      </c>
      <c r="Q44" s="56">
        <v>0</v>
      </c>
      <c r="R44" s="82">
        <v>0</v>
      </c>
      <c r="S44" s="56">
        <v>0</v>
      </c>
      <c r="T44" s="82">
        <v>0</v>
      </c>
      <c r="U44" s="89">
        <v>134</v>
      </c>
      <c r="V44" s="82">
        <v>1.2085355074947239E-3</v>
      </c>
    </row>
    <row r="45" spans="1:22" ht="15" x14ac:dyDescent="0.25">
      <c r="A45" s="160" t="s">
        <v>450</v>
      </c>
      <c r="B45" s="161" t="s">
        <v>161</v>
      </c>
      <c r="C45" s="56">
        <v>2066</v>
      </c>
      <c r="D45" s="239">
        <v>2.0827662684611118E-2</v>
      </c>
      <c r="E45" s="56">
        <v>118</v>
      </c>
      <c r="F45" s="82">
        <v>1.9388761091028592E-2</v>
      </c>
      <c r="G45" s="85">
        <v>78</v>
      </c>
      <c r="H45" s="239">
        <v>1.8941233608547839E-2</v>
      </c>
      <c r="I45" s="56">
        <v>17</v>
      </c>
      <c r="J45" s="82">
        <v>1.5030946065428824E-2</v>
      </c>
      <c r="K45" s="56">
        <v>1</v>
      </c>
      <c r="L45" s="82">
        <v>1.2500000000000001E-2</v>
      </c>
      <c r="M45" s="56">
        <v>2</v>
      </c>
      <c r="N45" s="82">
        <v>1.2658227848101266E-2</v>
      </c>
      <c r="O45" s="56">
        <v>1</v>
      </c>
      <c r="P45" s="82">
        <v>2.9411764705882353E-2</v>
      </c>
      <c r="Q45" s="56">
        <v>1</v>
      </c>
      <c r="R45" s="82">
        <v>5.2631578947368418E-2</v>
      </c>
      <c r="S45" s="56">
        <v>3</v>
      </c>
      <c r="T45" s="82">
        <v>5.2631578947368418E-2</v>
      </c>
      <c r="U45" s="89">
        <v>2287</v>
      </c>
      <c r="V45" s="82">
        <v>2.0626273922689804E-2</v>
      </c>
    </row>
    <row r="46" spans="1:22" x14ac:dyDescent="0.3">
      <c r="A46" s="160" t="s">
        <v>449</v>
      </c>
      <c r="B46" s="161" t="s">
        <v>162</v>
      </c>
      <c r="C46" s="56">
        <v>285</v>
      </c>
      <c r="D46" s="239">
        <v>2.8731286859216693E-3</v>
      </c>
      <c r="E46" s="56">
        <v>16</v>
      </c>
      <c r="F46" s="82">
        <v>2.6289845547157412E-3</v>
      </c>
      <c r="G46" s="85">
        <v>16</v>
      </c>
      <c r="H46" s="239">
        <v>3.885381253035454E-3</v>
      </c>
      <c r="I46" s="56">
        <v>6</v>
      </c>
      <c r="J46" s="82">
        <v>5.3050397877984082E-3</v>
      </c>
      <c r="K46" s="56">
        <v>0</v>
      </c>
      <c r="L46" s="82">
        <v>0</v>
      </c>
      <c r="M46" s="56">
        <v>1</v>
      </c>
      <c r="N46" s="82">
        <v>6.3291139240506328E-3</v>
      </c>
      <c r="O46" s="56">
        <v>0</v>
      </c>
      <c r="P46" s="82">
        <v>0</v>
      </c>
      <c r="Q46" s="56">
        <v>0</v>
      </c>
      <c r="R46" s="82">
        <v>0</v>
      </c>
      <c r="S46" s="56">
        <v>1</v>
      </c>
      <c r="T46" s="82">
        <v>1.7543859649122806E-2</v>
      </c>
      <c r="U46" s="89">
        <v>325</v>
      </c>
      <c r="V46" s="82">
        <v>2.9311495517595917E-3</v>
      </c>
    </row>
    <row r="47" spans="1:22" x14ac:dyDescent="0.3">
      <c r="A47" s="160" t="s">
        <v>448</v>
      </c>
      <c r="B47" s="161" t="s">
        <v>163</v>
      </c>
      <c r="C47" s="56">
        <v>615</v>
      </c>
      <c r="D47" s="239">
        <v>6.1999092696204449E-3</v>
      </c>
      <c r="E47" s="56">
        <v>51</v>
      </c>
      <c r="F47" s="82">
        <v>8.3798882681564244E-3</v>
      </c>
      <c r="G47" s="85">
        <v>26</v>
      </c>
      <c r="H47" s="239">
        <v>6.3137445361826127E-3</v>
      </c>
      <c r="I47" s="56">
        <v>9</v>
      </c>
      <c r="J47" s="82">
        <v>7.9575596816976128E-3</v>
      </c>
      <c r="K47" s="56">
        <v>0</v>
      </c>
      <c r="L47" s="82">
        <v>0</v>
      </c>
      <c r="M47" s="56">
        <v>0</v>
      </c>
      <c r="N47" s="82">
        <v>0</v>
      </c>
      <c r="O47" s="56">
        <v>0</v>
      </c>
      <c r="P47" s="82">
        <v>0</v>
      </c>
      <c r="Q47" s="56">
        <v>0</v>
      </c>
      <c r="R47" s="82">
        <v>0</v>
      </c>
      <c r="S47" s="56">
        <v>1</v>
      </c>
      <c r="T47" s="82">
        <v>1.7543859649122806E-2</v>
      </c>
      <c r="U47" s="89">
        <v>702</v>
      </c>
      <c r="V47" s="82">
        <v>6.3312830318007175E-3</v>
      </c>
    </row>
    <row r="48" spans="1:22" x14ac:dyDescent="0.3">
      <c r="A48" s="160" t="s">
        <v>447</v>
      </c>
      <c r="B48" s="161" t="s">
        <v>164</v>
      </c>
      <c r="C48" s="56">
        <v>142</v>
      </c>
      <c r="D48" s="239">
        <v>1.431523766318867E-3</v>
      </c>
      <c r="E48" s="56">
        <v>6</v>
      </c>
      <c r="F48" s="82">
        <v>9.8586920801840296E-4</v>
      </c>
      <c r="G48" s="85">
        <v>6</v>
      </c>
      <c r="H48" s="239">
        <v>1.4570179698882952E-3</v>
      </c>
      <c r="I48" s="56">
        <v>3</v>
      </c>
      <c r="J48" s="82">
        <v>2.6525198938992041E-3</v>
      </c>
      <c r="K48" s="56">
        <v>0</v>
      </c>
      <c r="L48" s="82">
        <v>0</v>
      </c>
      <c r="M48" s="56">
        <v>1</v>
      </c>
      <c r="N48" s="82">
        <v>6.3291139240506328E-3</v>
      </c>
      <c r="O48" s="56">
        <v>0</v>
      </c>
      <c r="P48" s="82">
        <v>0</v>
      </c>
      <c r="Q48" s="56">
        <v>0</v>
      </c>
      <c r="R48" s="82">
        <v>0</v>
      </c>
      <c r="S48" s="56">
        <v>0</v>
      </c>
      <c r="T48" s="82">
        <v>0</v>
      </c>
      <c r="U48" s="89">
        <v>158</v>
      </c>
      <c r="V48" s="82">
        <v>1.4249896282400476E-3</v>
      </c>
    </row>
    <row r="49" spans="1:22" ht="27.6" x14ac:dyDescent="0.3">
      <c r="A49" s="160" t="s">
        <v>446</v>
      </c>
      <c r="B49" s="161" t="s">
        <v>165</v>
      </c>
      <c r="C49" s="56">
        <v>43</v>
      </c>
      <c r="D49" s="239">
        <v>4.3348959120923436E-4</v>
      </c>
      <c r="E49" s="56">
        <v>5</v>
      </c>
      <c r="F49" s="82">
        <v>8.2155767334866903E-4</v>
      </c>
      <c r="G49" s="85">
        <v>2</v>
      </c>
      <c r="H49" s="239">
        <v>4.8567265662943174E-4</v>
      </c>
      <c r="I49" s="56">
        <v>3</v>
      </c>
      <c r="J49" s="82">
        <v>2.6525198938992041E-3</v>
      </c>
      <c r="K49" s="56">
        <v>0</v>
      </c>
      <c r="L49" s="82">
        <v>0</v>
      </c>
      <c r="M49" s="56">
        <v>0</v>
      </c>
      <c r="N49" s="82">
        <v>0</v>
      </c>
      <c r="O49" s="56">
        <v>0</v>
      </c>
      <c r="P49" s="82">
        <v>0</v>
      </c>
      <c r="Q49" s="56">
        <v>0</v>
      </c>
      <c r="R49" s="82">
        <v>0</v>
      </c>
      <c r="S49" s="56">
        <v>0</v>
      </c>
      <c r="T49" s="82">
        <v>0</v>
      </c>
      <c r="U49" s="89">
        <v>53</v>
      </c>
      <c r="V49" s="82">
        <v>4.7800284997925646E-4</v>
      </c>
    </row>
    <row r="50" spans="1:22" x14ac:dyDescent="0.3">
      <c r="A50" s="160" t="s">
        <v>445</v>
      </c>
      <c r="B50" s="161" t="s">
        <v>166</v>
      </c>
      <c r="C50" s="56">
        <v>359</v>
      </c>
      <c r="D50" s="239">
        <v>3.6191340289329099E-3</v>
      </c>
      <c r="E50" s="56">
        <v>6</v>
      </c>
      <c r="F50" s="82">
        <v>9.8586920801840296E-4</v>
      </c>
      <c r="G50" s="85">
        <v>6</v>
      </c>
      <c r="H50" s="239">
        <v>1.4570179698882952E-3</v>
      </c>
      <c r="I50" s="56">
        <v>3</v>
      </c>
      <c r="J50" s="82">
        <v>2.6525198938992041E-3</v>
      </c>
      <c r="K50" s="56">
        <v>0</v>
      </c>
      <c r="L50" s="82">
        <v>0</v>
      </c>
      <c r="M50" s="56">
        <v>0</v>
      </c>
      <c r="N50" s="82">
        <v>0</v>
      </c>
      <c r="O50" s="56">
        <v>0</v>
      </c>
      <c r="P50" s="82">
        <v>0</v>
      </c>
      <c r="Q50" s="56">
        <v>0</v>
      </c>
      <c r="R50" s="82">
        <v>0</v>
      </c>
      <c r="S50" s="56">
        <v>0</v>
      </c>
      <c r="T50" s="82">
        <v>0</v>
      </c>
      <c r="U50" s="89">
        <v>374</v>
      </c>
      <c r="V50" s="82">
        <v>3.3730767149479607E-3</v>
      </c>
    </row>
    <row r="51" spans="1:22" x14ac:dyDescent="0.3">
      <c r="A51" s="160" t="s">
        <v>444</v>
      </c>
      <c r="B51" s="161" t="s">
        <v>167</v>
      </c>
      <c r="C51" s="56">
        <v>3798</v>
      </c>
      <c r="D51" s="239">
        <v>3.828822017238772E-2</v>
      </c>
      <c r="E51" s="56">
        <v>63</v>
      </c>
      <c r="F51" s="82">
        <v>1.0351626684193231E-2</v>
      </c>
      <c r="G51" s="85">
        <v>58</v>
      </c>
      <c r="H51" s="239">
        <v>1.4084507042253521E-2</v>
      </c>
      <c r="I51" s="56">
        <v>12</v>
      </c>
      <c r="J51" s="82">
        <v>1.0610079575596816E-2</v>
      </c>
      <c r="K51" s="56">
        <v>1</v>
      </c>
      <c r="L51" s="82">
        <v>1.2500000000000001E-2</v>
      </c>
      <c r="M51" s="56">
        <v>0</v>
      </c>
      <c r="N51" s="82">
        <v>0</v>
      </c>
      <c r="O51" s="56">
        <v>0</v>
      </c>
      <c r="P51" s="82">
        <v>0</v>
      </c>
      <c r="Q51" s="56">
        <v>0</v>
      </c>
      <c r="R51" s="82">
        <v>0</v>
      </c>
      <c r="S51" s="56">
        <v>0</v>
      </c>
      <c r="T51" s="82">
        <v>0</v>
      </c>
      <c r="U51" s="89">
        <v>3932</v>
      </c>
      <c r="V51" s="82">
        <v>3.5462400115442196E-2</v>
      </c>
    </row>
    <row r="52" spans="1:22" ht="27.6" x14ac:dyDescent="0.3">
      <c r="A52" s="160" t="s">
        <v>443</v>
      </c>
      <c r="B52" s="161" t="s">
        <v>168</v>
      </c>
      <c r="C52" s="56">
        <v>5</v>
      </c>
      <c r="D52" s="239">
        <v>5.040576641967841E-5</v>
      </c>
      <c r="E52" s="56">
        <v>0</v>
      </c>
      <c r="F52" s="82">
        <v>0</v>
      </c>
      <c r="G52" s="85">
        <v>0</v>
      </c>
      <c r="H52" s="239">
        <v>0</v>
      </c>
      <c r="I52" s="56">
        <v>0</v>
      </c>
      <c r="J52" s="82">
        <v>0</v>
      </c>
      <c r="K52" s="56">
        <v>0</v>
      </c>
      <c r="L52" s="82">
        <v>0</v>
      </c>
      <c r="M52" s="56">
        <v>0</v>
      </c>
      <c r="N52" s="82">
        <v>0</v>
      </c>
      <c r="O52" s="56">
        <v>0</v>
      </c>
      <c r="P52" s="82">
        <v>0</v>
      </c>
      <c r="Q52" s="56">
        <v>0</v>
      </c>
      <c r="R52" s="82">
        <v>0</v>
      </c>
      <c r="S52" s="56">
        <v>0</v>
      </c>
      <c r="T52" s="82">
        <v>0</v>
      </c>
      <c r="U52" s="89">
        <v>5</v>
      </c>
      <c r="V52" s="82">
        <v>4.5094608488609101E-5</v>
      </c>
    </row>
    <row r="53" spans="1:22" x14ac:dyDescent="0.3">
      <c r="A53" s="160" t="s">
        <v>442</v>
      </c>
      <c r="B53" s="161" t="s">
        <v>169</v>
      </c>
      <c r="C53" s="56">
        <v>14</v>
      </c>
      <c r="D53" s="239">
        <v>1.4113614597509956E-4</v>
      </c>
      <c r="E53" s="56">
        <v>0</v>
      </c>
      <c r="F53" s="82">
        <v>0</v>
      </c>
      <c r="G53" s="85">
        <v>1</v>
      </c>
      <c r="H53" s="239">
        <v>2.4283632831471587E-4</v>
      </c>
      <c r="I53" s="56">
        <v>0</v>
      </c>
      <c r="J53" s="82">
        <v>0</v>
      </c>
      <c r="K53" s="56">
        <v>0</v>
      </c>
      <c r="L53" s="82">
        <v>0</v>
      </c>
      <c r="M53" s="56">
        <v>0</v>
      </c>
      <c r="N53" s="82">
        <v>0</v>
      </c>
      <c r="O53" s="56">
        <v>0</v>
      </c>
      <c r="P53" s="82">
        <v>0</v>
      </c>
      <c r="Q53" s="56">
        <v>0</v>
      </c>
      <c r="R53" s="82">
        <v>0</v>
      </c>
      <c r="S53" s="56">
        <v>0</v>
      </c>
      <c r="T53" s="82">
        <v>0</v>
      </c>
      <c r="U53" s="89">
        <v>15</v>
      </c>
      <c r="V53" s="82">
        <v>1.352838254658273E-4</v>
      </c>
    </row>
    <row r="54" spans="1:22" x14ac:dyDescent="0.3">
      <c r="A54" s="160" t="s">
        <v>441</v>
      </c>
      <c r="B54" s="161" t="s">
        <v>170</v>
      </c>
      <c r="C54" s="56">
        <v>910</v>
      </c>
      <c r="D54" s="239">
        <v>9.1738494883814702E-3</v>
      </c>
      <c r="E54" s="56">
        <v>27</v>
      </c>
      <c r="F54" s="82">
        <v>4.4364114360828134E-3</v>
      </c>
      <c r="G54" s="85">
        <v>17</v>
      </c>
      <c r="H54" s="239">
        <v>4.1282175813501703E-3</v>
      </c>
      <c r="I54" s="56">
        <v>6</v>
      </c>
      <c r="J54" s="82">
        <v>5.3050397877984082E-3</v>
      </c>
      <c r="K54" s="56">
        <v>1</v>
      </c>
      <c r="L54" s="82">
        <v>1.2500000000000001E-2</v>
      </c>
      <c r="M54" s="56">
        <v>0</v>
      </c>
      <c r="N54" s="82">
        <v>0</v>
      </c>
      <c r="O54" s="56">
        <v>0</v>
      </c>
      <c r="P54" s="82">
        <v>0</v>
      </c>
      <c r="Q54" s="56">
        <v>0</v>
      </c>
      <c r="R54" s="82">
        <v>0</v>
      </c>
      <c r="S54" s="56">
        <v>0</v>
      </c>
      <c r="T54" s="82">
        <v>0</v>
      </c>
      <c r="U54" s="89">
        <v>961</v>
      </c>
      <c r="V54" s="82">
        <v>8.6671837515106698E-3</v>
      </c>
    </row>
    <row r="55" spans="1:22" x14ac:dyDescent="0.3">
      <c r="A55" s="160" t="s">
        <v>466</v>
      </c>
      <c r="B55" s="161" t="s">
        <v>171</v>
      </c>
      <c r="C55" s="56">
        <v>41</v>
      </c>
      <c r="D55" s="239">
        <v>4.1332728464136295E-4</v>
      </c>
      <c r="E55" s="56">
        <v>2</v>
      </c>
      <c r="F55" s="82">
        <v>3.2862306933946765E-4</v>
      </c>
      <c r="G55" s="85">
        <v>1</v>
      </c>
      <c r="H55" s="239">
        <v>2.4283632831471587E-4</v>
      </c>
      <c r="I55" s="56">
        <v>0</v>
      </c>
      <c r="J55" s="82">
        <v>0</v>
      </c>
      <c r="K55" s="56">
        <v>0</v>
      </c>
      <c r="L55" s="82">
        <v>0</v>
      </c>
      <c r="M55" s="56">
        <v>0</v>
      </c>
      <c r="N55" s="82">
        <v>0</v>
      </c>
      <c r="O55" s="56">
        <v>0</v>
      </c>
      <c r="P55" s="82">
        <v>0</v>
      </c>
      <c r="Q55" s="56">
        <v>0</v>
      </c>
      <c r="R55" s="82">
        <v>0</v>
      </c>
      <c r="S55" s="56">
        <v>0</v>
      </c>
      <c r="T55" s="82">
        <v>0</v>
      </c>
      <c r="U55" s="89">
        <v>44</v>
      </c>
      <c r="V55" s="82">
        <v>3.9683255469976009E-4</v>
      </c>
    </row>
    <row r="56" spans="1:22" ht="15" x14ac:dyDescent="0.25">
      <c r="A56" s="160" t="s">
        <v>440</v>
      </c>
      <c r="B56" s="161" t="s">
        <v>172</v>
      </c>
      <c r="C56" s="56">
        <v>134</v>
      </c>
      <c r="D56" s="239">
        <v>1.3508745400473813E-3</v>
      </c>
      <c r="E56" s="56">
        <v>5</v>
      </c>
      <c r="F56" s="82">
        <v>8.2155767334866903E-4</v>
      </c>
      <c r="G56" s="85">
        <v>2</v>
      </c>
      <c r="H56" s="239">
        <v>4.8567265662943174E-4</v>
      </c>
      <c r="I56" s="56">
        <v>6</v>
      </c>
      <c r="J56" s="82">
        <v>5.3050397877984082E-3</v>
      </c>
      <c r="K56" s="56">
        <v>0</v>
      </c>
      <c r="L56" s="82">
        <v>0</v>
      </c>
      <c r="M56" s="56">
        <v>0</v>
      </c>
      <c r="N56" s="82">
        <v>0</v>
      </c>
      <c r="O56" s="56">
        <v>0</v>
      </c>
      <c r="P56" s="82">
        <v>0</v>
      </c>
      <c r="Q56" s="56">
        <v>1</v>
      </c>
      <c r="R56" s="82">
        <v>5.2631578947368418E-2</v>
      </c>
      <c r="S56" s="56">
        <v>1</v>
      </c>
      <c r="T56" s="82">
        <v>1.7543859649122806E-2</v>
      </c>
      <c r="U56" s="89">
        <v>149</v>
      </c>
      <c r="V56" s="82">
        <v>1.3438193329605513E-3</v>
      </c>
    </row>
    <row r="57" spans="1:22" ht="15" x14ac:dyDescent="0.25">
      <c r="A57" s="160" t="s">
        <v>439</v>
      </c>
      <c r="B57" s="161" t="s">
        <v>173</v>
      </c>
      <c r="C57" s="56">
        <v>93</v>
      </c>
      <c r="D57" s="239">
        <v>9.3754725540601844E-4</v>
      </c>
      <c r="E57" s="56">
        <v>7</v>
      </c>
      <c r="F57" s="82">
        <v>1.1501807426881367E-3</v>
      </c>
      <c r="G57" s="85">
        <v>5</v>
      </c>
      <c r="H57" s="239">
        <v>1.2141816415735794E-3</v>
      </c>
      <c r="I57" s="56">
        <v>5</v>
      </c>
      <c r="J57" s="82">
        <v>4.4208664898320073E-3</v>
      </c>
      <c r="K57" s="56">
        <v>0</v>
      </c>
      <c r="L57" s="82">
        <v>0</v>
      </c>
      <c r="M57" s="56">
        <v>0</v>
      </c>
      <c r="N57" s="82">
        <v>0</v>
      </c>
      <c r="O57" s="56">
        <v>0</v>
      </c>
      <c r="P57" s="82">
        <v>0</v>
      </c>
      <c r="Q57" s="56">
        <v>0</v>
      </c>
      <c r="R57" s="82">
        <v>0</v>
      </c>
      <c r="S57" s="56">
        <v>0</v>
      </c>
      <c r="T57" s="82">
        <v>0</v>
      </c>
      <c r="U57" s="89">
        <v>110</v>
      </c>
      <c r="V57" s="82">
        <v>9.9208138674940021E-4</v>
      </c>
    </row>
    <row r="58" spans="1:22" x14ac:dyDescent="0.3">
      <c r="A58" s="160" t="s">
        <v>438</v>
      </c>
      <c r="B58" s="161" t="s">
        <v>174</v>
      </c>
      <c r="C58" s="56">
        <v>72</v>
      </c>
      <c r="D58" s="239">
        <v>7.2584303644336915E-4</v>
      </c>
      <c r="E58" s="56">
        <v>6</v>
      </c>
      <c r="F58" s="82">
        <v>9.8586920801840296E-4</v>
      </c>
      <c r="G58" s="85">
        <v>4</v>
      </c>
      <c r="H58" s="239">
        <v>9.7134531325886349E-4</v>
      </c>
      <c r="I58" s="56">
        <v>2</v>
      </c>
      <c r="J58" s="82">
        <v>1.7683465959328027E-3</v>
      </c>
      <c r="K58" s="56">
        <v>0</v>
      </c>
      <c r="L58" s="82">
        <v>0</v>
      </c>
      <c r="M58" s="56">
        <v>0</v>
      </c>
      <c r="N58" s="82">
        <v>0</v>
      </c>
      <c r="O58" s="56">
        <v>0</v>
      </c>
      <c r="P58" s="82">
        <v>0</v>
      </c>
      <c r="Q58" s="56">
        <v>0</v>
      </c>
      <c r="R58" s="82">
        <v>0</v>
      </c>
      <c r="S58" s="56">
        <v>0</v>
      </c>
      <c r="T58" s="82">
        <v>0</v>
      </c>
      <c r="U58" s="89">
        <v>84</v>
      </c>
      <c r="V58" s="82">
        <v>7.575894226086329E-4</v>
      </c>
    </row>
    <row r="59" spans="1:22" ht="27.6" x14ac:dyDescent="0.3">
      <c r="A59" s="160" t="s">
        <v>437</v>
      </c>
      <c r="B59" s="161" t="s">
        <v>175</v>
      </c>
      <c r="C59" s="56">
        <v>9</v>
      </c>
      <c r="D59" s="239">
        <v>9.0730379555421144E-5</v>
      </c>
      <c r="E59" s="56">
        <v>0</v>
      </c>
      <c r="F59" s="82">
        <v>0</v>
      </c>
      <c r="G59" s="85">
        <v>0</v>
      </c>
      <c r="H59" s="239">
        <v>0</v>
      </c>
      <c r="I59" s="56">
        <v>0</v>
      </c>
      <c r="J59" s="82">
        <v>0</v>
      </c>
      <c r="K59" s="56">
        <v>0</v>
      </c>
      <c r="L59" s="82">
        <v>0</v>
      </c>
      <c r="M59" s="56">
        <v>0</v>
      </c>
      <c r="N59" s="82">
        <v>0</v>
      </c>
      <c r="O59" s="56">
        <v>0</v>
      </c>
      <c r="P59" s="82">
        <v>0</v>
      </c>
      <c r="Q59" s="56">
        <v>0</v>
      </c>
      <c r="R59" s="82">
        <v>0</v>
      </c>
      <c r="S59" s="56">
        <v>0</v>
      </c>
      <c r="T59" s="82">
        <v>0</v>
      </c>
      <c r="U59" s="89">
        <v>9</v>
      </c>
      <c r="V59" s="82">
        <v>8.1170295279496381E-5</v>
      </c>
    </row>
    <row r="60" spans="1:22" ht="27.6" x14ac:dyDescent="0.3">
      <c r="A60" s="160" t="s">
        <v>436</v>
      </c>
      <c r="B60" s="161" t="s">
        <v>176</v>
      </c>
      <c r="C60" s="56">
        <v>374</v>
      </c>
      <c r="D60" s="239">
        <v>3.7703513281919453E-3</v>
      </c>
      <c r="E60" s="56">
        <v>18</v>
      </c>
      <c r="F60" s="82">
        <v>2.9576076240552087E-3</v>
      </c>
      <c r="G60" s="85">
        <v>9</v>
      </c>
      <c r="H60" s="239">
        <v>2.1855269548324428E-3</v>
      </c>
      <c r="I60" s="56">
        <v>2</v>
      </c>
      <c r="J60" s="82">
        <v>1.7683465959328027E-3</v>
      </c>
      <c r="K60" s="56">
        <v>0</v>
      </c>
      <c r="L60" s="82">
        <v>0</v>
      </c>
      <c r="M60" s="56">
        <v>0</v>
      </c>
      <c r="N60" s="82">
        <v>0</v>
      </c>
      <c r="O60" s="56">
        <v>0</v>
      </c>
      <c r="P60" s="82">
        <v>0</v>
      </c>
      <c r="Q60" s="56">
        <v>0</v>
      </c>
      <c r="R60" s="82">
        <v>0</v>
      </c>
      <c r="S60" s="56">
        <v>0</v>
      </c>
      <c r="T60" s="82">
        <v>0</v>
      </c>
      <c r="U60" s="89">
        <v>403</v>
      </c>
      <c r="V60" s="82">
        <v>3.6346254441818938E-3</v>
      </c>
    </row>
    <row r="61" spans="1:22" ht="27.6" x14ac:dyDescent="0.3">
      <c r="A61" s="160" t="s">
        <v>435</v>
      </c>
      <c r="B61" s="161" t="s">
        <v>177</v>
      </c>
      <c r="C61" s="56">
        <v>633</v>
      </c>
      <c r="D61" s="239">
        <v>6.3813700287312872E-3</v>
      </c>
      <c r="E61" s="56">
        <v>55</v>
      </c>
      <c r="F61" s="82">
        <v>9.0371344068353593E-3</v>
      </c>
      <c r="G61" s="85">
        <v>35</v>
      </c>
      <c r="H61" s="239">
        <v>8.499271491015056E-3</v>
      </c>
      <c r="I61" s="56">
        <v>10</v>
      </c>
      <c r="J61" s="82">
        <v>8.8417329796640146E-3</v>
      </c>
      <c r="K61" s="56">
        <v>1</v>
      </c>
      <c r="L61" s="82">
        <v>1.2500000000000001E-2</v>
      </c>
      <c r="M61" s="56">
        <v>1</v>
      </c>
      <c r="N61" s="82">
        <v>6.3291139240506328E-3</v>
      </c>
      <c r="O61" s="56">
        <v>0</v>
      </c>
      <c r="P61" s="82">
        <v>0</v>
      </c>
      <c r="Q61" s="56">
        <v>0</v>
      </c>
      <c r="R61" s="82">
        <v>0</v>
      </c>
      <c r="S61" s="56">
        <v>1</v>
      </c>
      <c r="T61" s="82">
        <v>1.7543859649122806E-2</v>
      </c>
      <c r="U61" s="89">
        <v>736</v>
      </c>
      <c r="V61" s="82">
        <v>6.6379263695232598E-3</v>
      </c>
    </row>
    <row r="62" spans="1:22" ht="27.6" x14ac:dyDescent="0.3">
      <c r="A62" s="160" t="s">
        <v>434</v>
      </c>
      <c r="B62" s="161" t="s">
        <v>178</v>
      </c>
      <c r="C62" s="56">
        <v>234</v>
      </c>
      <c r="D62" s="239">
        <v>2.3589898684409495E-3</v>
      </c>
      <c r="E62" s="56">
        <v>14</v>
      </c>
      <c r="F62" s="82">
        <v>2.3003614853762734E-3</v>
      </c>
      <c r="G62" s="85">
        <v>8</v>
      </c>
      <c r="H62" s="239">
        <v>1.942690626517727E-3</v>
      </c>
      <c r="I62" s="56">
        <v>2</v>
      </c>
      <c r="J62" s="82">
        <v>1.7683465959328027E-3</v>
      </c>
      <c r="K62" s="56">
        <v>0</v>
      </c>
      <c r="L62" s="82">
        <v>0</v>
      </c>
      <c r="M62" s="56">
        <v>1</v>
      </c>
      <c r="N62" s="82">
        <v>6.3291139240506328E-3</v>
      </c>
      <c r="O62" s="56">
        <v>0</v>
      </c>
      <c r="P62" s="82">
        <v>0</v>
      </c>
      <c r="Q62" s="56">
        <v>0</v>
      </c>
      <c r="R62" s="82">
        <v>0</v>
      </c>
      <c r="S62" s="56">
        <v>0</v>
      </c>
      <c r="T62" s="82">
        <v>0</v>
      </c>
      <c r="U62" s="89">
        <v>259</v>
      </c>
      <c r="V62" s="82">
        <v>2.3359007197099515E-3</v>
      </c>
    </row>
    <row r="63" spans="1:22" ht="27.6" x14ac:dyDescent="0.3">
      <c r="A63" s="160" t="s">
        <v>433</v>
      </c>
      <c r="B63" s="161" t="s">
        <v>179</v>
      </c>
      <c r="C63" s="56">
        <v>85</v>
      </c>
      <c r="D63" s="239">
        <v>8.5689802913453304E-4</v>
      </c>
      <c r="E63" s="56">
        <v>2</v>
      </c>
      <c r="F63" s="82">
        <v>3.2862306933946765E-4</v>
      </c>
      <c r="G63" s="85">
        <v>7</v>
      </c>
      <c r="H63" s="239">
        <v>1.6998542982030111E-3</v>
      </c>
      <c r="I63" s="56">
        <v>1</v>
      </c>
      <c r="J63" s="82">
        <v>8.8417329796640137E-4</v>
      </c>
      <c r="K63" s="56">
        <v>0</v>
      </c>
      <c r="L63" s="82">
        <v>0</v>
      </c>
      <c r="M63" s="56">
        <v>0</v>
      </c>
      <c r="N63" s="82">
        <v>0</v>
      </c>
      <c r="O63" s="56">
        <v>0</v>
      </c>
      <c r="P63" s="82">
        <v>0</v>
      </c>
      <c r="Q63" s="56">
        <v>0</v>
      </c>
      <c r="R63" s="82">
        <v>0</v>
      </c>
      <c r="S63" s="56">
        <v>0</v>
      </c>
      <c r="T63" s="82">
        <v>0</v>
      </c>
      <c r="U63" s="89">
        <v>95</v>
      </c>
      <c r="V63" s="82">
        <v>8.5679756128357297E-4</v>
      </c>
    </row>
    <row r="64" spans="1:22" x14ac:dyDescent="0.3">
      <c r="A64" s="160" t="s">
        <v>432</v>
      </c>
      <c r="B64" s="161" t="s">
        <v>180</v>
      </c>
      <c r="C64" s="56">
        <v>63</v>
      </c>
      <c r="D64" s="239">
        <v>6.3511265688794797E-4</v>
      </c>
      <c r="E64" s="56">
        <v>4</v>
      </c>
      <c r="F64" s="82">
        <v>6.5724613867893531E-4</v>
      </c>
      <c r="G64" s="85">
        <v>2</v>
      </c>
      <c r="H64" s="239">
        <v>4.8567265662943174E-4</v>
      </c>
      <c r="I64" s="56">
        <v>1</v>
      </c>
      <c r="J64" s="82">
        <v>8.8417329796640137E-4</v>
      </c>
      <c r="K64" s="56">
        <v>0</v>
      </c>
      <c r="L64" s="82">
        <v>0</v>
      </c>
      <c r="M64" s="56">
        <v>0</v>
      </c>
      <c r="N64" s="82">
        <v>0</v>
      </c>
      <c r="O64" s="56">
        <v>0</v>
      </c>
      <c r="P64" s="82">
        <v>0</v>
      </c>
      <c r="Q64" s="56">
        <v>0</v>
      </c>
      <c r="R64" s="82">
        <v>0</v>
      </c>
      <c r="S64" s="56">
        <v>0</v>
      </c>
      <c r="T64" s="82">
        <v>0</v>
      </c>
      <c r="U64" s="89">
        <v>70</v>
      </c>
      <c r="V64" s="82">
        <v>6.3132451884052746E-4</v>
      </c>
    </row>
    <row r="65" spans="1:22" x14ac:dyDescent="0.3">
      <c r="A65" s="160" t="s">
        <v>431</v>
      </c>
      <c r="B65" s="161" t="s">
        <v>181</v>
      </c>
      <c r="C65" s="56">
        <v>2608</v>
      </c>
      <c r="D65" s="239">
        <v>2.629164776450426E-2</v>
      </c>
      <c r="E65" s="56">
        <v>149</v>
      </c>
      <c r="F65" s="82">
        <v>2.4482418665790338E-2</v>
      </c>
      <c r="G65" s="85">
        <v>96</v>
      </c>
      <c r="H65" s="239">
        <v>2.3312287518212724E-2</v>
      </c>
      <c r="I65" s="56">
        <v>30</v>
      </c>
      <c r="J65" s="82">
        <v>2.6525198938992044E-2</v>
      </c>
      <c r="K65" s="56">
        <v>0</v>
      </c>
      <c r="L65" s="82">
        <v>0</v>
      </c>
      <c r="M65" s="56">
        <v>2</v>
      </c>
      <c r="N65" s="82">
        <v>1.2658227848101266E-2</v>
      </c>
      <c r="O65" s="56">
        <v>0</v>
      </c>
      <c r="P65" s="82">
        <v>0</v>
      </c>
      <c r="Q65" s="56">
        <v>0</v>
      </c>
      <c r="R65" s="82">
        <v>0</v>
      </c>
      <c r="S65" s="56">
        <v>0</v>
      </c>
      <c r="T65" s="82">
        <v>0</v>
      </c>
      <c r="U65" s="89">
        <v>2885</v>
      </c>
      <c r="V65" s="82">
        <v>2.601958909792745E-2</v>
      </c>
    </row>
    <row r="66" spans="1:22" x14ac:dyDescent="0.3">
      <c r="A66" s="160" t="s">
        <v>430</v>
      </c>
      <c r="B66" s="161" t="s">
        <v>182</v>
      </c>
      <c r="C66" s="56">
        <v>132</v>
      </c>
      <c r="D66" s="239">
        <v>1.33071223347951E-3</v>
      </c>
      <c r="E66" s="56">
        <v>8</v>
      </c>
      <c r="F66" s="82">
        <v>1.3144922773578706E-3</v>
      </c>
      <c r="G66" s="85">
        <v>7</v>
      </c>
      <c r="H66" s="239">
        <v>1.6998542982030111E-3</v>
      </c>
      <c r="I66" s="56">
        <v>1</v>
      </c>
      <c r="J66" s="82">
        <v>8.8417329796640137E-4</v>
      </c>
      <c r="K66" s="56">
        <v>0</v>
      </c>
      <c r="L66" s="82">
        <v>0</v>
      </c>
      <c r="M66" s="56">
        <v>0</v>
      </c>
      <c r="N66" s="82">
        <v>0</v>
      </c>
      <c r="O66" s="56">
        <v>0</v>
      </c>
      <c r="P66" s="82">
        <v>0</v>
      </c>
      <c r="Q66" s="56">
        <v>0</v>
      </c>
      <c r="R66" s="82">
        <v>0</v>
      </c>
      <c r="S66" s="56">
        <v>0</v>
      </c>
      <c r="T66" s="82">
        <v>0</v>
      </c>
      <c r="U66" s="89">
        <v>148</v>
      </c>
      <c r="V66" s="82">
        <v>1.3348004112628295E-3</v>
      </c>
    </row>
    <row r="67" spans="1:22" x14ac:dyDescent="0.3">
      <c r="A67" s="160" t="s">
        <v>407</v>
      </c>
      <c r="B67" s="161" t="s">
        <v>183</v>
      </c>
      <c r="C67" s="56">
        <v>16</v>
      </c>
      <c r="D67" s="239">
        <v>1.6129845254297091E-4</v>
      </c>
      <c r="E67" s="56">
        <v>0</v>
      </c>
      <c r="F67" s="82">
        <v>0</v>
      </c>
      <c r="G67" s="85">
        <v>0</v>
      </c>
      <c r="H67" s="239">
        <v>0</v>
      </c>
      <c r="I67" s="56">
        <v>0</v>
      </c>
      <c r="J67" s="82">
        <v>0</v>
      </c>
      <c r="K67" s="56">
        <v>0</v>
      </c>
      <c r="L67" s="82">
        <v>0</v>
      </c>
      <c r="M67" s="56">
        <v>0</v>
      </c>
      <c r="N67" s="82">
        <v>0</v>
      </c>
      <c r="O67" s="56">
        <v>0</v>
      </c>
      <c r="P67" s="82">
        <v>0</v>
      </c>
      <c r="Q67" s="56">
        <v>0</v>
      </c>
      <c r="R67" s="82">
        <v>0</v>
      </c>
      <c r="S67" s="56">
        <v>0</v>
      </c>
      <c r="T67" s="82">
        <v>0</v>
      </c>
      <c r="U67" s="89">
        <v>16</v>
      </c>
      <c r="V67" s="82">
        <v>1.4430274716354912E-4</v>
      </c>
    </row>
    <row r="68" spans="1:22" x14ac:dyDescent="0.3">
      <c r="A68" s="160" t="s">
        <v>406</v>
      </c>
      <c r="B68" s="161" t="s">
        <v>184</v>
      </c>
      <c r="C68" s="56">
        <v>469</v>
      </c>
      <c r="D68" s="239">
        <v>4.7280608901658352E-3</v>
      </c>
      <c r="E68" s="56">
        <v>38</v>
      </c>
      <c r="F68" s="82">
        <v>6.2438383174498848E-3</v>
      </c>
      <c r="G68" s="85">
        <v>13</v>
      </c>
      <c r="H68" s="239">
        <v>3.1568722680913063E-3</v>
      </c>
      <c r="I68" s="56">
        <v>4</v>
      </c>
      <c r="J68" s="82">
        <v>3.5366931918656055E-3</v>
      </c>
      <c r="K68" s="56">
        <v>0</v>
      </c>
      <c r="L68" s="82">
        <v>0</v>
      </c>
      <c r="M68" s="56">
        <v>0</v>
      </c>
      <c r="N68" s="82">
        <v>0</v>
      </c>
      <c r="O68" s="56">
        <v>0</v>
      </c>
      <c r="P68" s="82">
        <v>0</v>
      </c>
      <c r="Q68" s="56">
        <v>0</v>
      </c>
      <c r="R68" s="82">
        <v>0</v>
      </c>
      <c r="S68" s="56">
        <v>0</v>
      </c>
      <c r="T68" s="82">
        <v>0</v>
      </c>
      <c r="U68" s="89">
        <v>524</v>
      </c>
      <c r="V68" s="82">
        <v>4.7259149696062342E-3</v>
      </c>
    </row>
    <row r="69" spans="1:22" x14ac:dyDescent="0.3">
      <c r="A69" s="160" t="s">
        <v>405</v>
      </c>
      <c r="B69" s="161" t="s">
        <v>185</v>
      </c>
      <c r="C69" s="56">
        <v>283</v>
      </c>
      <c r="D69" s="239">
        <v>2.8529663793537981E-3</v>
      </c>
      <c r="E69" s="56">
        <v>13</v>
      </c>
      <c r="F69" s="82">
        <v>2.1360499507065396E-3</v>
      </c>
      <c r="G69" s="85">
        <v>11</v>
      </c>
      <c r="H69" s="239">
        <v>2.6711996114618746E-3</v>
      </c>
      <c r="I69" s="56">
        <v>7</v>
      </c>
      <c r="J69" s="82">
        <v>6.18921308576481E-3</v>
      </c>
      <c r="K69" s="56">
        <v>0</v>
      </c>
      <c r="L69" s="82">
        <v>0</v>
      </c>
      <c r="M69" s="56">
        <v>0</v>
      </c>
      <c r="N69" s="82">
        <v>0</v>
      </c>
      <c r="O69" s="56">
        <v>0</v>
      </c>
      <c r="P69" s="82">
        <v>0</v>
      </c>
      <c r="Q69" s="56">
        <v>0</v>
      </c>
      <c r="R69" s="82">
        <v>0</v>
      </c>
      <c r="S69" s="56">
        <v>0</v>
      </c>
      <c r="T69" s="82">
        <v>0</v>
      </c>
      <c r="U69" s="89">
        <v>314</v>
      </c>
      <c r="V69" s="82">
        <v>2.8319414130846517E-3</v>
      </c>
    </row>
    <row r="70" spans="1:22" x14ac:dyDescent="0.3">
      <c r="A70" s="160" t="s">
        <v>404</v>
      </c>
      <c r="B70" s="161" t="s">
        <v>186</v>
      </c>
      <c r="C70" s="56">
        <v>297</v>
      </c>
      <c r="D70" s="239">
        <v>2.9941025253288978E-3</v>
      </c>
      <c r="E70" s="56">
        <v>15</v>
      </c>
      <c r="F70" s="82">
        <v>2.4646730200460071E-3</v>
      </c>
      <c r="G70" s="85">
        <v>20</v>
      </c>
      <c r="H70" s="239">
        <v>4.8567265662943174E-3</v>
      </c>
      <c r="I70" s="56">
        <v>3</v>
      </c>
      <c r="J70" s="82">
        <v>2.6525198938992041E-3</v>
      </c>
      <c r="K70" s="56">
        <v>0</v>
      </c>
      <c r="L70" s="82">
        <v>0</v>
      </c>
      <c r="M70" s="56">
        <v>1</v>
      </c>
      <c r="N70" s="82">
        <v>6.3291139240506328E-3</v>
      </c>
      <c r="O70" s="56">
        <v>0</v>
      </c>
      <c r="P70" s="82">
        <v>0</v>
      </c>
      <c r="Q70" s="56">
        <v>0</v>
      </c>
      <c r="R70" s="82">
        <v>0</v>
      </c>
      <c r="S70" s="56">
        <v>0</v>
      </c>
      <c r="T70" s="82">
        <v>0</v>
      </c>
      <c r="U70" s="89">
        <v>336</v>
      </c>
      <c r="V70" s="82">
        <v>3.0303576904345316E-3</v>
      </c>
    </row>
    <row r="71" spans="1:22" ht="27.6" x14ac:dyDescent="0.3">
      <c r="A71" s="160" t="s">
        <v>403</v>
      </c>
      <c r="B71" s="161" t="s">
        <v>187</v>
      </c>
      <c r="C71" s="56">
        <v>4399</v>
      </c>
      <c r="D71" s="239">
        <v>4.4346993296033067E-2</v>
      </c>
      <c r="E71" s="56">
        <v>300</v>
      </c>
      <c r="F71" s="82">
        <v>4.9293460400920142E-2</v>
      </c>
      <c r="G71" s="85">
        <v>149</v>
      </c>
      <c r="H71" s="239">
        <v>3.6182612918892666E-2</v>
      </c>
      <c r="I71" s="56">
        <v>41</v>
      </c>
      <c r="J71" s="82">
        <v>3.6251105216622455E-2</v>
      </c>
      <c r="K71" s="56">
        <v>1</v>
      </c>
      <c r="L71" s="82">
        <v>1.2500000000000001E-2</v>
      </c>
      <c r="M71" s="56">
        <v>3</v>
      </c>
      <c r="N71" s="82">
        <v>1.8987341772151899E-2</v>
      </c>
      <c r="O71" s="56">
        <v>0</v>
      </c>
      <c r="P71" s="82">
        <v>0</v>
      </c>
      <c r="Q71" s="56">
        <v>0</v>
      </c>
      <c r="R71" s="82">
        <v>0</v>
      </c>
      <c r="S71" s="56">
        <v>0</v>
      </c>
      <c r="T71" s="82">
        <v>0</v>
      </c>
      <c r="U71" s="89">
        <v>4893</v>
      </c>
      <c r="V71" s="82">
        <v>4.4129583866952864E-2</v>
      </c>
    </row>
    <row r="72" spans="1:22" x14ac:dyDescent="0.3">
      <c r="A72" s="160" t="s">
        <v>402</v>
      </c>
      <c r="B72" s="161" t="s">
        <v>188</v>
      </c>
      <c r="C72" s="56">
        <v>2036</v>
      </c>
      <c r="D72" s="239">
        <v>2.0525228086093049E-2</v>
      </c>
      <c r="E72" s="56">
        <v>107</v>
      </c>
      <c r="F72" s="82">
        <v>1.7581334209661518E-2</v>
      </c>
      <c r="G72" s="85">
        <v>81</v>
      </c>
      <c r="H72" s="239">
        <v>1.9669742593491985E-2</v>
      </c>
      <c r="I72" s="56">
        <v>24</v>
      </c>
      <c r="J72" s="82">
        <v>2.1220159151193633E-2</v>
      </c>
      <c r="K72" s="56">
        <v>0</v>
      </c>
      <c r="L72" s="82">
        <v>0</v>
      </c>
      <c r="M72" s="56">
        <v>0</v>
      </c>
      <c r="N72" s="82">
        <v>0</v>
      </c>
      <c r="O72" s="56">
        <v>1</v>
      </c>
      <c r="P72" s="82">
        <v>2.9411764705882353E-2</v>
      </c>
      <c r="Q72" s="56">
        <v>0</v>
      </c>
      <c r="R72" s="82">
        <v>0</v>
      </c>
      <c r="S72" s="56">
        <v>0</v>
      </c>
      <c r="T72" s="82">
        <v>0</v>
      </c>
      <c r="U72" s="89">
        <v>2249</v>
      </c>
      <c r="V72" s="82">
        <v>2.0283554898176372E-2</v>
      </c>
    </row>
    <row r="73" spans="1:22" ht="27.6" x14ac:dyDescent="0.3">
      <c r="A73" s="160" t="s">
        <v>401</v>
      </c>
      <c r="B73" s="161" t="s">
        <v>189</v>
      </c>
      <c r="C73" s="56">
        <v>177</v>
      </c>
      <c r="D73" s="239">
        <v>1.7843641312566157E-3</v>
      </c>
      <c r="E73" s="56">
        <v>15</v>
      </c>
      <c r="F73" s="82">
        <v>2.4646730200460071E-3</v>
      </c>
      <c r="G73" s="85">
        <v>13</v>
      </c>
      <c r="H73" s="239">
        <v>3.1568722680913063E-3</v>
      </c>
      <c r="I73" s="56">
        <v>1</v>
      </c>
      <c r="J73" s="82">
        <v>8.8417329796640137E-4</v>
      </c>
      <c r="K73" s="56">
        <v>0</v>
      </c>
      <c r="L73" s="82">
        <v>0</v>
      </c>
      <c r="M73" s="56">
        <v>0</v>
      </c>
      <c r="N73" s="82">
        <v>0</v>
      </c>
      <c r="O73" s="56">
        <v>0</v>
      </c>
      <c r="P73" s="82">
        <v>0</v>
      </c>
      <c r="Q73" s="56">
        <v>0</v>
      </c>
      <c r="R73" s="82">
        <v>0</v>
      </c>
      <c r="S73" s="56">
        <v>0</v>
      </c>
      <c r="T73" s="82">
        <v>0</v>
      </c>
      <c r="U73" s="89">
        <v>206</v>
      </c>
      <c r="V73" s="82">
        <v>1.8578978697306951E-3</v>
      </c>
    </row>
    <row r="74" spans="1:22" ht="15" x14ac:dyDescent="0.25">
      <c r="A74" s="160" t="s">
        <v>400</v>
      </c>
      <c r="B74" s="161" t="s">
        <v>190</v>
      </c>
      <c r="C74" s="56">
        <v>754</v>
      </c>
      <c r="D74" s="239">
        <v>7.6011895760875045E-3</v>
      </c>
      <c r="E74" s="56">
        <v>34</v>
      </c>
      <c r="F74" s="82">
        <v>5.5865921787709499E-3</v>
      </c>
      <c r="G74" s="85">
        <v>29</v>
      </c>
      <c r="H74" s="239">
        <v>7.0422535211267607E-3</v>
      </c>
      <c r="I74" s="56">
        <v>5</v>
      </c>
      <c r="J74" s="82">
        <v>4.4208664898320073E-3</v>
      </c>
      <c r="K74" s="56">
        <v>0</v>
      </c>
      <c r="L74" s="82">
        <v>0</v>
      </c>
      <c r="M74" s="56">
        <v>1</v>
      </c>
      <c r="N74" s="82">
        <v>6.3291139240506328E-3</v>
      </c>
      <c r="O74" s="56">
        <v>0</v>
      </c>
      <c r="P74" s="82">
        <v>0</v>
      </c>
      <c r="Q74" s="56">
        <v>0</v>
      </c>
      <c r="R74" s="82">
        <v>0</v>
      </c>
      <c r="S74" s="56">
        <v>0</v>
      </c>
      <c r="T74" s="82">
        <v>0</v>
      </c>
      <c r="U74" s="89">
        <v>823</v>
      </c>
      <c r="V74" s="82">
        <v>7.4225725572250583E-3</v>
      </c>
    </row>
    <row r="75" spans="1:22" ht="15" x14ac:dyDescent="0.25">
      <c r="A75" s="160" t="s">
        <v>399</v>
      </c>
      <c r="B75" s="161" t="s">
        <v>191</v>
      </c>
      <c r="C75" s="56">
        <v>800</v>
      </c>
      <c r="D75" s="239">
        <v>8.0649226271485453E-3</v>
      </c>
      <c r="E75" s="56">
        <v>55</v>
      </c>
      <c r="F75" s="82">
        <v>9.0371344068353593E-3</v>
      </c>
      <c r="G75" s="85">
        <v>36</v>
      </c>
      <c r="H75" s="239">
        <v>8.7421078193297714E-3</v>
      </c>
      <c r="I75" s="56">
        <v>7</v>
      </c>
      <c r="J75" s="82">
        <v>6.18921308576481E-3</v>
      </c>
      <c r="K75" s="56">
        <v>1</v>
      </c>
      <c r="L75" s="82">
        <v>1.2500000000000001E-2</v>
      </c>
      <c r="M75" s="56">
        <v>3</v>
      </c>
      <c r="N75" s="82">
        <v>1.8987341772151899E-2</v>
      </c>
      <c r="O75" s="56">
        <v>0</v>
      </c>
      <c r="P75" s="82">
        <v>0</v>
      </c>
      <c r="Q75" s="56">
        <v>0</v>
      </c>
      <c r="R75" s="82">
        <v>0</v>
      </c>
      <c r="S75" s="56">
        <v>0</v>
      </c>
      <c r="T75" s="82">
        <v>0</v>
      </c>
      <c r="U75" s="89">
        <v>902</v>
      </c>
      <c r="V75" s="82">
        <v>8.1350673713450825E-3</v>
      </c>
    </row>
    <row r="76" spans="1:22" x14ac:dyDescent="0.3">
      <c r="A76" s="160" t="s">
        <v>398</v>
      </c>
      <c r="B76" s="161" t="s">
        <v>192</v>
      </c>
      <c r="C76" s="56">
        <v>64</v>
      </c>
      <c r="D76" s="239">
        <v>6.4519381017188364E-4</v>
      </c>
      <c r="E76" s="56">
        <v>2</v>
      </c>
      <c r="F76" s="82">
        <v>3.2862306933946765E-4</v>
      </c>
      <c r="G76" s="85">
        <v>4</v>
      </c>
      <c r="H76" s="239">
        <v>9.7134531325886349E-4</v>
      </c>
      <c r="I76" s="56">
        <v>2</v>
      </c>
      <c r="J76" s="82">
        <v>1.7683465959328027E-3</v>
      </c>
      <c r="K76" s="56">
        <v>0</v>
      </c>
      <c r="L76" s="82">
        <v>0</v>
      </c>
      <c r="M76" s="56">
        <v>0</v>
      </c>
      <c r="N76" s="82">
        <v>0</v>
      </c>
      <c r="O76" s="56">
        <v>0</v>
      </c>
      <c r="P76" s="82">
        <v>0</v>
      </c>
      <c r="Q76" s="56">
        <v>0</v>
      </c>
      <c r="R76" s="82">
        <v>0</v>
      </c>
      <c r="S76" s="56">
        <v>0</v>
      </c>
      <c r="T76" s="82">
        <v>0</v>
      </c>
      <c r="U76" s="89">
        <v>72</v>
      </c>
      <c r="V76" s="82">
        <v>6.4936236223597104E-4</v>
      </c>
    </row>
    <row r="77" spans="1:22" ht="15" x14ac:dyDescent="0.25">
      <c r="A77" s="160" t="s">
        <v>397</v>
      </c>
      <c r="B77" s="161" t="s">
        <v>193</v>
      </c>
      <c r="C77" s="56">
        <v>260</v>
      </c>
      <c r="D77" s="239">
        <v>2.6210998538232773E-3</v>
      </c>
      <c r="E77" s="56">
        <v>12</v>
      </c>
      <c r="F77" s="82">
        <v>1.9717384160368059E-3</v>
      </c>
      <c r="G77" s="85">
        <v>18</v>
      </c>
      <c r="H77" s="239">
        <v>4.3710539096648857E-3</v>
      </c>
      <c r="I77" s="56">
        <v>1</v>
      </c>
      <c r="J77" s="82">
        <v>8.8417329796640137E-4</v>
      </c>
      <c r="K77" s="56">
        <v>0</v>
      </c>
      <c r="L77" s="82">
        <v>0</v>
      </c>
      <c r="M77" s="56">
        <v>1</v>
      </c>
      <c r="N77" s="82">
        <v>6.3291139240506328E-3</v>
      </c>
      <c r="O77" s="56">
        <v>0</v>
      </c>
      <c r="P77" s="82">
        <v>0</v>
      </c>
      <c r="Q77" s="56">
        <v>0</v>
      </c>
      <c r="R77" s="82">
        <v>0</v>
      </c>
      <c r="S77" s="56">
        <v>0</v>
      </c>
      <c r="T77" s="82">
        <v>0</v>
      </c>
      <c r="U77" s="89">
        <v>292</v>
      </c>
      <c r="V77" s="82">
        <v>2.6335251357347714E-3</v>
      </c>
    </row>
    <row r="78" spans="1:22" ht="15" x14ac:dyDescent="0.25">
      <c r="A78" s="160" t="s">
        <v>396</v>
      </c>
      <c r="B78" s="161" t="s">
        <v>194</v>
      </c>
      <c r="C78" s="56">
        <v>1070</v>
      </c>
      <c r="D78" s="239">
        <v>1.078683401381118E-2</v>
      </c>
      <c r="E78" s="56">
        <v>51</v>
      </c>
      <c r="F78" s="82">
        <v>8.3798882681564244E-3</v>
      </c>
      <c r="G78" s="85">
        <v>37</v>
      </c>
      <c r="H78" s="239">
        <v>8.9849441476444868E-3</v>
      </c>
      <c r="I78" s="56">
        <v>11</v>
      </c>
      <c r="J78" s="82">
        <v>9.7259062776304164E-3</v>
      </c>
      <c r="K78" s="56">
        <v>1</v>
      </c>
      <c r="L78" s="82">
        <v>1.2500000000000001E-2</v>
      </c>
      <c r="M78" s="56">
        <v>0</v>
      </c>
      <c r="N78" s="82">
        <v>0</v>
      </c>
      <c r="O78" s="56">
        <v>0</v>
      </c>
      <c r="P78" s="82">
        <v>0</v>
      </c>
      <c r="Q78" s="56">
        <v>1</v>
      </c>
      <c r="R78" s="82">
        <v>5.2631578947368418E-2</v>
      </c>
      <c r="S78" s="56">
        <v>0</v>
      </c>
      <c r="T78" s="82">
        <v>0</v>
      </c>
      <c r="U78" s="89">
        <v>1171</v>
      </c>
      <c r="V78" s="82">
        <v>1.0561157308032252E-2</v>
      </c>
    </row>
    <row r="79" spans="1:22" x14ac:dyDescent="0.3">
      <c r="A79" s="160" t="s">
        <v>394</v>
      </c>
      <c r="B79" s="161" t="s">
        <v>195</v>
      </c>
      <c r="C79" s="56">
        <v>68</v>
      </c>
      <c r="D79" s="239">
        <v>6.8551842330762634E-4</v>
      </c>
      <c r="E79" s="56">
        <v>5</v>
      </c>
      <c r="F79" s="82">
        <v>8.2155767334866903E-4</v>
      </c>
      <c r="G79" s="85">
        <v>5</v>
      </c>
      <c r="H79" s="239">
        <v>1.2141816415735794E-3</v>
      </c>
      <c r="I79" s="56">
        <v>0</v>
      </c>
      <c r="J79" s="82">
        <v>0</v>
      </c>
      <c r="K79" s="56">
        <v>0</v>
      </c>
      <c r="L79" s="82">
        <v>0</v>
      </c>
      <c r="M79" s="56">
        <v>0</v>
      </c>
      <c r="N79" s="82">
        <v>0</v>
      </c>
      <c r="O79" s="56">
        <v>0</v>
      </c>
      <c r="P79" s="82">
        <v>0</v>
      </c>
      <c r="Q79" s="56">
        <v>0</v>
      </c>
      <c r="R79" s="82">
        <v>0</v>
      </c>
      <c r="S79" s="56">
        <v>0</v>
      </c>
      <c r="T79" s="82">
        <v>0</v>
      </c>
      <c r="U79" s="89">
        <v>78</v>
      </c>
      <c r="V79" s="82">
        <v>7.0347589242230203E-4</v>
      </c>
    </row>
    <row r="80" spans="1:22" x14ac:dyDescent="0.3">
      <c r="A80" s="160" t="s">
        <v>393</v>
      </c>
      <c r="B80" s="161" t="s">
        <v>196</v>
      </c>
      <c r="C80" s="56">
        <v>4612</v>
      </c>
      <c r="D80" s="239">
        <v>4.6494278945511364E-2</v>
      </c>
      <c r="E80" s="56">
        <v>242</v>
      </c>
      <c r="F80" s="82">
        <v>3.9763391390075585E-2</v>
      </c>
      <c r="G80" s="85">
        <v>146</v>
      </c>
      <c r="H80" s="239">
        <v>3.5454103933948516E-2</v>
      </c>
      <c r="I80" s="56">
        <v>33</v>
      </c>
      <c r="J80" s="82">
        <v>2.9177718832891247E-2</v>
      </c>
      <c r="K80" s="56">
        <v>0</v>
      </c>
      <c r="L80" s="82">
        <v>0</v>
      </c>
      <c r="M80" s="56">
        <v>3</v>
      </c>
      <c r="N80" s="82">
        <v>1.8987341772151899E-2</v>
      </c>
      <c r="O80" s="56">
        <v>0</v>
      </c>
      <c r="P80" s="82">
        <v>0</v>
      </c>
      <c r="Q80" s="56">
        <v>0</v>
      </c>
      <c r="R80" s="82">
        <v>0</v>
      </c>
      <c r="S80" s="56">
        <v>1</v>
      </c>
      <c r="T80" s="82">
        <v>1.7543859649122806E-2</v>
      </c>
      <c r="U80" s="89">
        <v>5037</v>
      </c>
      <c r="V80" s="82">
        <v>4.5428308591424812E-2</v>
      </c>
    </row>
    <row r="81" spans="1:22" ht="15" x14ac:dyDescent="0.25">
      <c r="A81" s="160" t="s">
        <v>392</v>
      </c>
      <c r="B81" s="161" t="s">
        <v>197</v>
      </c>
      <c r="C81" s="56">
        <v>204</v>
      </c>
      <c r="D81" s="239">
        <v>2.056555269922879E-3</v>
      </c>
      <c r="E81" s="56">
        <v>14</v>
      </c>
      <c r="F81" s="82">
        <v>2.3003614853762734E-3</v>
      </c>
      <c r="G81" s="85">
        <v>11</v>
      </c>
      <c r="H81" s="239">
        <v>2.6711996114618746E-3</v>
      </c>
      <c r="I81" s="56">
        <v>0</v>
      </c>
      <c r="J81" s="82">
        <v>0</v>
      </c>
      <c r="K81" s="56">
        <v>0</v>
      </c>
      <c r="L81" s="82">
        <v>0</v>
      </c>
      <c r="M81" s="56">
        <v>0</v>
      </c>
      <c r="N81" s="82">
        <v>0</v>
      </c>
      <c r="O81" s="56">
        <v>0</v>
      </c>
      <c r="P81" s="82">
        <v>0</v>
      </c>
      <c r="Q81" s="56">
        <v>0</v>
      </c>
      <c r="R81" s="82">
        <v>0</v>
      </c>
      <c r="S81" s="56">
        <v>0</v>
      </c>
      <c r="T81" s="82">
        <v>0</v>
      </c>
      <c r="U81" s="89">
        <v>229</v>
      </c>
      <c r="V81" s="82">
        <v>2.0653330687782968E-3</v>
      </c>
    </row>
    <row r="82" spans="1:22" ht="15" x14ac:dyDescent="0.25">
      <c r="A82" s="160" t="s">
        <v>391</v>
      </c>
      <c r="B82" s="161" t="s">
        <v>198</v>
      </c>
      <c r="C82" s="56">
        <v>496</v>
      </c>
      <c r="D82" s="239">
        <v>5.0002520288320983E-3</v>
      </c>
      <c r="E82" s="56">
        <v>26</v>
      </c>
      <c r="F82" s="82">
        <v>4.2720999014130793E-3</v>
      </c>
      <c r="G82" s="85">
        <v>12</v>
      </c>
      <c r="H82" s="239">
        <v>2.9140359397765905E-3</v>
      </c>
      <c r="I82" s="56">
        <v>6</v>
      </c>
      <c r="J82" s="82">
        <v>5.3050397877984082E-3</v>
      </c>
      <c r="K82" s="56">
        <v>1</v>
      </c>
      <c r="L82" s="82">
        <v>1.2500000000000001E-2</v>
      </c>
      <c r="M82" s="56">
        <v>2</v>
      </c>
      <c r="N82" s="82">
        <v>1.2658227848101266E-2</v>
      </c>
      <c r="O82" s="56">
        <v>0</v>
      </c>
      <c r="P82" s="82">
        <v>0</v>
      </c>
      <c r="Q82" s="56">
        <v>0</v>
      </c>
      <c r="R82" s="82">
        <v>0</v>
      </c>
      <c r="S82" s="56">
        <v>0</v>
      </c>
      <c r="T82" s="82">
        <v>0</v>
      </c>
      <c r="U82" s="89">
        <v>543</v>
      </c>
      <c r="V82" s="82">
        <v>4.8972744818629481E-3</v>
      </c>
    </row>
    <row r="83" spans="1:22" ht="15" x14ac:dyDescent="0.25">
      <c r="A83" s="160" t="s">
        <v>395</v>
      </c>
      <c r="B83" s="161" t="s">
        <v>199</v>
      </c>
      <c r="C83" s="56">
        <v>464</v>
      </c>
      <c r="D83" s="239">
        <v>4.6776551237461567E-3</v>
      </c>
      <c r="E83" s="56">
        <v>17</v>
      </c>
      <c r="F83" s="82">
        <v>2.7932960893854749E-3</v>
      </c>
      <c r="G83" s="85">
        <v>18</v>
      </c>
      <c r="H83" s="239">
        <v>4.3710539096648857E-3</v>
      </c>
      <c r="I83" s="56">
        <v>2</v>
      </c>
      <c r="J83" s="82">
        <v>1.7683465959328027E-3</v>
      </c>
      <c r="K83" s="56">
        <v>0</v>
      </c>
      <c r="L83" s="82">
        <v>0</v>
      </c>
      <c r="M83" s="56">
        <v>2</v>
      </c>
      <c r="N83" s="82">
        <v>1.2658227848101266E-2</v>
      </c>
      <c r="O83" s="56">
        <v>0</v>
      </c>
      <c r="P83" s="82">
        <v>0</v>
      </c>
      <c r="Q83" s="56">
        <v>0</v>
      </c>
      <c r="R83" s="82">
        <v>0</v>
      </c>
      <c r="S83" s="56">
        <v>0</v>
      </c>
      <c r="T83" s="82">
        <v>0</v>
      </c>
      <c r="U83" s="89">
        <v>503</v>
      </c>
      <c r="V83" s="82">
        <v>4.5365176139540754E-3</v>
      </c>
    </row>
    <row r="84" spans="1:22" ht="15" x14ac:dyDescent="0.25">
      <c r="A84" s="160" t="s">
        <v>390</v>
      </c>
      <c r="B84" s="161" t="s">
        <v>200</v>
      </c>
      <c r="C84" s="56">
        <v>4426</v>
      </c>
      <c r="D84" s="239">
        <v>4.4619184434699331E-2</v>
      </c>
      <c r="E84" s="56">
        <v>159</v>
      </c>
      <c r="F84" s="82">
        <v>2.6125534012487676E-2</v>
      </c>
      <c r="G84" s="85">
        <v>128</v>
      </c>
      <c r="H84" s="239">
        <v>3.1083050024283632E-2</v>
      </c>
      <c r="I84" s="56">
        <v>28</v>
      </c>
      <c r="J84" s="82">
        <v>2.475685234305924E-2</v>
      </c>
      <c r="K84" s="56">
        <v>0</v>
      </c>
      <c r="L84" s="82">
        <v>0</v>
      </c>
      <c r="M84" s="56">
        <v>2</v>
      </c>
      <c r="N84" s="82">
        <v>1.2658227848101266E-2</v>
      </c>
      <c r="O84" s="56">
        <v>0</v>
      </c>
      <c r="P84" s="82">
        <v>0</v>
      </c>
      <c r="Q84" s="56">
        <v>0</v>
      </c>
      <c r="R84" s="82">
        <v>0</v>
      </c>
      <c r="S84" s="56">
        <v>0</v>
      </c>
      <c r="T84" s="82">
        <v>0</v>
      </c>
      <c r="U84" s="89">
        <v>4743</v>
      </c>
      <c r="V84" s="82">
        <v>4.2776745612294595E-2</v>
      </c>
    </row>
    <row r="85" spans="1:22" x14ac:dyDescent="0.3">
      <c r="A85" s="160" t="s">
        <v>389</v>
      </c>
      <c r="B85" s="161" t="s">
        <v>201</v>
      </c>
      <c r="C85" s="56">
        <v>769</v>
      </c>
      <c r="D85" s="239">
        <v>7.7524068753465399E-3</v>
      </c>
      <c r="E85" s="56">
        <v>53</v>
      </c>
      <c r="F85" s="82">
        <v>8.7085113374958927E-3</v>
      </c>
      <c r="G85" s="85">
        <v>50</v>
      </c>
      <c r="H85" s="239">
        <v>1.2141816415735794E-2</v>
      </c>
      <c r="I85" s="56">
        <v>10</v>
      </c>
      <c r="J85" s="82">
        <v>8.8417329796640146E-3</v>
      </c>
      <c r="K85" s="56">
        <v>0</v>
      </c>
      <c r="L85" s="82">
        <v>0</v>
      </c>
      <c r="M85" s="56">
        <v>2</v>
      </c>
      <c r="N85" s="82">
        <v>1.2658227848101266E-2</v>
      </c>
      <c r="O85" s="56">
        <v>0</v>
      </c>
      <c r="P85" s="82">
        <v>0</v>
      </c>
      <c r="Q85" s="56">
        <v>0</v>
      </c>
      <c r="R85" s="82">
        <v>0</v>
      </c>
      <c r="S85" s="56">
        <v>0</v>
      </c>
      <c r="T85" s="82">
        <v>0</v>
      </c>
      <c r="U85" s="89">
        <v>884</v>
      </c>
      <c r="V85" s="82">
        <v>7.9727267807860897E-3</v>
      </c>
    </row>
    <row r="86" spans="1:22" x14ac:dyDescent="0.3">
      <c r="A86" s="160" t="s">
        <v>388</v>
      </c>
      <c r="B86" s="161" t="s">
        <v>202</v>
      </c>
      <c r="C86" s="56">
        <v>610</v>
      </c>
      <c r="D86" s="239">
        <v>6.1495035032007664E-3</v>
      </c>
      <c r="E86" s="56">
        <v>43</v>
      </c>
      <c r="F86" s="82">
        <v>7.0653959907985538E-3</v>
      </c>
      <c r="G86" s="85">
        <v>25</v>
      </c>
      <c r="H86" s="239">
        <v>6.0709082078678972E-3</v>
      </c>
      <c r="I86" s="56">
        <v>7</v>
      </c>
      <c r="J86" s="82">
        <v>6.18921308576481E-3</v>
      </c>
      <c r="K86" s="56">
        <v>1</v>
      </c>
      <c r="L86" s="82">
        <v>1.2500000000000001E-2</v>
      </c>
      <c r="M86" s="56">
        <v>2</v>
      </c>
      <c r="N86" s="82">
        <v>1.2658227848101266E-2</v>
      </c>
      <c r="O86" s="56">
        <v>2</v>
      </c>
      <c r="P86" s="82">
        <v>5.8823529411764705E-2</v>
      </c>
      <c r="Q86" s="56">
        <v>0</v>
      </c>
      <c r="R86" s="82">
        <v>0</v>
      </c>
      <c r="S86" s="56">
        <v>1</v>
      </c>
      <c r="T86" s="82">
        <v>1.7543859649122806E-2</v>
      </c>
      <c r="U86" s="89">
        <v>691</v>
      </c>
      <c r="V86" s="82">
        <v>6.232074893125778E-3</v>
      </c>
    </row>
    <row r="87" spans="1:22" ht="27.6" x14ac:dyDescent="0.3">
      <c r="A87" s="160" t="s">
        <v>387</v>
      </c>
      <c r="B87" s="161" t="s">
        <v>203</v>
      </c>
      <c r="C87" s="56">
        <v>70</v>
      </c>
      <c r="D87" s="239">
        <v>7.056807298754978E-4</v>
      </c>
      <c r="E87" s="56">
        <v>3</v>
      </c>
      <c r="F87" s="82">
        <v>4.9293460400920148E-4</v>
      </c>
      <c r="G87" s="85">
        <v>1</v>
      </c>
      <c r="H87" s="239">
        <v>2.4283632831471587E-4</v>
      </c>
      <c r="I87" s="56">
        <v>0</v>
      </c>
      <c r="J87" s="82">
        <v>0</v>
      </c>
      <c r="K87" s="56">
        <v>0</v>
      </c>
      <c r="L87" s="82">
        <v>0</v>
      </c>
      <c r="M87" s="56">
        <v>1</v>
      </c>
      <c r="N87" s="82">
        <v>6.3291139240506328E-3</v>
      </c>
      <c r="O87" s="56">
        <v>1</v>
      </c>
      <c r="P87" s="82">
        <v>2.9411764705882353E-2</v>
      </c>
      <c r="Q87" s="56">
        <v>0</v>
      </c>
      <c r="R87" s="82">
        <v>0</v>
      </c>
      <c r="S87" s="56">
        <v>0</v>
      </c>
      <c r="T87" s="82">
        <v>0</v>
      </c>
      <c r="U87" s="89">
        <v>76</v>
      </c>
      <c r="V87" s="82">
        <v>6.8543804902685833E-4</v>
      </c>
    </row>
    <row r="88" spans="1:22" ht="27.6" x14ac:dyDescent="0.3">
      <c r="A88" s="160" t="s">
        <v>386</v>
      </c>
      <c r="B88" s="161" t="s">
        <v>204</v>
      </c>
      <c r="C88" s="56">
        <v>40</v>
      </c>
      <c r="D88" s="239">
        <v>4.0324613135742728E-4</v>
      </c>
      <c r="E88" s="56">
        <v>1</v>
      </c>
      <c r="F88" s="82">
        <v>1.6431153466973383E-4</v>
      </c>
      <c r="G88" s="85">
        <v>1</v>
      </c>
      <c r="H88" s="239">
        <v>2.4283632831471587E-4</v>
      </c>
      <c r="I88" s="56">
        <v>0</v>
      </c>
      <c r="J88" s="82">
        <v>0</v>
      </c>
      <c r="K88" s="56">
        <v>0</v>
      </c>
      <c r="L88" s="82">
        <v>0</v>
      </c>
      <c r="M88" s="56">
        <v>0</v>
      </c>
      <c r="N88" s="82">
        <v>0</v>
      </c>
      <c r="O88" s="56">
        <v>0</v>
      </c>
      <c r="P88" s="82">
        <v>0</v>
      </c>
      <c r="Q88" s="56">
        <v>0</v>
      </c>
      <c r="R88" s="82">
        <v>0</v>
      </c>
      <c r="S88" s="56">
        <v>0</v>
      </c>
      <c r="T88" s="82">
        <v>0</v>
      </c>
      <c r="U88" s="89">
        <v>42</v>
      </c>
      <c r="V88" s="82">
        <v>3.7879471130431645E-4</v>
      </c>
    </row>
    <row r="89" spans="1:22" x14ac:dyDescent="0.3">
      <c r="A89" s="160" t="s">
        <v>385</v>
      </c>
      <c r="B89" s="161" t="s">
        <v>205</v>
      </c>
      <c r="C89" s="56">
        <v>95</v>
      </c>
      <c r="D89" s="239">
        <v>9.5770956197388979E-4</v>
      </c>
      <c r="E89" s="56">
        <v>3</v>
      </c>
      <c r="F89" s="82">
        <v>4.9293460400920148E-4</v>
      </c>
      <c r="G89" s="85">
        <v>6</v>
      </c>
      <c r="H89" s="239">
        <v>1.4570179698882952E-3</v>
      </c>
      <c r="I89" s="56">
        <v>1</v>
      </c>
      <c r="J89" s="82">
        <v>8.8417329796640137E-4</v>
      </c>
      <c r="K89" s="56">
        <v>0</v>
      </c>
      <c r="L89" s="82">
        <v>0</v>
      </c>
      <c r="M89" s="56">
        <v>3</v>
      </c>
      <c r="N89" s="82">
        <v>1.8987341772151899E-2</v>
      </c>
      <c r="O89" s="56">
        <v>0</v>
      </c>
      <c r="P89" s="82">
        <v>0</v>
      </c>
      <c r="Q89" s="56">
        <v>0</v>
      </c>
      <c r="R89" s="82">
        <v>0</v>
      </c>
      <c r="S89" s="56">
        <v>0</v>
      </c>
      <c r="T89" s="82">
        <v>0</v>
      </c>
      <c r="U89" s="89">
        <v>108</v>
      </c>
      <c r="V89" s="82">
        <v>9.7404354335395662E-4</v>
      </c>
    </row>
    <row r="90" spans="1:22" x14ac:dyDescent="0.3">
      <c r="A90" s="160" t="s">
        <v>384</v>
      </c>
      <c r="B90" s="161" t="s">
        <v>206</v>
      </c>
      <c r="C90" s="56">
        <v>28</v>
      </c>
      <c r="D90" s="239">
        <v>2.8227229195019912E-4</v>
      </c>
      <c r="E90" s="56">
        <v>0</v>
      </c>
      <c r="F90" s="82">
        <v>0</v>
      </c>
      <c r="G90" s="85">
        <v>0</v>
      </c>
      <c r="H90" s="239">
        <v>0</v>
      </c>
      <c r="I90" s="56">
        <v>0</v>
      </c>
      <c r="J90" s="82">
        <v>0</v>
      </c>
      <c r="K90" s="56">
        <v>0</v>
      </c>
      <c r="L90" s="82">
        <v>0</v>
      </c>
      <c r="M90" s="56">
        <v>0</v>
      </c>
      <c r="N90" s="82">
        <v>0</v>
      </c>
      <c r="O90" s="56">
        <v>0</v>
      </c>
      <c r="P90" s="82">
        <v>0</v>
      </c>
      <c r="Q90" s="56">
        <v>0</v>
      </c>
      <c r="R90" s="82">
        <v>0</v>
      </c>
      <c r="S90" s="56">
        <v>1</v>
      </c>
      <c r="T90" s="82">
        <v>1.7543859649122806E-2</v>
      </c>
      <c r="U90" s="89">
        <v>29</v>
      </c>
      <c r="V90" s="82">
        <v>2.615487292339328E-4</v>
      </c>
    </row>
    <row r="91" spans="1:22" ht="15" x14ac:dyDescent="0.25">
      <c r="A91" s="160" t="s">
        <v>383</v>
      </c>
      <c r="B91" s="161" t="s">
        <v>207</v>
      </c>
      <c r="C91" s="56">
        <v>18</v>
      </c>
      <c r="D91" s="239">
        <v>1.8146075911084229E-4</v>
      </c>
      <c r="E91" s="56">
        <v>1</v>
      </c>
      <c r="F91" s="82">
        <v>1.6431153466973383E-4</v>
      </c>
      <c r="G91" s="85">
        <v>0</v>
      </c>
      <c r="H91" s="239">
        <v>0</v>
      </c>
      <c r="I91" s="56">
        <v>0</v>
      </c>
      <c r="J91" s="82">
        <v>0</v>
      </c>
      <c r="K91" s="56">
        <v>0</v>
      </c>
      <c r="L91" s="82">
        <v>0</v>
      </c>
      <c r="M91" s="56">
        <v>0</v>
      </c>
      <c r="N91" s="82">
        <v>0</v>
      </c>
      <c r="O91" s="56">
        <v>0</v>
      </c>
      <c r="P91" s="82">
        <v>0</v>
      </c>
      <c r="Q91" s="56">
        <v>0</v>
      </c>
      <c r="R91" s="82">
        <v>0</v>
      </c>
      <c r="S91" s="56">
        <v>0</v>
      </c>
      <c r="T91" s="82">
        <v>0</v>
      </c>
      <c r="U91" s="89">
        <v>19</v>
      </c>
      <c r="V91" s="82">
        <v>1.7135951225671458E-4</v>
      </c>
    </row>
    <row r="92" spans="1:22" x14ac:dyDescent="0.3">
      <c r="A92" s="160" t="s">
        <v>382</v>
      </c>
      <c r="B92" s="161" t="s">
        <v>208</v>
      </c>
      <c r="C92" s="56">
        <v>6</v>
      </c>
      <c r="D92" s="239">
        <v>6.0486919703614091E-5</v>
      </c>
      <c r="E92" s="56">
        <v>0</v>
      </c>
      <c r="F92" s="82">
        <v>0</v>
      </c>
      <c r="G92" s="85">
        <v>0</v>
      </c>
      <c r="H92" s="239">
        <v>0</v>
      </c>
      <c r="I92" s="56">
        <v>0</v>
      </c>
      <c r="J92" s="82">
        <v>0</v>
      </c>
      <c r="K92" s="56">
        <v>0</v>
      </c>
      <c r="L92" s="82">
        <v>0</v>
      </c>
      <c r="M92" s="56">
        <v>0</v>
      </c>
      <c r="N92" s="82">
        <v>0</v>
      </c>
      <c r="O92" s="56">
        <v>0</v>
      </c>
      <c r="P92" s="82">
        <v>0</v>
      </c>
      <c r="Q92" s="56">
        <v>0</v>
      </c>
      <c r="R92" s="82">
        <v>0</v>
      </c>
      <c r="S92" s="56">
        <v>0</v>
      </c>
      <c r="T92" s="82">
        <v>0</v>
      </c>
      <c r="U92" s="89">
        <v>6</v>
      </c>
      <c r="V92" s="82">
        <v>5.4113530186330923E-5</v>
      </c>
    </row>
    <row r="93" spans="1:22" x14ac:dyDescent="0.3">
      <c r="A93" s="160" t="s">
        <v>381</v>
      </c>
      <c r="B93" s="161" t="s">
        <v>209</v>
      </c>
      <c r="C93" s="56">
        <v>12</v>
      </c>
      <c r="D93" s="239">
        <v>1.2097383940722818E-4</v>
      </c>
      <c r="E93" s="56">
        <v>1</v>
      </c>
      <c r="F93" s="82">
        <v>1.6431153466973383E-4</v>
      </c>
      <c r="G93" s="85">
        <v>0</v>
      </c>
      <c r="H93" s="239">
        <v>0</v>
      </c>
      <c r="I93" s="56">
        <v>0</v>
      </c>
      <c r="J93" s="82">
        <v>0</v>
      </c>
      <c r="K93" s="56">
        <v>0</v>
      </c>
      <c r="L93" s="82">
        <v>0</v>
      </c>
      <c r="M93" s="56">
        <v>0</v>
      </c>
      <c r="N93" s="82">
        <v>0</v>
      </c>
      <c r="O93" s="56">
        <v>0</v>
      </c>
      <c r="P93" s="82">
        <v>0</v>
      </c>
      <c r="Q93" s="56">
        <v>0</v>
      </c>
      <c r="R93" s="82">
        <v>0</v>
      </c>
      <c r="S93" s="56">
        <v>0</v>
      </c>
      <c r="T93" s="82">
        <v>0</v>
      </c>
      <c r="U93" s="89">
        <v>13</v>
      </c>
      <c r="V93" s="82">
        <v>1.1724598207038367E-4</v>
      </c>
    </row>
    <row r="94" spans="1:22" x14ac:dyDescent="0.3">
      <c r="A94" s="160" t="s">
        <v>380</v>
      </c>
      <c r="B94" s="161" t="s">
        <v>210</v>
      </c>
      <c r="C94" s="56">
        <v>15</v>
      </c>
      <c r="D94" s="239">
        <v>1.5121729925903524E-4</v>
      </c>
      <c r="E94" s="56">
        <v>0</v>
      </c>
      <c r="F94" s="82">
        <v>0</v>
      </c>
      <c r="G94" s="85">
        <v>1</v>
      </c>
      <c r="H94" s="239">
        <v>2.4283632831471587E-4</v>
      </c>
      <c r="I94" s="56">
        <v>0</v>
      </c>
      <c r="J94" s="82">
        <v>0</v>
      </c>
      <c r="K94" s="56">
        <v>0</v>
      </c>
      <c r="L94" s="82">
        <v>0</v>
      </c>
      <c r="M94" s="56">
        <v>0</v>
      </c>
      <c r="N94" s="82">
        <v>0</v>
      </c>
      <c r="O94" s="56">
        <v>0</v>
      </c>
      <c r="P94" s="82">
        <v>0</v>
      </c>
      <c r="Q94" s="56">
        <v>0</v>
      </c>
      <c r="R94" s="82">
        <v>0</v>
      </c>
      <c r="S94" s="56">
        <v>0</v>
      </c>
      <c r="T94" s="82">
        <v>0</v>
      </c>
      <c r="U94" s="89">
        <v>16</v>
      </c>
      <c r="V94" s="82">
        <v>1.4430274716354912E-4</v>
      </c>
    </row>
    <row r="95" spans="1:22" x14ac:dyDescent="0.3">
      <c r="A95" s="160" t="s">
        <v>379</v>
      </c>
      <c r="B95" s="161" t="s">
        <v>211</v>
      </c>
      <c r="C95" s="56">
        <v>7484</v>
      </c>
      <c r="D95" s="239">
        <v>7.5447351176974639E-2</v>
      </c>
      <c r="E95" s="56">
        <v>668</v>
      </c>
      <c r="F95" s="82">
        <v>0.10976010515938218</v>
      </c>
      <c r="G95" s="85">
        <v>438</v>
      </c>
      <c r="H95" s="239">
        <v>0.10636231180184555</v>
      </c>
      <c r="I95" s="56">
        <v>161</v>
      </c>
      <c r="J95" s="82">
        <v>0.14235190097259062</v>
      </c>
      <c r="K95" s="56">
        <v>20</v>
      </c>
      <c r="L95" s="82">
        <v>0.25</v>
      </c>
      <c r="M95" s="56">
        <v>26</v>
      </c>
      <c r="N95" s="82">
        <v>0.16455696202531644</v>
      </c>
      <c r="O95" s="56">
        <v>4</v>
      </c>
      <c r="P95" s="82">
        <v>0.11764705882352941</v>
      </c>
      <c r="Q95" s="56">
        <v>7</v>
      </c>
      <c r="R95" s="82">
        <v>0.36842105263157893</v>
      </c>
      <c r="S95" s="56">
        <v>9</v>
      </c>
      <c r="T95" s="82">
        <v>0.15789473684210525</v>
      </c>
      <c r="U95" s="89">
        <v>8817</v>
      </c>
      <c r="V95" s="82">
        <v>7.951983260881329E-2</v>
      </c>
    </row>
    <row r="96" spans="1:22" x14ac:dyDescent="0.3">
      <c r="A96" s="160" t="s">
        <v>378</v>
      </c>
      <c r="B96" s="161" t="s">
        <v>212</v>
      </c>
      <c r="C96" s="56">
        <v>1914</v>
      </c>
      <c r="D96" s="239">
        <v>1.9295327385452896E-2</v>
      </c>
      <c r="E96" s="56">
        <v>163</v>
      </c>
      <c r="F96" s="82">
        <v>2.6782780151166613E-2</v>
      </c>
      <c r="G96" s="85">
        <v>106</v>
      </c>
      <c r="H96" s="239">
        <v>2.5740650801359885E-2</v>
      </c>
      <c r="I96" s="56">
        <v>43</v>
      </c>
      <c r="J96" s="82">
        <v>3.8019451812555262E-2</v>
      </c>
      <c r="K96" s="56">
        <v>4</v>
      </c>
      <c r="L96" s="82">
        <v>0.05</v>
      </c>
      <c r="M96" s="56">
        <v>11</v>
      </c>
      <c r="N96" s="82">
        <v>6.9620253164556958E-2</v>
      </c>
      <c r="O96" s="56">
        <v>1</v>
      </c>
      <c r="P96" s="82">
        <v>2.9411764705882353E-2</v>
      </c>
      <c r="Q96" s="56">
        <v>1</v>
      </c>
      <c r="R96" s="82">
        <v>5.2631578947368418E-2</v>
      </c>
      <c r="S96" s="56">
        <v>1</v>
      </c>
      <c r="T96" s="82">
        <v>1.7543859649122806E-2</v>
      </c>
      <c r="U96" s="89">
        <v>2244</v>
      </c>
      <c r="V96" s="82">
        <v>2.0238460289687767E-2</v>
      </c>
    </row>
    <row r="97" spans="1:22" x14ac:dyDescent="0.3">
      <c r="A97" s="160" t="s">
        <v>377</v>
      </c>
      <c r="B97" s="161" t="s">
        <v>213</v>
      </c>
      <c r="C97" s="56">
        <v>388</v>
      </c>
      <c r="D97" s="239">
        <v>3.911487474167045E-3</v>
      </c>
      <c r="E97" s="56">
        <v>25</v>
      </c>
      <c r="F97" s="82">
        <v>4.1077883667433451E-3</v>
      </c>
      <c r="G97" s="85">
        <v>21</v>
      </c>
      <c r="H97" s="239">
        <v>5.0995628946090337E-3</v>
      </c>
      <c r="I97" s="56">
        <v>12</v>
      </c>
      <c r="J97" s="82">
        <v>1.0610079575596816E-2</v>
      </c>
      <c r="K97" s="56">
        <v>0</v>
      </c>
      <c r="L97" s="82">
        <v>0</v>
      </c>
      <c r="M97" s="56">
        <v>0</v>
      </c>
      <c r="N97" s="82">
        <v>0</v>
      </c>
      <c r="O97" s="56">
        <v>0</v>
      </c>
      <c r="P97" s="82">
        <v>0</v>
      </c>
      <c r="Q97" s="56">
        <v>0</v>
      </c>
      <c r="R97" s="82">
        <v>0</v>
      </c>
      <c r="S97" s="56">
        <v>0</v>
      </c>
      <c r="T97" s="82">
        <v>0</v>
      </c>
      <c r="U97" s="89">
        <v>446</v>
      </c>
      <c r="V97" s="82">
        <v>4.022439077183932E-3</v>
      </c>
    </row>
    <row r="98" spans="1:22" ht="27.6" x14ac:dyDescent="0.3">
      <c r="A98" s="160" t="s">
        <v>376</v>
      </c>
      <c r="B98" s="161" t="s">
        <v>214</v>
      </c>
      <c r="C98" s="56">
        <v>2318</v>
      </c>
      <c r="D98" s="239">
        <v>2.3368113312162913E-2</v>
      </c>
      <c r="E98" s="56">
        <v>169</v>
      </c>
      <c r="F98" s="82">
        <v>2.7768649359185014E-2</v>
      </c>
      <c r="G98" s="85">
        <v>94</v>
      </c>
      <c r="H98" s="239">
        <v>2.2826614861583293E-2</v>
      </c>
      <c r="I98" s="56">
        <v>25</v>
      </c>
      <c r="J98" s="82">
        <v>2.2104332449160036E-2</v>
      </c>
      <c r="K98" s="56">
        <v>5</v>
      </c>
      <c r="L98" s="82">
        <v>6.25E-2</v>
      </c>
      <c r="M98" s="56">
        <v>4</v>
      </c>
      <c r="N98" s="82">
        <v>2.5316455696202531E-2</v>
      </c>
      <c r="O98" s="56">
        <v>1</v>
      </c>
      <c r="P98" s="82">
        <v>2.9411764705882353E-2</v>
      </c>
      <c r="Q98" s="56">
        <v>0</v>
      </c>
      <c r="R98" s="82">
        <v>0</v>
      </c>
      <c r="S98" s="56">
        <v>1</v>
      </c>
      <c r="T98" s="82">
        <v>1.7543859649122806E-2</v>
      </c>
      <c r="U98" s="89">
        <v>2617</v>
      </c>
      <c r="V98" s="82">
        <v>2.3602518082938003E-2</v>
      </c>
    </row>
    <row r="99" spans="1:22" x14ac:dyDescent="0.3">
      <c r="A99" s="160" t="s">
        <v>375</v>
      </c>
      <c r="B99" s="161" t="s">
        <v>215</v>
      </c>
      <c r="C99" s="56">
        <v>773</v>
      </c>
      <c r="D99" s="239">
        <v>7.7927314884822822E-3</v>
      </c>
      <c r="E99" s="56">
        <v>50</v>
      </c>
      <c r="F99" s="82">
        <v>8.2155767334866903E-3</v>
      </c>
      <c r="G99" s="85">
        <v>29</v>
      </c>
      <c r="H99" s="239">
        <v>7.0422535211267607E-3</v>
      </c>
      <c r="I99" s="56">
        <v>10</v>
      </c>
      <c r="J99" s="82">
        <v>8.8417329796640146E-3</v>
      </c>
      <c r="K99" s="56">
        <v>0</v>
      </c>
      <c r="L99" s="82">
        <v>0</v>
      </c>
      <c r="M99" s="56">
        <v>3</v>
      </c>
      <c r="N99" s="82">
        <v>1.8987341772151899E-2</v>
      </c>
      <c r="O99" s="56">
        <v>5</v>
      </c>
      <c r="P99" s="82">
        <v>0.14705882352941177</v>
      </c>
      <c r="Q99" s="56">
        <v>0</v>
      </c>
      <c r="R99" s="82">
        <v>0</v>
      </c>
      <c r="S99" s="56">
        <v>0</v>
      </c>
      <c r="T99" s="82">
        <v>0</v>
      </c>
      <c r="U99" s="89">
        <v>870</v>
      </c>
      <c r="V99" s="82">
        <v>7.8464618770179833E-3</v>
      </c>
    </row>
    <row r="100" spans="1:22" ht="27.6" x14ac:dyDescent="0.3">
      <c r="A100" s="160" t="s">
        <v>374</v>
      </c>
      <c r="B100" s="161" t="s">
        <v>216</v>
      </c>
      <c r="C100" s="56">
        <v>2473</v>
      </c>
      <c r="D100" s="239">
        <v>2.4930692071172943E-2</v>
      </c>
      <c r="E100" s="56">
        <v>143</v>
      </c>
      <c r="F100" s="82">
        <v>2.3496549457771937E-2</v>
      </c>
      <c r="G100" s="85">
        <v>92</v>
      </c>
      <c r="H100" s="239">
        <v>2.2340942204953862E-2</v>
      </c>
      <c r="I100" s="56">
        <v>16</v>
      </c>
      <c r="J100" s="82">
        <v>1.4146772767462422E-2</v>
      </c>
      <c r="K100" s="56">
        <v>1</v>
      </c>
      <c r="L100" s="82">
        <v>1.2500000000000001E-2</v>
      </c>
      <c r="M100" s="56">
        <v>6</v>
      </c>
      <c r="N100" s="82">
        <v>3.7974683544303799E-2</v>
      </c>
      <c r="O100" s="56">
        <v>0</v>
      </c>
      <c r="P100" s="82">
        <v>0</v>
      </c>
      <c r="Q100" s="56">
        <v>0</v>
      </c>
      <c r="R100" s="82">
        <v>0</v>
      </c>
      <c r="S100" s="56">
        <v>1</v>
      </c>
      <c r="T100" s="82">
        <v>1.7543859649122806E-2</v>
      </c>
      <c r="U100" s="89">
        <v>2732</v>
      </c>
      <c r="V100" s="82">
        <v>2.4639694078176014E-2</v>
      </c>
    </row>
    <row r="101" spans="1:22" x14ac:dyDescent="0.3">
      <c r="A101" s="160" t="s">
        <v>373</v>
      </c>
      <c r="B101" s="161" t="s">
        <v>217</v>
      </c>
      <c r="C101" s="56">
        <v>1095</v>
      </c>
      <c r="D101" s="239">
        <v>1.1038862845909572E-2</v>
      </c>
      <c r="E101" s="56">
        <v>68</v>
      </c>
      <c r="F101" s="82">
        <v>1.11731843575419E-2</v>
      </c>
      <c r="G101" s="85">
        <v>27</v>
      </c>
      <c r="H101" s="239">
        <v>6.556580864497329E-3</v>
      </c>
      <c r="I101" s="56">
        <v>12</v>
      </c>
      <c r="J101" s="82">
        <v>1.0610079575596816E-2</v>
      </c>
      <c r="K101" s="56">
        <v>0</v>
      </c>
      <c r="L101" s="82">
        <v>0</v>
      </c>
      <c r="M101" s="56">
        <v>1</v>
      </c>
      <c r="N101" s="82">
        <v>6.3291139240506328E-3</v>
      </c>
      <c r="O101" s="56">
        <v>0</v>
      </c>
      <c r="P101" s="82">
        <v>0</v>
      </c>
      <c r="Q101" s="56">
        <v>0</v>
      </c>
      <c r="R101" s="82">
        <v>0</v>
      </c>
      <c r="S101" s="56">
        <v>1</v>
      </c>
      <c r="T101" s="82">
        <v>1.7543859649122806E-2</v>
      </c>
      <c r="U101" s="89">
        <v>1204</v>
      </c>
      <c r="V101" s="82">
        <v>1.0858781724057071E-2</v>
      </c>
    </row>
    <row r="102" spans="1:22" x14ac:dyDescent="0.3">
      <c r="A102" s="160" t="s">
        <v>372</v>
      </c>
      <c r="B102" s="161" t="s">
        <v>218</v>
      </c>
      <c r="C102" s="56">
        <v>206</v>
      </c>
      <c r="D102" s="239">
        <v>2.0767175764907506E-3</v>
      </c>
      <c r="E102" s="56">
        <v>7</v>
      </c>
      <c r="F102" s="82">
        <v>1.1501807426881367E-3</v>
      </c>
      <c r="G102" s="85">
        <v>12</v>
      </c>
      <c r="H102" s="239">
        <v>2.9140359397765905E-3</v>
      </c>
      <c r="I102" s="56">
        <v>2</v>
      </c>
      <c r="J102" s="82">
        <v>1.7683465959328027E-3</v>
      </c>
      <c r="K102" s="56">
        <v>0</v>
      </c>
      <c r="L102" s="82">
        <v>0</v>
      </c>
      <c r="M102" s="56">
        <v>0</v>
      </c>
      <c r="N102" s="82">
        <v>0</v>
      </c>
      <c r="O102" s="56">
        <v>0</v>
      </c>
      <c r="P102" s="82">
        <v>0</v>
      </c>
      <c r="Q102" s="56">
        <v>0</v>
      </c>
      <c r="R102" s="82">
        <v>0</v>
      </c>
      <c r="S102" s="56">
        <v>0</v>
      </c>
      <c r="T102" s="82">
        <v>0</v>
      </c>
      <c r="U102" s="89">
        <v>227</v>
      </c>
      <c r="V102" s="82">
        <v>2.0472952253828532E-3</v>
      </c>
    </row>
    <row r="103" spans="1:22" x14ac:dyDescent="0.3">
      <c r="A103" s="160" t="s">
        <v>371</v>
      </c>
      <c r="B103" s="161" t="s">
        <v>219</v>
      </c>
      <c r="C103" s="56">
        <v>1387</v>
      </c>
      <c r="D103" s="239">
        <v>1.3982559604818791E-2</v>
      </c>
      <c r="E103" s="56">
        <v>89</v>
      </c>
      <c r="F103" s="82">
        <v>1.462372658560631E-2</v>
      </c>
      <c r="G103" s="85">
        <v>80</v>
      </c>
      <c r="H103" s="239">
        <v>1.942690626517727E-2</v>
      </c>
      <c r="I103" s="56">
        <v>16</v>
      </c>
      <c r="J103" s="82">
        <v>1.4146772767462422E-2</v>
      </c>
      <c r="K103" s="56">
        <v>2</v>
      </c>
      <c r="L103" s="82">
        <v>2.5000000000000001E-2</v>
      </c>
      <c r="M103" s="56">
        <v>2</v>
      </c>
      <c r="N103" s="82">
        <v>1.2658227848101266E-2</v>
      </c>
      <c r="O103" s="56">
        <v>0</v>
      </c>
      <c r="P103" s="82">
        <v>0</v>
      </c>
      <c r="Q103" s="56">
        <v>3</v>
      </c>
      <c r="R103" s="82">
        <v>0.15789473684210525</v>
      </c>
      <c r="S103" s="56">
        <v>1</v>
      </c>
      <c r="T103" s="82">
        <v>1.7543859649122806E-2</v>
      </c>
      <c r="U103" s="89">
        <v>1580</v>
      </c>
      <c r="V103" s="82">
        <v>1.4249896282400476E-2</v>
      </c>
    </row>
    <row r="104" spans="1:22" ht="27.6" x14ac:dyDescent="0.3">
      <c r="A104" s="160" t="s">
        <v>370</v>
      </c>
      <c r="B104" s="161" t="s">
        <v>220</v>
      </c>
      <c r="C104" s="56">
        <v>317</v>
      </c>
      <c r="D104" s="239">
        <v>3.1957255910076113E-3</v>
      </c>
      <c r="E104" s="56">
        <v>17</v>
      </c>
      <c r="F104" s="82">
        <v>2.7932960893854749E-3</v>
      </c>
      <c r="G104" s="85">
        <v>14</v>
      </c>
      <c r="H104" s="239">
        <v>3.3997085964060222E-3</v>
      </c>
      <c r="I104" s="56">
        <v>2</v>
      </c>
      <c r="J104" s="82">
        <v>1.7683465959328027E-3</v>
      </c>
      <c r="K104" s="56">
        <v>0</v>
      </c>
      <c r="L104" s="82">
        <v>0</v>
      </c>
      <c r="M104" s="56">
        <v>3</v>
      </c>
      <c r="N104" s="82">
        <v>1.8987341772151899E-2</v>
      </c>
      <c r="O104" s="56">
        <v>0</v>
      </c>
      <c r="P104" s="82">
        <v>0</v>
      </c>
      <c r="Q104" s="56">
        <v>0</v>
      </c>
      <c r="R104" s="82">
        <v>0</v>
      </c>
      <c r="S104" s="56">
        <v>1</v>
      </c>
      <c r="T104" s="82">
        <v>1.7543859649122806E-2</v>
      </c>
      <c r="U104" s="89">
        <v>354</v>
      </c>
      <c r="V104" s="82">
        <v>3.1926982809935243E-3</v>
      </c>
    </row>
    <row r="105" spans="1:22" x14ac:dyDescent="0.3">
      <c r="A105" s="160" t="s">
        <v>369</v>
      </c>
      <c r="B105" s="161" t="s">
        <v>221</v>
      </c>
      <c r="C105" s="56">
        <v>1541</v>
      </c>
      <c r="D105" s="239">
        <v>1.5535057210544887E-2</v>
      </c>
      <c r="E105" s="56">
        <v>95</v>
      </c>
      <c r="F105" s="82">
        <v>1.5609595793624713E-2</v>
      </c>
      <c r="G105" s="85">
        <v>58</v>
      </c>
      <c r="H105" s="239">
        <v>1.4084507042253521E-2</v>
      </c>
      <c r="I105" s="56">
        <v>12</v>
      </c>
      <c r="J105" s="82">
        <v>1.0610079575596816E-2</v>
      </c>
      <c r="K105" s="56">
        <v>0</v>
      </c>
      <c r="L105" s="82">
        <v>0</v>
      </c>
      <c r="M105" s="56">
        <v>2</v>
      </c>
      <c r="N105" s="82">
        <v>1.2658227848101266E-2</v>
      </c>
      <c r="O105" s="56">
        <v>0</v>
      </c>
      <c r="P105" s="82">
        <v>0</v>
      </c>
      <c r="Q105" s="56">
        <v>0</v>
      </c>
      <c r="R105" s="82">
        <v>0</v>
      </c>
      <c r="S105" s="56">
        <v>0</v>
      </c>
      <c r="T105" s="82">
        <v>0</v>
      </c>
      <c r="U105" s="89">
        <v>1708</v>
      </c>
      <c r="V105" s="82">
        <v>1.5404318259708869E-2</v>
      </c>
    </row>
    <row r="106" spans="1:22" ht="27.6" x14ac:dyDescent="0.3">
      <c r="A106" s="160" t="s">
        <v>368</v>
      </c>
      <c r="B106" s="161" t="s">
        <v>222</v>
      </c>
      <c r="C106" s="56">
        <v>579</v>
      </c>
      <c r="D106" s="239">
        <v>5.8369877513987601E-3</v>
      </c>
      <c r="E106" s="56">
        <v>36</v>
      </c>
      <c r="F106" s="82">
        <v>5.9152152481104173E-3</v>
      </c>
      <c r="G106" s="85">
        <v>28</v>
      </c>
      <c r="H106" s="239">
        <v>6.7994171928120444E-3</v>
      </c>
      <c r="I106" s="56">
        <v>8</v>
      </c>
      <c r="J106" s="82">
        <v>7.073386383731211E-3</v>
      </c>
      <c r="K106" s="56">
        <v>1</v>
      </c>
      <c r="L106" s="82">
        <v>1.2500000000000001E-2</v>
      </c>
      <c r="M106" s="56">
        <v>1</v>
      </c>
      <c r="N106" s="82">
        <v>6.3291139240506328E-3</v>
      </c>
      <c r="O106" s="56">
        <v>1</v>
      </c>
      <c r="P106" s="82">
        <v>2.9411764705882353E-2</v>
      </c>
      <c r="Q106" s="56">
        <v>0</v>
      </c>
      <c r="R106" s="82">
        <v>0</v>
      </c>
      <c r="S106" s="56">
        <v>0</v>
      </c>
      <c r="T106" s="82">
        <v>0</v>
      </c>
      <c r="U106" s="89">
        <v>654</v>
      </c>
      <c r="V106" s="82">
        <v>5.8983747903100705E-3</v>
      </c>
    </row>
    <row r="107" spans="1:22" x14ac:dyDescent="0.3">
      <c r="A107" s="160" t="s">
        <v>367</v>
      </c>
      <c r="B107" s="161" t="s">
        <v>223</v>
      </c>
      <c r="C107" s="56">
        <v>93</v>
      </c>
      <c r="D107" s="239">
        <v>9.3754725540601844E-4</v>
      </c>
      <c r="E107" s="56">
        <v>9</v>
      </c>
      <c r="F107" s="82">
        <v>1.4788038120276043E-3</v>
      </c>
      <c r="G107" s="85">
        <v>4</v>
      </c>
      <c r="H107" s="239">
        <v>9.7134531325886349E-4</v>
      </c>
      <c r="I107" s="56">
        <v>1</v>
      </c>
      <c r="J107" s="82">
        <v>8.8417329796640137E-4</v>
      </c>
      <c r="K107" s="56">
        <v>0</v>
      </c>
      <c r="L107" s="82">
        <v>0</v>
      </c>
      <c r="M107" s="56">
        <v>0</v>
      </c>
      <c r="N107" s="82">
        <v>0</v>
      </c>
      <c r="O107" s="56">
        <v>0</v>
      </c>
      <c r="P107" s="82">
        <v>0</v>
      </c>
      <c r="Q107" s="56">
        <v>0</v>
      </c>
      <c r="R107" s="82">
        <v>0</v>
      </c>
      <c r="S107" s="56">
        <v>0</v>
      </c>
      <c r="T107" s="82">
        <v>0</v>
      </c>
      <c r="U107" s="89">
        <v>107</v>
      </c>
      <c r="V107" s="82">
        <v>9.6502462165623483E-4</v>
      </c>
    </row>
    <row r="108" spans="1:22" x14ac:dyDescent="0.3">
      <c r="A108" s="160" t="s">
        <v>366</v>
      </c>
      <c r="B108" s="161" t="s">
        <v>224</v>
      </c>
      <c r="C108" s="56">
        <v>1576</v>
      </c>
      <c r="D108" s="239">
        <v>1.5887897575482635E-2</v>
      </c>
      <c r="E108" s="56">
        <v>109</v>
      </c>
      <c r="F108" s="82">
        <v>1.7909957279000986E-2</v>
      </c>
      <c r="G108" s="85">
        <v>47</v>
      </c>
      <c r="H108" s="239">
        <v>1.1413307430791646E-2</v>
      </c>
      <c r="I108" s="56">
        <v>14</v>
      </c>
      <c r="J108" s="82">
        <v>1.237842617152962E-2</v>
      </c>
      <c r="K108" s="56">
        <v>2</v>
      </c>
      <c r="L108" s="82">
        <v>2.5000000000000001E-2</v>
      </c>
      <c r="M108" s="56">
        <v>7</v>
      </c>
      <c r="N108" s="82">
        <v>4.4303797468354431E-2</v>
      </c>
      <c r="O108" s="56">
        <v>0</v>
      </c>
      <c r="P108" s="82">
        <v>0</v>
      </c>
      <c r="Q108" s="56">
        <v>1</v>
      </c>
      <c r="R108" s="82">
        <v>5.2631578947368418E-2</v>
      </c>
      <c r="S108" s="56">
        <v>2</v>
      </c>
      <c r="T108" s="82">
        <v>3.5087719298245612E-2</v>
      </c>
      <c r="U108" s="89">
        <v>1758</v>
      </c>
      <c r="V108" s="82">
        <v>1.5855264344594961E-2</v>
      </c>
    </row>
    <row r="109" spans="1:22" ht="27.6" x14ac:dyDescent="0.3">
      <c r="A109" s="160" t="s">
        <v>365</v>
      </c>
      <c r="B109" s="161" t="s">
        <v>225</v>
      </c>
      <c r="C109" s="56">
        <v>248</v>
      </c>
      <c r="D109" s="239">
        <v>2.5001260144160492E-3</v>
      </c>
      <c r="E109" s="56">
        <v>23</v>
      </c>
      <c r="F109" s="82">
        <v>3.7791652974038777E-3</v>
      </c>
      <c r="G109" s="85">
        <v>10</v>
      </c>
      <c r="H109" s="239">
        <v>2.4283632831471587E-3</v>
      </c>
      <c r="I109" s="56">
        <v>2</v>
      </c>
      <c r="J109" s="82">
        <v>1.7683465959328027E-3</v>
      </c>
      <c r="K109" s="56">
        <v>1</v>
      </c>
      <c r="L109" s="82">
        <v>1.2500000000000001E-2</v>
      </c>
      <c r="M109" s="56">
        <v>0</v>
      </c>
      <c r="N109" s="82">
        <v>0</v>
      </c>
      <c r="O109" s="56">
        <v>0</v>
      </c>
      <c r="P109" s="82">
        <v>0</v>
      </c>
      <c r="Q109" s="56">
        <v>0</v>
      </c>
      <c r="R109" s="82">
        <v>0</v>
      </c>
      <c r="S109" s="56">
        <v>1</v>
      </c>
      <c r="T109" s="82">
        <v>1.7543859649122806E-2</v>
      </c>
      <c r="U109" s="89">
        <v>285</v>
      </c>
      <c r="V109" s="82">
        <v>2.570392683850719E-3</v>
      </c>
    </row>
    <row r="110" spans="1:22" ht="27.6" x14ac:dyDescent="0.3">
      <c r="A110" s="160" t="s">
        <v>364</v>
      </c>
      <c r="B110" s="161" t="s">
        <v>226</v>
      </c>
      <c r="C110" s="56">
        <v>855</v>
      </c>
      <c r="D110" s="239">
        <v>8.6193860577650078E-3</v>
      </c>
      <c r="E110" s="56">
        <v>65</v>
      </c>
      <c r="F110" s="82">
        <v>1.0680249753532697E-2</v>
      </c>
      <c r="G110" s="85">
        <v>28</v>
      </c>
      <c r="H110" s="239">
        <v>6.7994171928120444E-3</v>
      </c>
      <c r="I110" s="56">
        <v>9</v>
      </c>
      <c r="J110" s="82">
        <v>7.9575596816976128E-3</v>
      </c>
      <c r="K110" s="56">
        <v>0</v>
      </c>
      <c r="L110" s="82">
        <v>0</v>
      </c>
      <c r="M110" s="56">
        <v>0</v>
      </c>
      <c r="N110" s="82">
        <v>0</v>
      </c>
      <c r="O110" s="56">
        <v>0</v>
      </c>
      <c r="P110" s="82">
        <v>0</v>
      </c>
      <c r="Q110" s="56">
        <v>0</v>
      </c>
      <c r="R110" s="82">
        <v>0</v>
      </c>
      <c r="S110" s="56">
        <v>2</v>
      </c>
      <c r="T110" s="82">
        <v>3.5087719298245612E-2</v>
      </c>
      <c r="U110" s="89">
        <v>959</v>
      </c>
      <c r="V110" s="82">
        <v>8.6491459081152258E-3</v>
      </c>
    </row>
    <row r="111" spans="1:22" ht="28.5" x14ac:dyDescent="0.25">
      <c r="A111" s="160" t="s">
        <v>363</v>
      </c>
      <c r="B111" s="161" t="s">
        <v>227</v>
      </c>
      <c r="C111" s="56">
        <v>410</v>
      </c>
      <c r="D111" s="239">
        <v>4.1332728464136296E-3</v>
      </c>
      <c r="E111" s="56">
        <v>24</v>
      </c>
      <c r="F111" s="82">
        <v>3.9434768320736118E-3</v>
      </c>
      <c r="G111" s="85">
        <v>10</v>
      </c>
      <c r="H111" s="239">
        <v>2.4283632831471587E-3</v>
      </c>
      <c r="I111" s="56">
        <v>2</v>
      </c>
      <c r="J111" s="82">
        <v>1.7683465959328027E-3</v>
      </c>
      <c r="K111" s="56">
        <v>0</v>
      </c>
      <c r="L111" s="82">
        <v>0</v>
      </c>
      <c r="M111" s="56">
        <v>2</v>
      </c>
      <c r="N111" s="82">
        <v>1.2658227848101266E-2</v>
      </c>
      <c r="O111" s="56">
        <v>0</v>
      </c>
      <c r="P111" s="82">
        <v>0</v>
      </c>
      <c r="Q111" s="56">
        <v>0</v>
      </c>
      <c r="R111" s="82">
        <v>0</v>
      </c>
      <c r="S111" s="56">
        <v>0</v>
      </c>
      <c r="T111" s="82">
        <v>0</v>
      </c>
      <c r="U111" s="89">
        <v>448</v>
      </c>
      <c r="V111" s="82">
        <v>4.0404769205793752E-3</v>
      </c>
    </row>
    <row r="112" spans="1:22" ht="27.6" x14ac:dyDescent="0.3">
      <c r="A112" s="160" t="s">
        <v>362</v>
      </c>
      <c r="B112" s="161" t="s">
        <v>228</v>
      </c>
      <c r="C112" s="56">
        <v>494</v>
      </c>
      <c r="D112" s="239">
        <v>4.9800897222642268E-3</v>
      </c>
      <c r="E112" s="56">
        <v>33</v>
      </c>
      <c r="F112" s="82">
        <v>5.4222806441012157E-3</v>
      </c>
      <c r="G112" s="85">
        <v>14</v>
      </c>
      <c r="H112" s="239">
        <v>3.3997085964060222E-3</v>
      </c>
      <c r="I112" s="56">
        <v>1</v>
      </c>
      <c r="J112" s="82">
        <v>8.8417329796640137E-4</v>
      </c>
      <c r="K112" s="56">
        <v>1</v>
      </c>
      <c r="L112" s="82">
        <v>1.2500000000000001E-2</v>
      </c>
      <c r="M112" s="56">
        <v>2</v>
      </c>
      <c r="N112" s="82">
        <v>1.2658227848101266E-2</v>
      </c>
      <c r="O112" s="56">
        <v>0</v>
      </c>
      <c r="P112" s="82">
        <v>0</v>
      </c>
      <c r="Q112" s="56">
        <v>0</v>
      </c>
      <c r="R112" s="82">
        <v>0</v>
      </c>
      <c r="S112" s="56">
        <v>0</v>
      </c>
      <c r="T112" s="82">
        <v>0</v>
      </c>
      <c r="U112" s="89">
        <v>545</v>
      </c>
      <c r="V112" s="82">
        <v>4.9153123252583921E-3</v>
      </c>
    </row>
    <row r="113" spans="1:22" ht="28.5" x14ac:dyDescent="0.25">
      <c r="A113" s="160" t="s">
        <v>361</v>
      </c>
      <c r="B113" s="161" t="s">
        <v>229</v>
      </c>
      <c r="C113" s="56">
        <v>483</v>
      </c>
      <c r="D113" s="239">
        <v>4.8691970361409345E-3</v>
      </c>
      <c r="E113" s="56">
        <v>34</v>
      </c>
      <c r="F113" s="82">
        <v>5.5865921787709499E-3</v>
      </c>
      <c r="G113" s="85">
        <v>32</v>
      </c>
      <c r="H113" s="239">
        <v>7.7707625060709079E-3</v>
      </c>
      <c r="I113" s="56">
        <v>10</v>
      </c>
      <c r="J113" s="82">
        <v>8.8417329796640146E-3</v>
      </c>
      <c r="K113" s="56">
        <v>3</v>
      </c>
      <c r="L113" s="82">
        <v>3.7499999999999999E-2</v>
      </c>
      <c r="M113" s="56">
        <v>0</v>
      </c>
      <c r="N113" s="82">
        <v>0</v>
      </c>
      <c r="O113" s="56">
        <v>0</v>
      </c>
      <c r="P113" s="82">
        <v>0</v>
      </c>
      <c r="Q113" s="56">
        <v>0</v>
      </c>
      <c r="R113" s="82">
        <v>0</v>
      </c>
      <c r="S113" s="56">
        <v>0</v>
      </c>
      <c r="T113" s="82">
        <v>0</v>
      </c>
      <c r="U113" s="89">
        <v>562</v>
      </c>
      <c r="V113" s="82">
        <v>5.0686339941196628E-3</v>
      </c>
    </row>
    <row r="114" spans="1:22" ht="27.6" x14ac:dyDescent="0.3">
      <c r="A114" s="160" t="s">
        <v>360</v>
      </c>
      <c r="B114" s="161" t="s">
        <v>230</v>
      </c>
      <c r="C114" s="56">
        <v>1225</v>
      </c>
      <c r="D114" s="239">
        <v>1.234941277282121E-2</v>
      </c>
      <c r="E114" s="56">
        <v>69</v>
      </c>
      <c r="F114" s="82">
        <v>1.1337495892211634E-2</v>
      </c>
      <c r="G114" s="85">
        <v>45</v>
      </c>
      <c r="H114" s="239">
        <v>1.0927634774162214E-2</v>
      </c>
      <c r="I114" s="56">
        <v>7</v>
      </c>
      <c r="J114" s="82">
        <v>6.18921308576481E-3</v>
      </c>
      <c r="K114" s="56">
        <v>0</v>
      </c>
      <c r="L114" s="82">
        <v>0</v>
      </c>
      <c r="M114" s="56">
        <v>0</v>
      </c>
      <c r="N114" s="82">
        <v>0</v>
      </c>
      <c r="O114" s="56">
        <v>0</v>
      </c>
      <c r="P114" s="82">
        <v>0</v>
      </c>
      <c r="Q114" s="56">
        <v>0</v>
      </c>
      <c r="R114" s="82">
        <v>0</v>
      </c>
      <c r="S114" s="56">
        <v>0</v>
      </c>
      <c r="T114" s="82">
        <v>0</v>
      </c>
      <c r="U114" s="89">
        <v>1346</v>
      </c>
      <c r="V114" s="82">
        <v>1.213946860513357E-2</v>
      </c>
    </row>
    <row r="115" spans="1:22" ht="28.5" x14ac:dyDescent="0.25">
      <c r="A115" s="160" t="s">
        <v>429</v>
      </c>
      <c r="B115" s="161" t="s">
        <v>231</v>
      </c>
      <c r="C115" s="56">
        <v>250</v>
      </c>
      <c r="D115" s="239">
        <v>2.5202883209839207E-3</v>
      </c>
      <c r="E115" s="56">
        <v>6</v>
      </c>
      <c r="F115" s="82">
        <v>9.8586920801840296E-4</v>
      </c>
      <c r="G115" s="85">
        <v>7</v>
      </c>
      <c r="H115" s="239">
        <v>1.6998542982030111E-3</v>
      </c>
      <c r="I115" s="56">
        <v>5</v>
      </c>
      <c r="J115" s="82">
        <v>4.4208664898320073E-3</v>
      </c>
      <c r="K115" s="56">
        <v>0</v>
      </c>
      <c r="L115" s="82">
        <v>0</v>
      </c>
      <c r="M115" s="56">
        <v>0</v>
      </c>
      <c r="N115" s="82">
        <v>0</v>
      </c>
      <c r="O115" s="56">
        <v>0</v>
      </c>
      <c r="P115" s="82">
        <v>0</v>
      </c>
      <c r="Q115" s="56">
        <v>0</v>
      </c>
      <c r="R115" s="82">
        <v>0</v>
      </c>
      <c r="S115" s="56">
        <v>0</v>
      </c>
      <c r="T115" s="82">
        <v>0</v>
      </c>
      <c r="U115" s="89">
        <v>268</v>
      </c>
      <c r="V115" s="82">
        <v>2.4170710149894479E-3</v>
      </c>
    </row>
    <row r="116" spans="1:22" ht="15" x14ac:dyDescent="0.25">
      <c r="A116" s="160" t="s">
        <v>359</v>
      </c>
      <c r="B116" s="161" t="s">
        <v>232</v>
      </c>
      <c r="C116" s="56">
        <v>946</v>
      </c>
      <c r="D116" s="239">
        <v>9.536771006603155E-3</v>
      </c>
      <c r="E116" s="56">
        <v>61</v>
      </c>
      <c r="F116" s="82">
        <v>1.0023003614853762E-2</v>
      </c>
      <c r="G116" s="85">
        <v>35</v>
      </c>
      <c r="H116" s="239">
        <v>8.499271491015056E-3</v>
      </c>
      <c r="I116" s="56">
        <v>10</v>
      </c>
      <c r="J116" s="82">
        <v>8.8417329796640146E-3</v>
      </c>
      <c r="K116" s="56">
        <v>2</v>
      </c>
      <c r="L116" s="82">
        <v>2.5000000000000001E-2</v>
      </c>
      <c r="M116" s="56">
        <v>2</v>
      </c>
      <c r="N116" s="82">
        <v>1.2658227848101266E-2</v>
      </c>
      <c r="O116" s="56">
        <v>1</v>
      </c>
      <c r="P116" s="82">
        <v>2.9411764705882353E-2</v>
      </c>
      <c r="Q116" s="56">
        <v>0</v>
      </c>
      <c r="R116" s="82">
        <v>0</v>
      </c>
      <c r="S116" s="56">
        <v>0</v>
      </c>
      <c r="T116" s="82">
        <v>0</v>
      </c>
      <c r="U116" s="89">
        <v>1057</v>
      </c>
      <c r="V116" s="82">
        <v>9.5330002344919638E-3</v>
      </c>
    </row>
    <row r="117" spans="1:22" ht="15" x14ac:dyDescent="0.25">
      <c r="A117" s="160" t="s">
        <v>358</v>
      </c>
      <c r="B117" s="161" t="s">
        <v>233</v>
      </c>
      <c r="C117" s="56">
        <v>1159</v>
      </c>
      <c r="D117" s="239">
        <v>1.1684056656081456E-2</v>
      </c>
      <c r="E117" s="56">
        <v>80</v>
      </c>
      <c r="F117" s="82">
        <v>1.3144922773578704E-2</v>
      </c>
      <c r="G117" s="85">
        <v>33</v>
      </c>
      <c r="H117" s="239">
        <v>8.0135988343856233E-3</v>
      </c>
      <c r="I117" s="56">
        <v>15</v>
      </c>
      <c r="J117" s="82">
        <v>1.3262599469496022E-2</v>
      </c>
      <c r="K117" s="56">
        <v>0</v>
      </c>
      <c r="L117" s="82">
        <v>0</v>
      </c>
      <c r="M117" s="56">
        <v>5</v>
      </c>
      <c r="N117" s="82">
        <v>3.1645569620253167E-2</v>
      </c>
      <c r="O117" s="56">
        <v>2</v>
      </c>
      <c r="P117" s="82">
        <v>5.8823529411764705E-2</v>
      </c>
      <c r="Q117" s="56">
        <v>0</v>
      </c>
      <c r="R117" s="82">
        <v>0</v>
      </c>
      <c r="S117" s="56">
        <v>1</v>
      </c>
      <c r="T117" s="82">
        <v>1.7543859649122806E-2</v>
      </c>
      <c r="U117" s="89">
        <v>1295</v>
      </c>
      <c r="V117" s="82">
        <v>1.1679503598549757E-2</v>
      </c>
    </row>
    <row r="118" spans="1:22" x14ac:dyDescent="0.3">
      <c r="A118" s="160" t="s">
        <v>357</v>
      </c>
      <c r="B118" s="161" t="s">
        <v>234</v>
      </c>
      <c r="C118" s="56">
        <v>33</v>
      </c>
      <c r="D118" s="239">
        <v>3.326780583698775E-4</v>
      </c>
      <c r="E118" s="56">
        <v>4</v>
      </c>
      <c r="F118" s="82">
        <v>6.5724613867893531E-4</v>
      </c>
      <c r="G118" s="85">
        <v>1</v>
      </c>
      <c r="H118" s="239">
        <v>2.4283632831471587E-4</v>
      </c>
      <c r="I118" s="56">
        <v>0</v>
      </c>
      <c r="J118" s="82">
        <v>0</v>
      </c>
      <c r="K118" s="56">
        <v>0</v>
      </c>
      <c r="L118" s="82">
        <v>0</v>
      </c>
      <c r="M118" s="56">
        <v>0</v>
      </c>
      <c r="N118" s="82">
        <v>0</v>
      </c>
      <c r="O118" s="56">
        <v>0</v>
      </c>
      <c r="P118" s="82">
        <v>0</v>
      </c>
      <c r="Q118" s="56">
        <v>0</v>
      </c>
      <c r="R118" s="82">
        <v>0</v>
      </c>
      <c r="S118" s="56">
        <v>0</v>
      </c>
      <c r="T118" s="82">
        <v>0</v>
      </c>
      <c r="U118" s="89">
        <v>38</v>
      </c>
      <c r="V118" s="82">
        <v>3.4271902451342917E-4</v>
      </c>
    </row>
    <row r="119" spans="1:22" ht="28.5" x14ac:dyDescent="0.25">
      <c r="A119" s="160" t="s">
        <v>356</v>
      </c>
      <c r="B119" s="161" t="s">
        <v>235</v>
      </c>
      <c r="C119" s="56">
        <v>648</v>
      </c>
      <c r="D119" s="239">
        <v>6.5325873279903218E-3</v>
      </c>
      <c r="E119" s="56">
        <v>59</v>
      </c>
      <c r="F119" s="82">
        <v>9.6943805455142959E-3</v>
      </c>
      <c r="G119" s="85">
        <v>55</v>
      </c>
      <c r="H119" s="239">
        <v>1.3355998057309373E-2</v>
      </c>
      <c r="I119" s="56">
        <v>17</v>
      </c>
      <c r="J119" s="82">
        <v>1.5030946065428824E-2</v>
      </c>
      <c r="K119" s="56">
        <v>1</v>
      </c>
      <c r="L119" s="82">
        <v>1.2500000000000001E-2</v>
      </c>
      <c r="M119" s="56">
        <v>1</v>
      </c>
      <c r="N119" s="82">
        <v>6.3291139240506328E-3</v>
      </c>
      <c r="O119" s="56">
        <v>0</v>
      </c>
      <c r="P119" s="82">
        <v>0</v>
      </c>
      <c r="Q119" s="56">
        <v>0</v>
      </c>
      <c r="R119" s="82">
        <v>0</v>
      </c>
      <c r="S119" s="56">
        <v>2</v>
      </c>
      <c r="T119" s="82">
        <v>3.5087719298245612E-2</v>
      </c>
      <c r="U119" s="89">
        <v>783</v>
      </c>
      <c r="V119" s="82">
        <v>7.0618156893161857E-3</v>
      </c>
    </row>
    <row r="120" spans="1:22" ht="15" x14ac:dyDescent="0.25">
      <c r="A120" s="160" t="s">
        <v>355</v>
      </c>
      <c r="B120" s="161" t="s">
        <v>236</v>
      </c>
      <c r="C120" s="56">
        <v>4012</v>
      </c>
      <c r="D120" s="239">
        <v>4.0445586975149959E-2</v>
      </c>
      <c r="E120" s="56">
        <v>440</v>
      </c>
      <c r="F120" s="82">
        <v>7.2297075254682874E-2</v>
      </c>
      <c r="G120" s="85">
        <v>326</v>
      </c>
      <c r="H120" s="239">
        <v>7.9164643030597379E-2</v>
      </c>
      <c r="I120" s="56">
        <v>101</v>
      </c>
      <c r="J120" s="82">
        <v>8.9301503094606549E-2</v>
      </c>
      <c r="K120" s="56">
        <v>8</v>
      </c>
      <c r="L120" s="82">
        <v>0.1</v>
      </c>
      <c r="M120" s="56">
        <v>6</v>
      </c>
      <c r="N120" s="82">
        <v>3.7974683544303799E-2</v>
      </c>
      <c r="O120" s="56">
        <v>6</v>
      </c>
      <c r="P120" s="82">
        <v>0.17647058823529413</v>
      </c>
      <c r="Q120" s="56">
        <v>3</v>
      </c>
      <c r="R120" s="82">
        <v>0.15789473684210525</v>
      </c>
      <c r="S120" s="56">
        <v>11</v>
      </c>
      <c r="T120" s="82">
        <v>0.19298245614035087</v>
      </c>
      <c r="U120" s="89">
        <v>4913</v>
      </c>
      <c r="V120" s="82">
        <v>4.43099623009073E-2</v>
      </c>
    </row>
    <row r="121" spans="1:22" ht="41.4" x14ac:dyDescent="0.3">
      <c r="A121" s="312" t="s">
        <v>354</v>
      </c>
      <c r="B121" s="162" t="s">
        <v>237</v>
      </c>
      <c r="C121" s="56">
        <v>1273</v>
      </c>
      <c r="D121" s="239">
        <v>1.2833308130450123E-2</v>
      </c>
      <c r="E121" s="56">
        <v>96</v>
      </c>
      <c r="F121" s="82">
        <v>1.5773907328294447E-2</v>
      </c>
      <c r="G121" s="85">
        <v>80</v>
      </c>
      <c r="H121" s="239">
        <v>1.942690626517727E-2</v>
      </c>
      <c r="I121" s="56">
        <v>19</v>
      </c>
      <c r="J121" s="82">
        <v>1.6799292661361626E-2</v>
      </c>
      <c r="K121" s="56">
        <v>1</v>
      </c>
      <c r="L121" s="82">
        <v>1.2500000000000001E-2</v>
      </c>
      <c r="M121" s="56">
        <v>6</v>
      </c>
      <c r="N121" s="82">
        <v>3.7974683544303799E-2</v>
      </c>
      <c r="O121" s="56">
        <v>1</v>
      </c>
      <c r="P121" s="82">
        <v>2.9411764705882353E-2</v>
      </c>
      <c r="Q121" s="56">
        <v>1</v>
      </c>
      <c r="R121" s="82">
        <v>5.2631578947368418E-2</v>
      </c>
      <c r="S121" s="56">
        <v>3</v>
      </c>
      <c r="T121" s="82">
        <v>5.2631578947368418E-2</v>
      </c>
      <c r="U121" s="89">
        <v>1480</v>
      </c>
      <c r="V121" s="82">
        <v>1.3348004112628294E-2</v>
      </c>
    </row>
    <row r="122" spans="1:22" x14ac:dyDescent="0.3">
      <c r="A122" s="312" t="s">
        <v>353</v>
      </c>
      <c r="B122" s="162" t="s">
        <v>238</v>
      </c>
      <c r="C122" s="56">
        <v>70</v>
      </c>
      <c r="D122" s="239">
        <v>7.056807298754978E-4</v>
      </c>
      <c r="E122" s="56">
        <v>7</v>
      </c>
      <c r="F122" s="82">
        <v>1.1501807426881367E-3</v>
      </c>
      <c r="G122" s="85">
        <v>1</v>
      </c>
      <c r="H122" s="239">
        <v>2.4283632831471587E-4</v>
      </c>
      <c r="I122" s="56">
        <v>1</v>
      </c>
      <c r="J122" s="82">
        <v>8.8417329796640137E-4</v>
      </c>
      <c r="K122" s="56">
        <v>0</v>
      </c>
      <c r="L122" s="82">
        <v>0</v>
      </c>
      <c r="M122" s="56">
        <v>0</v>
      </c>
      <c r="N122" s="82">
        <v>0</v>
      </c>
      <c r="O122" s="56">
        <v>0</v>
      </c>
      <c r="P122" s="82">
        <v>0</v>
      </c>
      <c r="Q122" s="56">
        <v>0</v>
      </c>
      <c r="R122" s="82">
        <v>0</v>
      </c>
      <c r="S122" s="56">
        <v>1</v>
      </c>
      <c r="T122" s="82">
        <v>1.7543859649122806E-2</v>
      </c>
      <c r="U122" s="89">
        <v>80</v>
      </c>
      <c r="V122" s="82">
        <v>7.2151373581774562E-4</v>
      </c>
    </row>
    <row r="123" spans="1:22" ht="27.6" x14ac:dyDescent="0.3">
      <c r="A123" s="312" t="s">
        <v>352</v>
      </c>
      <c r="B123" s="162" t="s">
        <v>239</v>
      </c>
      <c r="C123" s="56">
        <v>6426</v>
      </c>
      <c r="D123" s="239">
        <v>6.478149100257069E-2</v>
      </c>
      <c r="E123" s="56">
        <v>390</v>
      </c>
      <c r="F123" s="82">
        <v>6.4081498521196184E-2</v>
      </c>
      <c r="G123" s="85">
        <v>293</v>
      </c>
      <c r="H123" s="239">
        <v>7.1151044196211752E-2</v>
      </c>
      <c r="I123" s="56">
        <v>57</v>
      </c>
      <c r="J123" s="82">
        <v>5.0397877984084884E-2</v>
      </c>
      <c r="K123" s="56">
        <v>2</v>
      </c>
      <c r="L123" s="82">
        <v>2.5000000000000001E-2</v>
      </c>
      <c r="M123" s="56">
        <v>3</v>
      </c>
      <c r="N123" s="82">
        <v>1.8987341772151899E-2</v>
      </c>
      <c r="O123" s="56">
        <v>1</v>
      </c>
      <c r="P123" s="82">
        <v>2.9411764705882353E-2</v>
      </c>
      <c r="Q123" s="56">
        <v>0</v>
      </c>
      <c r="R123" s="82">
        <v>0</v>
      </c>
      <c r="S123" s="56">
        <v>0</v>
      </c>
      <c r="T123" s="82">
        <v>0</v>
      </c>
      <c r="U123" s="89">
        <v>7172</v>
      </c>
      <c r="V123" s="82">
        <v>6.4683706416060902E-2</v>
      </c>
    </row>
    <row r="124" spans="1:22" ht="41.4" x14ac:dyDescent="0.3">
      <c r="A124" s="312" t="s">
        <v>351</v>
      </c>
      <c r="B124" s="162" t="s">
        <v>240</v>
      </c>
      <c r="C124" s="56">
        <v>274</v>
      </c>
      <c r="D124" s="239">
        <v>2.7622359997983769E-3</v>
      </c>
      <c r="E124" s="56">
        <v>23</v>
      </c>
      <c r="F124" s="82">
        <v>3.7791652974038777E-3</v>
      </c>
      <c r="G124" s="85">
        <v>19</v>
      </c>
      <c r="H124" s="239">
        <v>4.613890237979602E-3</v>
      </c>
      <c r="I124" s="56">
        <v>4</v>
      </c>
      <c r="J124" s="82">
        <v>3.5366931918656055E-3</v>
      </c>
      <c r="K124" s="56">
        <v>1</v>
      </c>
      <c r="L124" s="82">
        <v>1.2500000000000001E-2</v>
      </c>
      <c r="M124" s="56">
        <v>2</v>
      </c>
      <c r="N124" s="82">
        <v>1.2658227848101266E-2</v>
      </c>
      <c r="O124" s="56">
        <v>0</v>
      </c>
      <c r="P124" s="82">
        <v>0</v>
      </c>
      <c r="Q124" s="56">
        <v>0</v>
      </c>
      <c r="R124" s="82">
        <v>0</v>
      </c>
      <c r="S124" s="56">
        <v>2</v>
      </c>
      <c r="T124" s="82">
        <v>3.5087719298245612E-2</v>
      </c>
      <c r="U124" s="89">
        <v>325</v>
      </c>
      <c r="V124" s="82">
        <v>2.9311495517595917E-3</v>
      </c>
    </row>
    <row r="125" spans="1:22" x14ac:dyDescent="0.3">
      <c r="A125" s="312" t="s">
        <v>350</v>
      </c>
      <c r="B125" s="162" t="s">
        <v>241</v>
      </c>
      <c r="C125" s="56">
        <v>1072</v>
      </c>
      <c r="D125" s="239">
        <v>1.0806996320379051E-2</v>
      </c>
      <c r="E125" s="56">
        <v>67</v>
      </c>
      <c r="F125" s="82">
        <v>1.1008872822872166E-2</v>
      </c>
      <c r="G125" s="85">
        <v>37</v>
      </c>
      <c r="H125" s="239">
        <v>8.9849441476444868E-3</v>
      </c>
      <c r="I125" s="56">
        <v>17</v>
      </c>
      <c r="J125" s="82">
        <v>1.5030946065428824E-2</v>
      </c>
      <c r="K125" s="56">
        <v>1</v>
      </c>
      <c r="L125" s="82">
        <v>1.2500000000000001E-2</v>
      </c>
      <c r="M125" s="56">
        <v>2</v>
      </c>
      <c r="N125" s="82">
        <v>1.2658227848101266E-2</v>
      </c>
      <c r="O125" s="56">
        <v>0</v>
      </c>
      <c r="P125" s="82">
        <v>0</v>
      </c>
      <c r="Q125" s="56">
        <v>0</v>
      </c>
      <c r="R125" s="82">
        <v>0</v>
      </c>
      <c r="S125" s="56">
        <v>1</v>
      </c>
      <c r="T125" s="82">
        <v>1.7543859649122806E-2</v>
      </c>
      <c r="U125" s="89">
        <v>1197</v>
      </c>
      <c r="V125" s="82">
        <v>1.0795649272173019E-2</v>
      </c>
    </row>
    <row r="126" spans="1:22" x14ac:dyDescent="0.3">
      <c r="A126" s="312" t="s">
        <v>349</v>
      </c>
      <c r="B126" s="162" t="s">
        <v>242</v>
      </c>
      <c r="C126" s="56">
        <v>499</v>
      </c>
      <c r="D126" s="239">
        <v>5.0304954886839053E-3</v>
      </c>
      <c r="E126" s="56">
        <v>45</v>
      </c>
      <c r="F126" s="82">
        <v>7.3940190601380221E-3</v>
      </c>
      <c r="G126" s="85">
        <v>28</v>
      </c>
      <c r="H126" s="239">
        <v>6.7994171928120444E-3</v>
      </c>
      <c r="I126" s="56">
        <v>9</v>
      </c>
      <c r="J126" s="82">
        <v>7.9575596816976128E-3</v>
      </c>
      <c r="K126" s="56">
        <v>4</v>
      </c>
      <c r="L126" s="82">
        <v>0.05</v>
      </c>
      <c r="M126" s="56">
        <v>4</v>
      </c>
      <c r="N126" s="82">
        <v>2.5316455696202531E-2</v>
      </c>
      <c r="O126" s="56">
        <v>0</v>
      </c>
      <c r="P126" s="82">
        <v>0</v>
      </c>
      <c r="Q126" s="56">
        <v>0</v>
      </c>
      <c r="R126" s="82">
        <v>0</v>
      </c>
      <c r="S126" s="56">
        <v>0</v>
      </c>
      <c r="T126" s="82">
        <v>0</v>
      </c>
      <c r="U126" s="89">
        <v>589</v>
      </c>
      <c r="V126" s="82">
        <v>5.3121448799581519E-3</v>
      </c>
    </row>
    <row r="127" spans="1:22" x14ac:dyDescent="0.3">
      <c r="A127" s="312" t="s">
        <v>348</v>
      </c>
      <c r="B127" s="162" t="s">
        <v>243</v>
      </c>
      <c r="C127" s="56">
        <v>4160</v>
      </c>
      <c r="D127" s="239">
        <v>4.1937597661172436E-2</v>
      </c>
      <c r="E127" s="56">
        <v>213</v>
      </c>
      <c r="F127" s="82">
        <v>3.4998356884653303E-2</v>
      </c>
      <c r="G127" s="85">
        <v>126</v>
      </c>
      <c r="H127" s="239">
        <v>3.0597377367654201E-2</v>
      </c>
      <c r="I127" s="56">
        <v>43</v>
      </c>
      <c r="J127" s="82">
        <v>3.8019451812555262E-2</v>
      </c>
      <c r="K127" s="56">
        <v>3</v>
      </c>
      <c r="L127" s="82">
        <v>3.7499999999999999E-2</v>
      </c>
      <c r="M127" s="56">
        <v>5</v>
      </c>
      <c r="N127" s="82">
        <v>3.1645569620253167E-2</v>
      </c>
      <c r="O127" s="56">
        <v>3</v>
      </c>
      <c r="P127" s="82">
        <v>8.8235294117647065E-2</v>
      </c>
      <c r="Q127" s="56">
        <v>0</v>
      </c>
      <c r="R127" s="82">
        <v>0</v>
      </c>
      <c r="S127" s="56">
        <v>1</v>
      </c>
      <c r="T127" s="82">
        <v>1.7543859649122806E-2</v>
      </c>
      <c r="U127" s="89">
        <v>4554</v>
      </c>
      <c r="V127" s="82">
        <v>4.107216941142517E-2</v>
      </c>
    </row>
    <row r="128" spans="1:22" x14ac:dyDescent="0.3">
      <c r="A128" s="312" t="s">
        <v>347</v>
      </c>
      <c r="B128" s="162" t="s">
        <v>244</v>
      </c>
      <c r="C128" s="56">
        <v>4389</v>
      </c>
      <c r="D128" s="239">
        <v>4.4246181763193712E-2</v>
      </c>
      <c r="E128" s="56">
        <v>284</v>
      </c>
      <c r="F128" s="82">
        <v>4.6664475846204402E-2</v>
      </c>
      <c r="G128" s="85">
        <v>200</v>
      </c>
      <c r="H128" s="239">
        <v>4.8567265662943178E-2</v>
      </c>
      <c r="I128" s="56">
        <v>45</v>
      </c>
      <c r="J128" s="82">
        <v>3.9787798408488062E-2</v>
      </c>
      <c r="K128" s="56">
        <v>5</v>
      </c>
      <c r="L128" s="82">
        <v>6.25E-2</v>
      </c>
      <c r="M128" s="56">
        <v>3</v>
      </c>
      <c r="N128" s="82">
        <v>1.8987341772151899E-2</v>
      </c>
      <c r="O128" s="56">
        <v>1</v>
      </c>
      <c r="P128" s="82">
        <v>2.9411764705882353E-2</v>
      </c>
      <c r="Q128" s="56">
        <v>0</v>
      </c>
      <c r="R128" s="82">
        <v>0</v>
      </c>
      <c r="S128" s="56">
        <v>1</v>
      </c>
      <c r="T128" s="82">
        <v>1.7543859649122806E-2</v>
      </c>
      <c r="U128" s="89">
        <v>4928</v>
      </c>
      <c r="V128" s="82">
        <v>4.4445246126373128E-2</v>
      </c>
    </row>
    <row r="129" spans="1:22" x14ac:dyDescent="0.3">
      <c r="A129" s="312" t="s">
        <v>345</v>
      </c>
      <c r="B129" s="162" t="s">
        <v>245</v>
      </c>
      <c r="C129" s="56">
        <v>1267</v>
      </c>
      <c r="D129" s="239">
        <v>1.2772821210746509E-2</v>
      </c>
      <c r="E129" s="56">
        <v>38</v>
      </c>
      <c r="F129" s="82">
        <v>6.2438383174498848E-3</v>
      </c>
      <c r="G129" s="85">
        <v>36</v>
      </c>
      <c r="H129" s="239">
        <v>8.7421078193297714E-3</v>
      </c>
      <c r="I129" s="56">
        <v>10</v>
      </c>
      <c r="J129" s="82">
        <v>8.8417329796640146E-3</v>
      </c>
      <c r="K129" s="56">
        <v>0</v>
      </c>
      <c r="L129" s="82">
        <v>0</v>
      </c>
      <c r="M129" s="56">
        <v>1</v>
      </c>
      <c r="N129" s="82">
        <v>6.3291139240506328E-3</v>
      </c>
      <c r="O129" s="56">
        <v>1</v>
      </c>
      <c r="P129" s="82">
        <v>2.9411764705882353E-2</v>
      </c>
      <c r="Q129" s="56">
        <v>0</v>
      </c>
      <c r="R129" s="82">
        <v>0</v>
      </c>
      <c r="S129" s="56">
        <v>1</v>
      </c>
      <c r="T129" s="82">
        <v>1.7543859649122806E-2</v>
      </c>
      <c r="U129" s="89">
        <v>1354</v>
      </c>
      <c r="V129" s="82">
        <v>1.2211619978715345E-2</v>
      </c>
    </row>
    <row r="130" spans="1:22" ht="27.6" x14ac:dyDescent="0.3">
      <c r="A130" s="312" t="s">
        <v>344</v>
      </c>
      <c r="B130" s="162" t="s">
        <v>246</v>
      </c>
      <c r="C130" s="56">
        <v>10</v>
      </c>
      <c r="D130" s="239">
        <v>1.0081153283935682E-4</v>
      </c>
      <c r="E130" s="56">
        <v>0</v>
      </c>
      <c r="F130" s="82">
        <v>0</v>
      </c>
      <c r="G130" s="85">
        <v>1</v>
      </c>
      <c r="H130" s="239">
        <v>2.4283632831471587E-4</v>
      </c>
      <c r="I130" s="56">
        <v>0</v>
      </c>
      <c r="J130" s="82">
        <v>0</v>
      </c>
      <c r="K130" s="56">
        <v>0</v>
      </c>
      <c r="L130" s="82">
        <v>0</v>
      </c>
      <c r="M130" s="56">
        <v>0</v>
      </c>
      <c r="N130" s="82">
        <v>0</v>
      </c>
      <c r="O130" s="56">
        <v>0</v>
      </c>
      <c r="P130" s="82">
        <v>0</v>
      </c>
      <c r="Q130" s="56">
        <v>0</v>
      </c>
      <c r="R130" s="82">
        <v>0</v>
      </c>
      <c r="S130" s="56">
        <v>0</v>
      </c>
      <c r="T130" s="82">
        <v>0</v>
      </c>
      <c r="U130" s="89">
        <v>11</v>
      </c>
      <c r="V130" s="82">
        <v>9.9208138674940024E-5</v>
      </c>
    </row>
    <row r="131" spans="1:22" x14ac:dyDescent="0.3">
      <c r="A131" s="312" t="s">
        <v>346</v>
      </c>
      <c r="B131" s="162" t="s">
        <v>247</v>
      </c>
      <c r="C131" s="56">
        <v>0</v>
      </c>
      <c r="D131" s="239">
        <v>0</v>
      </c>
      <c r="E131" s="56">
        <v>0</v>
      </c>
      <c r="F131" s="82">
        <v>0</v>
      </c>
      <c r="G131" s="85">
        <v>0</v>
      </c>
      <c r="H131" s="239">
        <v>0</v>
      </c>
      <c r="I131" s="56">
        <v>0</v>
      </c>
      <c r="J131" s="82">
        <v>0</v>
      </c>
      <c r="K131" s="56">
        <v>0</v>
      </c>
      <c r="L131" s="82">
        <v>0</v>
      </c>
      <c r="M131" s="56">
        <v>0</v>
      </c>
      <c r="N131" s="82">
        <v>0</v>
      </c>
      <c r="O131" s="56">
        <v>0</v>
      </c>
      <c r="P131" s="82">
        <v>0</v>
      </c>
      <c r="Q131" s="56">
        <v>0</v>
      </c>
      <c r="R131" s="82">
        <v>0</v>
      </c>
      <c r="S131" s="56">
        <v>0</v>
      </c>
      <c r="T131" s="82">
        <v>0</v>
      </c>
      <c r="U131" s="89">
        <v>0</v>
      </c>
      <c r="V131" s="82">
        <v>0</v>
      </c>
    </row>
    <row r="132" spans="1:22" x14ac:dyDescent="0.3">
      <c r="A132" s="312" t="s">
        <v>343</v>
      </c>
      <c r="B132" s="162" t="s">
        <v>248</v>
      </c>
      <c r="C132" s="56">
        <v>545</v>
      </c>
      <c r="D132" s="239">
        <v>5.494228539744947E-3</v>
      </c>
      <c r="E132" s="56">
        <v>24</v>
      </c>
      <c r="F132" s="82">
        <v>3.9434768320736118E-3</v>
      </c>
      <c r="G132" s="85">
        <v>11</v>
      </c>
      <c r="H132" s="239">
        <v>2.6711996114618746E-3</v>
      </c>
      <c r="I132" s="56">
        <v>7</v>
      </c>
      <c r="J132" s="82">
        <v>6.18921308576481E-3</v>
      </c>
      <c r="K132" s="56">
        <v>0</v>
      </c>
      <c r="L132" s="82">
        <v>0</v>
      </c>
      <c r="M132" s="56">
        <v>0</v>
      </c>
      <c r="N132" s="82">
        <v>0</v>
      </c>
      <c r="O132" s="56">
        <v>0</v>
      </c>
      <c r="P132" s="82">
        <v>0</v>
      </c>
      <c r="Q132" s="56">
        <v>0</v>
      </c>
      <c r="R132" s="82">
        <v>0</v>
      </c>
      <c r="S132" s="56">
        <v>0</v>
      </c>
      <c r="T132" s="82">
        <v>0</v>
      </c>
      <c r="U132" s="89">
        <v>587</v>
      </c>
      <c r="V132" s="82">
        <v>5.2941070365627087E-3</v>
      </c>
    </row>
    <row r="133" spans="1:22" ht="15" thickBot="1" x14ac:dyDescent="0.35">
      <c r="A133" s="312" t="s">
        <v>342</v>
      </c>
      <c r="B133" s="162" t="s">
        <v>249</v>
      </c>
      <c r="C133" s="56">
        <v>5625</v>
      </c>
      <c r="D133" s="239">
        <v>5.670648722213821E-2</v>
      </c>
      <c r="E133" s="56">
        <v>356</v>
      </c>
      <c r="F133" s="82">
        <v>5.849490634242524E-2</v>
      </c>
      <c r="G133" s="85">
        <v>246</v>
      </c>
      <c r="H133" s="239">
        <v>5.9737736765420109E-2</v>
      </c>
      <c r="I133" s="56">
        <v>53</v>
      </c>
      <c r="J133" s="82">
        <v>4.6861184792219276E-2</v>
      </c>
      <c r="K133" s="56">
        <v>2</v>
      </c>
      <c r="L133" s="82">
        <v>2.5000000000000001E-2</v>
      </c>
      <c r="M133" s="56">
        <v>10</v>
      </c>
      <c r="N133" s="82">
        <v>6.3291139240506333E-2</v>
      </c>
      <c r="O133" s="56">
        <v>1</v>
      </c>
      <c r="P133" s="82">
        <v>2.9411764705882353E-2</v>
      </c>
      <c r="Q133" s="56">
        <v>0</v>
      </c>
      <c r="R133" s="82">
        <v>0</v>
      </c>
      <c r="S133" s="56">
        <v>2</v>
      </c>
      <c r="T133" s="82">
        <v>3.5087719298245612E-2</v>
      </c>
      <c r="U133" s="89">
        <v>6295</v>
      </c>
      <c r="V133" s="82">
        <v>5.6774112087158858E-2</v>
      </c>
    </row>
    <row r="134" spans="1:22" ht="15" thickBot="1" x14ac:dyDescent="0.35">
      <c r="A134" s="146"/>
      <c r="B134" s="276" t="s">
        <v>250</v>
      </c>
      <c r="C134" s="93">
        <v>99195</v>
      </c>
      <c r="D134" s="96">
        <v>1</v>
      </c>
      <c r="E134" s="93">
        <v>6086</v>
      </c>
      <c r="F134" s="102">
        <v>0.99999999999999978</v>
      </c>
      <c r="G134" s="94">
        <v>4118</v>
      </c>
      <c r="H134" s="96">
        <v>1</v>
      </c>
      <c r="I134" s="93">
        <v>1131</v>
      </c>
      <c r="J134" s="102">
        <v>1.0000000000000004</v>
      </c>
      <c r="K134" s="93">
        <v>80</v>
      </c>
      <c r="L134" s="102">
        <v>0.99999999999999978</v>
      </c>
      <c r="M134" s="93">
        <v>158</v>
      </c>
      <c r="N134" s="102">
        <v>0.99999999999999978</v>
      </c>
      <c r="O134" s="93">
        <v>34</v>
      </c>
      <c r="P134" s="102">
        <v>1</v>
      </c>
      <c r="Q134" s="93">
        <v>19</v>
      </c>
      <c r="R134" s="102">
        <v>1</v>
      </c>
      <c r="S134" s="93">
        <v>57</v>
      </c>
      <c r="T134" s="102">
        <v>1</v>
      </c>
      <c r="U134" s="93">
        <v>110878</v>
      </c>
      <c r="V134" s="102">
        <v>1</v>
      </c>
    </row>
    <row r="135" spans="1:22" ht="15" thickBot="1" x14ac:dyDescent="0.35">
      <c r="A135" s="325" t="s">
        <v>251</v>
      </c>
      <c r="B135" s="276" t="s">
        <v>251</v>
      </c>
      <c r="C135" s="199">
        <v>9076</v>
      </c>
      <c r="D135" s="240">
        <v>9.149654720500025E-2</v>
      </c>
      <c r="E135" s="199">
        <v>62</v>
      </c>
      <c r="F135" s="241">
        <v>1.0187315149523497E-2</v>
      </c>
      <c r="G135" s="221">
        <v>37</v>
      </c>
      <c r="H135" s="240">
        <v>8.9849441476444868E-3</v>
      </c>
      <c r="I135" s="199">
        <v>6</v>
      </c>
      <c r="J135" s="241">
        <v>5.3050397877984082E-3</v>
      </c>
      <c r="K135" s="199">
        <v>0</v>
      </c>
      <c r="L135" s="241">
        <v>0</v>
      </c>
      <c r="M135" s="199">
        <v>0</v>
      </c>
      <c r="N135" s="241">
        <v>0</v>
      </c>
      <c r="O135" s="199">
        <v>0</v>
      </c>
      <c r="P135" s="241">
        <v>0</v>
      </c>
      <c r="Q135" s="199">
        <v>0</v>
      </c>
      <c r="R135" s="241">
        <v>0</v>
      </c>
      <c r="S135" s="199">
        <v>0</v>
      </c>
      <c r="T135" s="241">
        <v>0</v>
      </c>
      <c r="U135" s="232">
        <v>9181</v>
      </c>
      <c r="V135" s="241">
        <v>8.2802720106784036E-2</v>
      </c>
    </row>
    <row r="136" spans="1:22" ht="15" thickBot="1" x14ac:dyDescent="0.35">
      <c r="A136" s="320" t="s">
        <v>70</v>
      </c>
      <c r="B136" s="288" t="s">
        <v>70</v>
      </c>
      <c r="C136" s="93">
        <v>108289</v>
      </c>
      <c r="D136" s="96"/>
      <c r="E136" s="93">
        <v>6149</v>
      </c>
      <c r="F136" s="102"/>
      <c r="G136" s="94">
        <v>4155</v>
      </c>
      <c r="H136" s="96"/>
      <c r="I136" s="93">
        <v>1137</v>
      </c>
      <c r="J136" s="102"/>
      <c r="K136" s="93">
        <v>80</v>
      </c>
      <c r="L136" s="102"/>
      <c r="M136" s="93">
        <v>158</v>
      </c>
      <c r="N136" s="102"/>
      <c r="O136" s="93">
        <v>34</v>
      </c>
      <c r="P136" s="102"/>
      <c r="Q136" s="93">
        <v>19</v>
      </c>
      <c r="R136" s="102"/>
      <c r="S136" s="93">
        <v>57</v>
      </c>
      <c r="T136" s="102"/>
      <c r="U136" s="93">
        <v>120078</v>
      </c>
      <c r="V136" s="102"/>
    </row>
    <row r="137" spans="1:22" x14ac:dyDescent="0.3">
      <c r="A137" s="33"/>
      <c r="B137" s="152"/>
      <c r="C137" s="103"/>
      <c r="D137" s="104"/>
      <c r="E137" s="103"/>
      <c r="F137" s="104"/>
      <c r="G137" s="103"/>
      <c r="H137" s="104"/>
      <c r="I137" s="103"/>
      <c r="J137" s="104"/>
      <c r="K137" s="103"/>
      <c r="L137" s="104"/>
      <c r="M137" s="103"/>
      <c r="N137" s="104"/>
      <c r="O137" s="103"/>
      <c r="P137" s="104"/>
      <c r="Q137" s="103"/>
      <c r="R137" s="104"/>
      <c r="S137" s="103"/>
      <c r="T137" s="104"/>
      <c r="U137" s="103"/>
      <c r="V137" s="104"/>
    </row>
    <row r="138" spans="1:22" x14ac:dyDescent="0.3">
      <c r="A138" s="38" t="s">
        <v>71</v>
      </c>
      <c r="B138" s="172"/>
      <c r="C138" s="40"/>
      <c r="D138" s="173"/>
      <c r="E138" s="40"/>
      <c r="F138" s="173"/>
      <c r="G138" s="40"/>
      <c r="H138" s="173"/>
      <c r="I138" s="40"/>
      <c r="J138" s="186"/>
      <c r="K138" s="173"/>
      <c r="L138" s="186"/>
      <c r="M138" s="173"/>
      <c r="N138" s="173"/>
      <c r="O138" s="173"/>
      <c r="P138" s="173"/>
      <c r="Q138" s="173"/>
      <c r="R138" s="173"/>
      <c r="S138" s="173"/>
      <c r="T138" s="173"/>
      <c r="U138" s="332"/>
      <c r="V138" s="188"/>
    </row>
    <row r="139" spans="1:22" x14ac:dyDescent="0.3">
      <c r="A139" s="426" t="s">
        <v>252</v>
      </c>
      <c r="B139" s="427"/>
      <c r="C139" s="427"/>
      <c r="D139" s="427"/>
      <c r="E139" s="427"/>
      <c r="F139" s="427"/>
      <c r="G139" s="427"/>
      <c r="H139" s="427"/>
      <c r="I139" s="427"/>
      <c r="J139" s="427"/>
      <c r="K139" s="427"/>
      <c r="L139" s="427"/>
      <c r="M139" s="427"/>
      <c r="N139" s="427"/>
      <c r="O139" s="427"/>
      <c r="P139" s="427"/>
      <c r="Q139" s="427"/>
      <c r="R139" s="427"/>
      <c r="S139" s="427"/>
      <c r="T139" s="427"/>
      <c r="U139" s="427"/>
      <c r="V139" s="427"/>
    </row>
    <row r="140" spans="1:22" x14ac:dyDescent="0.3">
      <c r="A140" s="41" t="s">
        <v>78</v>
      </c>
      <c r="B140" s="172"/>
      <c r="C140" s="40"/>
      <c r="D140" s="173"/>
      <c r="E140" s="40"/>
      <c r="F140" s="173"/>
      <c r="G140" s="40"/>
      <c r="H140" s="173"/>
      <c r="I140" s="40"/>
      <c r="J140" s="186"/>
      <c r="K140" s="173"/>
      <c r="L140" s="186"/>
      <c r="M140" s="173"/>
      <c r="N140" s="173"/>
      <c r="O140" s="173"/>
      <c r="P140" s="173"/>
      <c r="Q140" s="173"/>
      <c r="R140" s="173"/>
      <c r="S140" s="173"/>
      <c r="T140" s="173"/>
      <c r="U140" s="187"/>
      <c r="V140" s="188"/>
    </row>
    <row r="141" spans="1:22" x14ac:dyDescent="0.3">
      <c r="A141" s="39"/>
      <c r="B141" s="150"/>
      <c r="C141" s="150"/>
      <c r="D141" s="150"/>
      <c r="E141" s="150"/>
      <c r="F141" s="150"/>
      <c r="G141" s="150"/>
      <c r="H141" s="150"/>
      <c r="I141" s="150"/>
      <c r="J141" s="151"/>
      <c r="K141" s="150"/>
      <c r="L141" s="151"/>
      <c r="M141" s="150"/>
      <c r="N141" s="150"/>
      <c r="O141" s="150"/>
      <c r="P141" s="150"/>
      <c r="Q141" s="150"/>
      <c r="R141" s="150"/>
      <c r="S141" s="150"/>
      <c r="T141" s="150"/>
      <c r="U141" s="189"/>
      <c r="V141" s="150"/>
    </row>
    <row r="142" spans="1:22" x14ac:dyDescent="0.3">
      <c r="A142" s="39"/>
      <c r="B142" s="150"/>
      <c r="C142" s="150"/>
      <c r="D142" s="150"/>
      <c r="E142" s="150"/>
      <c r="F142" s="150"/>
      <c r="G142" s="150"/>
      <c r="H142" s="150"/>
      <c r="I142" s="150"/>
      <c r="J142" s="151"/>
      <c r="K142" s="191"/>
      <c r="L142" s="151"/>
      <c r="M142" s="150"/>
      <c r="N142" s="150"/>
      <c r="O142" s="150"/>
      <c r="P142" s="150"/>
      <c r="Q142" s="150"/>
      <c r="R142" s="150"/>
      <c r="S142" s="150"/>
      <c r="T142" s="150"/>
      <c r="U142" s="189"/>
      <c r="V142" s="150"/>
    </row>
  </sheetData>
  <mergeCells count="15">
    <mergeCell ref="S3:T3"/>
    <mergeCell ref="A139:V139"/>
    <mergeCell ref="A1:V1"/>
    <mergeCell ref="A2:A4"/>
    <mergeCell ref="B2:B4"/>
    <mergeCell ref="C2:T2"/>
    <mergeCell ref="U2:V3"/>
    <mergeCell ref="C3:D3"/>
    <mergeCell ref="E3:F3"/>
    <mergeCell ref="G3:H3"/>
    <mergeCell ref="I3:J3"/>
    <mergeCell ref="K3:L3"/>
    <mergeCell ref="M3:N3"/>
    <mergeCell ref="O3:P3"/>
    <mergeCell ref="Q3:R3"/>
  </mergeCells>
  <printOptions horizontalCentered="1"/>
  <pageMargins left="0.7" right="0.7" top="0.75" bottom="0.75" header="0.3" footer="0.3"/>
  <pageSetup paperSize="9" scale="1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6"/>
  <sheetViews>
    <sheetView workbookViewId="0">
      <selection sqref="A1:R1"/>
    </sheetView>
  </sheetViews>
  <sheetFormatPr defaultColWidth="11.44140625" defaultRowHeight="14.4" x14ac:dyDescent="0.3"/>
  <cols>
    <col min="1" max="1" width="20.6640625" style="272" customWidth="1"/>
    <col min="2" max="18" width="12.6640625" style="272" customWidth="1"/>
    <col min="19" max="16384" width="11.44140625" style="272"/>
  </cols>
  <sheetData>
    <row r="1" spans="1:19" ht="25.2" customHeight="1" thickTop="1" thickBot="1" x14ac:dyDescent="0.35">
      <c r="A1" s="355" t="s">
        <v>305</v>
      </c>
      <c r="B1" s="356"/>
      <c r="C1" s="356"/>
      <c r="D1" s="356"/>
      <c r="E1" s="356"/>
      <c r="F1" s="356"/>
      <c r="G1" s="356"/>
      <c r="H1" s="356"/>
      <c r="I1" s="356"/>
      <c r="J1" s="356"/>
      <c r="K1" s="356"/>
      <c r="L1" s="356"/>
      <c r="M1" s="356"/>
      <c r="N1" s="356"/>
      <c r="O1" s="356"/>
      <c r="P1" s="356"/>
      <c r="Q1" s="356"/>
      <c r="R1" s="357"/>
    </row>
    <row r="2" spans="1:19" ht="25.2" customHeight="1" thickTop="1" thickBot="1" x14ac:dyDescent="0.35">
      <c r="A2" s="355" t="s">
        <v>542</v>
      </c>
      <c r="B2" s="356"/>
      <c r="C2" s="356"/>
      <c r="D2" s="356"/>
      <c r="E2" s="356"/>
      <c r="F2" s="356"/>
      <c r="G2" s="356"/>
      <c r="H2" s="356"/>
      <c r="I2" s="356"/>
      <c r="J2" s="356"/>
      <c r="K2" s="356"/>
      <c r="L2" s="356"/>
      <c r="M2" s="356"/>
      <c r="N2" s="356"/>
      <c r="O2" s="356"/>
      <c r="P2" s="356"/>
      <c r="Q2" s="356"/>
      <c r="R2" s="357"/>
    </row>
    <row r="3" spans="1:19" ht="25.2" customHeight="1" thickTop="1" thickBot="1" x14ac:dyDescent="0.35">
      <c r="A3" s="348" t="s">
        <v>262</v>
      </c>
      <c r="B3" s="351" t="s">
        <v>54</v>
      </c>
      <c r="C3" s="352"/>
      <c r="D3" s="352"/>
      <c r="E3" s="352"/>
      <c r="F3" s="352"/>
      <c r="G3" s="352"/>
      <c r="H3" s="352"/>
      <c r="I3" s="352"/>
      <c r="J3" s="352"/>
      <c r="K3" s="352"/>
      <c r="L3" s="352"/>
      <c r="M3" s="352"/>
      <c r="N3" s="352"/>
      <c r="O3" s="352"/>
      <c r="P3" s="352"/>
      <c r="Q3" s="353"/>
      <c r="R3" s="341" t="s">
        <v>527</v>
      </c>
    </row>
    <row r="4" spans="1:19" ht="25.2" customHeight="1" x14ac:dyDescent="0.3">
      <c r="A4" s="349"/>
      <c r="B4" s="339">
        <v>2012</v>
      </c>
      <c r="C4" s="354"/>
      <c r="D4" s="339">
        <v>2013</v>
      </c>
      <c r="E4" s="354"/>
      <c r="F4" s="339">
        <v>2014</v>
      </c>
      <c r="G4" s="354"/>
      <c r="H4" s="339">
        <v>2015</v>
      </c>
      <c r="I4" s="354"/>
      <c r="J4" s="339">
        <v>2016</v>
      </c>
      <c r="K4" s="354"/>
      <c r="L4" s="339">
        <v>2017</v>
      </c>
      <c r="M4" s="354"/>
      <c r="N4" s="339">
        <v>2018</v>
      </c>
      <c r="O4" s="354"/>
      <c r="P4" s="339">
        <v>2019</v>
      </c>
      <c r="Q4" s="354"/>
      <c r="R4" s="342"/>
    </row>
    <row r="5" spans="1:19" ht="25.2" customHeight="1" thickBot="1" x14ac:dyDescent="0.35">
      <c r="A5" s="350"/>
      <c r="B5" s="12" t="s">
        <v>55</v>
      </c>
      <c r="C5" s="13" t="s">
        <v>56</v>
      </c>
      <c r="D5" s="12" t="s">
        <v>55</v>
      </c>
      <c r="E5" s="13" t="s">
        <v>56</v>
      </c>
      <c r="F5" s="12" t="s">
        <v>55</v>
      </c>
      <c r="G5" s="13" t="s">
        <v>56</v>
      </c>
      <c r="H5" s="12" t="s">
        <v>55</v>
      </c>
      <c r="I5" s="13" t="s">
        <v>56</v>
      </c>
      <c r="J5" s="12" t="s">
        <v>55</v>
      </c>
      <c r="K5" s="13" t="s">
        <v>56</v>
      </c>
      <c r="L5" s="12" t="s">
        <v>55</v>
      </c>
      <c r="M5" s="13" t="s">
        <v>56</v>
      </c>
      <c r="N5" s="12" t="s">
        <v>55</v>
      </c>
      <c r="O5" s="13" t="s">
        <v>56</v>
      </c>
      <c r="P5" s="12" t="s">
        <v>55</v>
      </c>
      <c r="Q5" s="13" t="s">
        <v>56</v>
      </c>
      <c r="R5" s="343"/>
    </row>
    <row r="6" spans="1:19" ht="15" x14ac:dyDescent="0.25">
      <c r="A6" s="192" t="s">
        <v>263</v>
      </c>
      <c r="B6" s="77">
        <v>37225</v>
      </c>
      <c r="C6" s="116">
        <v>0.31054734752104379</v>
      </c>
      <c r="D6" s="77">
        <v>31920</v>
      </c>
      <c r="E6" s="116">
        <v>0.28449958555041577</v>
      </c>
      <c r="F6" s="77">
        <v>31206</v>
      </c>
      <c r="G6" s="116">
        <v>0.28956378921582271</v>
      </c>
      <c r="H6" s="77">
        <v>30927</v>
      </c>
      <c r="I6" s="116">
        <v>0.30053933239395558</v>
      </c>
      <c r="J6" s="77">
        <v>32974</v>
      </c>
      <c r="K6" s="116">
        <v>0.31283442753595692</v>
      </c>
      <c r="L6" s="77">
        <v>35227</v>
      </c>
      <c r="M6" s="116">
        <v>0.32834972270121637</v>
      </c>
      <c r="N6" s="77">
        <v>36764</v>
      </c>
      <c r="O6" s="116">
        <v>0.33543489566701035</v>
      </c>
      <c r="P6" s="77">
        <v>35896</v>
      </c>
      <c r="Q6" s="116">
        <v>0.3348851094795175</v>
      </c>
      <c r="R6" s="116">
        <v>-2.3610053313023609E-2</v>
      </c>
      <c r="S6" s="310" t="s">
        <v>467</v>
      </c>
    </row>
    <row r="7" spans="1:19" x14ac:dyDescent="0.3">
      <c r="A7" s="193" t="s">
        <v>264</v>
      </c>
      <c r="B7" s="56">
        <v>37532</v>
      </c>
      <c r="C7" s="116">
        <v>0.31310847675378956</v>
      </c>
      <c r="D7" s="56">
        <v>35568</v>
      </c>
      <c r="E7" s="116">
        <v>0.31701382389903471</v>
      </c>
      <c r="F7" s="56">
        <v>33525</v>
      </c>
      <c r="G7" s="116">
        <v>0.3110820365782368</v>
      </c>
      <c r="H7" s="56">
        <v>31325</v>
      </c>
      <c r="I7" s="116">
        <v>0.30440697730916866</v>
      </c>
      <c r="J7" s="56">
        <v>30574</v>
      </c>
      <c r="K7" s="116">
        <v>0.2900648931729346</v>
      </c>
      <c r="L7" s="56">
        <v>30457</v>
      </c>
      <c r="M7" s="116">
        <v>0.28388870764785384</v>
      </c>
      <c r="N7" s="56">
        <v>30973</v>
      </c>
      <c r="O7" s="116">
        <v>0.28259778651654638</v>
      </c>
      <c r="P7" s="56">
        <v>31599</v>
      </c>
      <c r="Q7" s="116">
        <v>0.29479704074112084</v>
      </c>
      <c r="R7" s="116">
        <v>2.0211151648209733E-2</v>
      </c>
      <c r="S7" s="310" t="s">
        <v>468</v>
      </c>
    </row>
    <row r="8" spans="1:19" x14ac:dyDescent="0.3">
      <c r="A8" s="193" t="s">
        <v>265</v>
      </c>
      <c r="B8" s="56">
        <v>20433</v>
      </c>
      <c r="C8" s="116">
        <v>0.17046108668629922</v>
      </c>
      <c r="D8" s="56">
        <v>20851</v>
      </c>
      <c r="E8" s="116">
        <v>0.18584275871903883</v>
      </c>
      <c r="F8" s="56">
        <v>20487</v>
      </c>
      <c r="G8" s="116">
        <v>0.19010104946691533</v>
      </c>
      <c r="H8" s="56">
        <v>19670</v>
      </c>
      <c r="I8" s="116">
        <v>0.19114717457849473</v>
      </c>
      <c r="J8" s="56">
        <v>20054</v>
      </c>
      <c r="K8" s="116">
        <v>0.19025843421502031</v>
      </c>
      <c r="L8" s="56">
        <v>20012</v>
      </c>
      <c r="M8" s="116">
        <v>0.18653120193876124</v>
      </c>
      <c r="N8" s="56">
        <v>19338</v>
      </c>
      <c r="O8" s="116">
        <v>0.17643999598543808</v>
      </c>
      <c r="P8" s="56">
        <v>17729</v>
      </c>
      <c r="Q8" s="116">
        <v>0.1653994346434802</v>
      </c>
      <c r="R8" s="116">
        <v>-8.3204054193815283E-2</v>
      </c>
      <c r="S8" s="310" t="s">
        <v>469</v>
      </c>
    </row>
    <row r="9" spans="1:19" x14ac:dyDescent="0.3">
      <c r="A9" s="193" t="s">
        <v>266</v>
      </c>
      <c r="B9" s="56">
        <v>14634</v>
      </c>
      <c r="C9" s="116">
        <v>0.12208327424104648</v>
      </c>
      <c r="D9" s="56">
        <v>14043</v>
      </c>
      <c r="E9" s="116">
        <v>0.12516377443247145</v>
      </c>
      <c r="F9" s="56">
        <v>13353</v>
      </c>
      <c r="G9" s="116">
        <v>0.12390390557581493</v>
      </c>
      <c r="H9" s="56">
        <v>12946</v>
      </c>
      <c r="I9" s="116">
        <v>0.1258053544531364</v>
      </c>
      <c r="J9" s="56">
        <v>13578</v>
      </c>
      <c r="K9" s="116">
        <v>0.12881864065879853</v>
      </c>
      <c r="L9" s="56">
        <v>13652</v>
      </c>
      <c r="M9" s="116">
        <v>0.12724984853427787</v>
      </c>
      <c r="N9" s="56">
        <v>14566</v>
      </c>
      <c r="O9" s="116">
        <v>0.13290024726051769</v>
      </c>
      <c r="P9" s="56">
        <v>14143</v>
      </c>
      <c r="Q9" s="116">
        <v>0.1319445092313577</v>
      </c>
      <c r="R9" s="116">
        <v>-2.9040230674172732E-2</v>
      </c>
      <c r="S9" s="310" t="s">
        <v>470</v>
      </c>
    </row>
    <row r="10" spans="1:19" ht="15.75" thickBot="1" x14ac:dyDescent="0.3">
      <c r="A10" s="194" t="s">
        <v>267</v>
      </c>
      <c r="B10" s="163">
        <v>10045</v>
      </c>
      <c r="C10" s="196">
        <v>8.3799814797820948E-2</v>
      </c>
      <c r="D10" s="163">
        <v>9815</v>
      </c>
      <c r="E10" s="196">
        <v>8.7480057399039191E-2</v>
      </c>
      <c r="F10" s="163">
        <v>9198</v>
      </c>
      <c r="G10" s="196">
        <v>8.5349219163210199E-2</v>
      </c>
      <c r="H10" s="195">
        <v>8037</v>
      </c>
      <c r="I10" s="116">
        <v>7.8101161265244648E-2</v>
      </c>
      <c r="J10" s="163">
        <v>8224</v>
      </c>
      <c r="K10" s="196">
        <v>7.8023604417289671E-2</v>
      </c>
      <c r="L10" s="163">
        <v>7937</v>
      </c>
      <c r="M10" s="196">
        <v>7.3980519177890669E-2</v>
      </c>
      <c r="N10" s="163">
        <v>7960</v>
      </c>
      <c r="O10" s="196">
        <v>7.262707457048749E-2</v>
      </c>
      <c r="P10" s="163">
        <v>7822</v>
      </c>
      <c r="Q10" s="196">
        <v>7.2973905904523781E-2</v>
      </c>
      <c r="R10" s="116">
        <v>-1.7336683417085427E-2</v>
      </c>
      <c r="S10" s="310" t="s">
        <v>471</v>
      </c>
    </row>
    <row r="11" spans="1:19" ht="15.75" thickBot="1" x14ac:dyDescent="0.3">
      <c r="A11" s="28" t="s">
        <v>250</v>
      </c>
      <c r="B11" s="93">
        <v>119869</v>
      </c>
      <c r="C11" s="58">
        <v>1</v>
      </c>
      <c r="D11" s="93">
        <v>112197</v>
      </c>
      <c r="E11" s="58">
        <v>1</v>
      </c>
      <c r="F11" s="93">
        <v>107769</v>
      </c>
      <c r="G11" s="58">
        <v>1</v>
      </c>
      <c r="H11" s="93">
        <v>102905</v>
      </c>
      <c r="I11" s="58">
        <v>1</v>
      </c>
      <c r="J11" s="93">
        <v>105404</v>
      </c>
      <c r="K11" s="58">
        <v>1</v>
      </c>
      <c r="L11" s="93">
        <v>107285</v>
      </c>
      <c r="M11" s="58">
        <v>1</v>
      </c>
      <c r="N11" s="93">
        <v>109601</v>
      </c>
      <c r="O11" s="58">
        <v>0.99999999999999989</v>
      </c>
      <c r="P11" s="93">
        <v>107189</v>
      </c>
      <c r="Q11" s="58">
        <v>1</v>
      </c>
      <c r="R11" s="168">
        <v>-2.2007098475378874E-2</v>
      </c>
      <c r="S11" s="305"/>
    </row>
    <row r="12" spans="1:19" ht="15.75" thickBot="1" x14ac:dyDescent="0.3">
      <c r="A12" s="197" t="s">
        <v>69</v>
      </c>
      <c r="B12" s="199">
        <v>15249</v>
      </c>
      <c r="C12" s="196">
        <v>0.11285691025622049</v>
      </c>
      <c r="D12" s="199">
        <v>14529</v>
      </c>
      <c r="E12" s="196">
        <v>0.11464892760759433</v>
      </c>
      <c r="F12" s="199">
        <v>13426</v>
      </c>
      <c r="G12" s="196">
        <v>0.11078014769586204</v>
      </c>
      <c r="H12" s="198">
        <v>13542</v>
      </c>
      <c r="I12" s="196">
        <v>0.13159710412516398</v>
      </c>
      <c r="J12" s="199">
        <v>14478</v>
      </c>
      <c r="K12" s="196">
        <v>0.13735721604493187</v>
      </c>
      <c r="L12" s="199">
        <v>13626</v>
      </c>
      <c r="M12" s="196">
        <v>0.12700750337885072</v>
      </c>
      <c r="N12" s="199">
        <v>13134</v>
      </c>
      <c r="O12" s="196">
        <v>0.11983467304130437</v>
      </c>
      <c r="P12" s="199">
        <v>12889</v>
      </c>
      <c r="Q12" s="196">
        <v>0.12024554758417375</v>
      </c>
      <c r="R12" s="168">
        <v>-1.8653875437795037E-2</v>
      </c>
      <c r="S12" s="310" t="s">
        <v>472</v>
      </c>
    </row>
    <row r="13" spans="1:19" ht="15" thickBot="1" x14ac:dyDescent="0.35">
      <c r="A13" s="28" t="s">
        <v>70</v>
      </c>
      <c r="B13" s="29">
        <v>135118</v>
      </c>
      <c r="C13" s="58"/>
      <c r="D13" s="29">
        <v>126726</v>
      </c>
      <c r="E13" s="58"/>
      <c r="F13" s="29">
        <v>121195</v>
      </c>
      <c r="G13" s="58"/>
      <c r="H13" s="200">
        <v>116447</v>
      </c>
      <c r="I13" s="58"/>
      <c r="J13" s="29">
        <v>119882</v>
      </c>
      <c r="K13" s="58"/>
      <c r="L13" s="29">
        <v>120911</v>
      </c>
      <c r="M13" s="58"/>
      <c r="N13" s="29">
        <v>122735</v>
      </c>
      <c r="O13" s="58"/>
      <c r="P13" s="29">
        <v>120078</v>
      </c>
      <c r="Q13" s="58"/>
      <c r="R13" s="168">
        <v>-2.1648266590622071E-2</v>
      </c>
      <c r="S13" s="311" t="s">
        <v>82</v>
      </c>
    </row>
    <row r="14" spans="1:19" x14ac:dyDescent="0.3">
      <c r="A14" s="33"/>
      <c r="B14" s="34"/>
      <c r="C14" s="35"/>
      <c r="D14" s="34"/>
      <c r="E14" s="35"/>
      <c r="F14" s="34"/>
      <c r="G14" s="35"/>
      <c r="H14" s="35"/>
      <c r="I14" s="35"/>
      <c r="J14" s="35"/>
      <c r="K14" s="35"/>
      <c r="L14" s="35"/>
      <c r="M14" s="35"/>
      <c r="N14" s="35"/>
      <c r="O14" s="35"/>
      <c r="P14" s="35"/>
      <c r="Q14" s="35"/>
      <c r="R14" s="171"/>
    </row>
    <row r="15" spans="1:19" x14ac:dyDescent="0.3">
      <c r="A15" s="38" t="s">
        <v>71</v>
      </c>
      <c r="B15" s="40"/>
      <c r="C15" s="40"/>
      <c r="D15" s="40"/>
      <c r="E15" s="40"/>
      <c r="F15" s="40"/>
      <c r="G15" s="40"/>
      <c r="H15" s="40"/>
      <c r="I15" s="40"/>
      <c r="J15" s="40"/>
      <c r="K15" s="40"/>
      <c r="L15" s="40"/>
      <c r="M15" s="40"/>
      <c r="N15" s="40"/>
      <c r="O15" s="40"/>
      <c r="P15" s="40"/>
      <c r="Q15" s="40"/>
      <c r="R15" s="201"/>
    </row>
    <row r="16" spans="1:19" ht="52.2" customHeight="1" x14ac:dyDescent="0.3">
      <c r="A16" s="426" t="s">
        <v>268</v>
      </c>
      <c r="B16" s="448"/>
      <c r="C16" s="448"/>
      <c r="D16" s="448"/>
      <c r="E16" s="448"/>
      <c r="F16" s="448"/>
      <c r="G16" s="448"/>
      <c r="H16" s="448"/>
      <c r="I16" s="448"/>
      <c r="J16" s="448"/>
      <c r="K16" s="448"/>
      <c r="L16" s="448"/>
      <c r="M16" s="448"/>
      <c r="N16" s="448"/>
      <c r="O16" s="448"/>
      <c r="P16" s="448"/>
      <c r="Q16" s="448"/>
      <c r="R16" s="457"/>
    </row>
  </sheetData>
  <mergeCells count="14">
    <mergeCell ref="D4:E4"/>
    <mergeCell ref="F4:G4"/>
    <mergeCell ref="A16:R16"/>
    <mergeCell ref="J4:K4"/>
    <mergeCell ref="A1:R1"/>
    <mergeCell ref="A2:R2"/>
    <mergeCell ref="A3:A5"/>
    <mergeCell ref="B3:Q3"/>
    <mergeCell ref="R3:R5"/>
    <mergeCell ref="H4:I4"/>
    <mergeCell ref="L4:M4"/>
    <mergeCell ref="N4:O4"/>
    <mergeCell ref="P4:Q4"/>
    <mergeCell ref="B4:C4"/>
  </mergeCells>
  <printOptions horizontalCentered="1"/>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8"/>
  <sheetViews>
    <sheetView workbookViewId="0">
      <selection activeCell="A2" sqref="A2:A4"/>
    </sheetView>
  </sheetViews>
  <sheetFormatPr defaultColWidth="11.44140625" defaultRowHeight="14.4" x14ac:dyDescent="0.3"/>
  <cols>
    <col min="1" max="1" width="24.109375" style="272" customWidth="1"/>
    <col min="2" max="11" width="14" style="272" customWidth="1"/>
    <col min="12" max="16384" width="11.44140625" style="272"/>
  </cols>
  <sheetData>
    <row r="1" spans="1:12" ht="25.2" customHeight="1" thickTop="1" thickBot="1" x14ac:dyDescent="0.35">
      <c r="A1" s="344" t="s">
        <v>543</v>
      </c>
      <c r="B1" s="345"/>
      <c r="C1" s="345"/>
      <c r="D1" s="345"/>
      <c r="E1" s="345"/>
      <c r="F1" s="345"/>
      <c r="G1" s="345"/>
      <c r="H1" s="345"/>
      <c r="I1" s="345"/>
      <c r="J1" s="345"/>
      <c r="K1" s="347"/>
      <c r="L1" s="285"/>
    </row>
    <row r="2" spans="1:12" ht="25.2" customHeight="1" thickTop="1" thickBot="1" x14ac:dyDescent="0.35">
      <c r="A2" s="348" t="s">
        <v>262</v>
      </c>
      <c r="B2" s="391" t="s">
        <v>73</v>
      </c>
      <c r="C2" s="382"/>
      <c r="D2" s="382"/>
      <c r="E2" s="382"/>
      <c r="F2" s="382"/>
      <c r="G2" s="382"/>
      <c r="H2" s="382"/>
      <c r="I2" s="392"/>
      <c r="J2" s="384" t="s">
        <v>70</v>
      </c>
      <c r="K2" s="385"/>
      <c r="L2" s="285"/>
    </row>
    <row r="3" spans="1:12" ht="25.2" customHeight="1" x14ac:dyDescent="0.3">
      <c r="A3" s="349"/>
      <c r="B3" s="386" t="s">
        <v>74</v>
      </c>
      <c r="C3" s="366"/>
      <c r="D3" s="367" t="s">
        <v>75</v>
      </c>
      <c r="E3" s="368"/>
      <c r="F3" s="365" t="s">
        <v>76</v>
      </c>
      <c r="G3" s="366"/>
      <c r="H3" s="367" t="s">
        <v>77</v>
      </c>
      <c r="I3" s="368"/>
      <c r="J3" s="386"/>
      <c r="K3" s="387"/>
      <c r="L3" s="285"/>
    </row>
    <row r="4" spans="1:12" ht="25.2" customHeight="1" thickBot="1" x14ac:dyDescent="0.35">
      <c r="A4" s="350"/>
      <c r="B4" s="12" t="s">
        <v>55</v>
      </c>
      <c r="C4" s="11" t="s">
        <v>56</v>
      </c>
      <c r="D4" s="12" t="s">
        <v>55</v>
      </c>
      <c r="E4" s="13" t="s">
        <v>56</v>
      </c>
      <c r="F4" s="10" t="s">
        <v>55</v>
      </c>
      <c r="G4" s="11" t="s">
        <v>56</v>
      </c>
      <c r="H4" s="12" t="s">
        <v>55</v>
      </c>
      <c r="I4" s="13" t="s">
        <v>56</v>
      </c>
      <c r="J4" s="12" t="s">
        <v>55</v>
      </c>
      <c r="K4" s="13" t="s">
        <v>56</v>
      </c>
      <c r="L4" s="285"/>
    </row>
    <row r="5" spans="1:12" ht="15" x14ac:dyDescent="0.25">
      <c r="A5" s="202" t="s">
        <v>263</v>
      </c>
      <c r="B5" s="77">
        <v>14535</v>
      </c>
      <c r="C5" s="117">
        <v>0.3381490787269682</v>
      </c>
      <c r="D5" s="77">
        <v>18244</v>
      </c>
      <c r="E5" s="117">
        <v>0.34414849468044972</v>
      </c>
      <c r="F5" s="70">
        <v>3095</v>
      </c>
      <c r="G5" s="117">
        <v>0.27775284932244459</v>
      </c>
      <c r="H5" s="77">
        <v>22</v>
      </c>
      <c r="I5" s="49">
        <v>0.44</v>
      </c>
      <c r="J5" s="203">
        <v>35896</v>
      </c>
      <c r="K5" s="49">
        <v>0.3348851094795175</v>
      </c>
      <c r="L5" s="310" t="s">
        <v>467</v>
      </c>
    </row>
    <row r="6" spans="1:12" x14ac:dyDescent="0.3">
      <c r="A6" s="204" t="s">
        <v>264</v>
      </c>
      <c r="B6" s="77">
        <v>12598</v>
      </c>
      <c r="C6" s="117">
        <v>0.29308579936720641</v>
      </c>
      <c r="D6" s="77">
        <v>15662</v>
      </c>
      <c r="E6" s="116">
        <v>0.29544254131140119</v>
      </c>
      <c r="F6" s="79">
        <v>3329</v>
      </c>
      <c r="G6" s="117">
        <v>0.29875258009512701</v>
      </c>
      <c r="H6" s="77">
        <v>10</v>
      </c>
      <c r="I6" s="116">
        <v>0.2</v>
      </c>
      <c r="J6" s="203">
        <v>31599</v>
      </c>
      <c r="K6" s="116">
        <v>0.29479704074112084</v>
      </c>
      <c r="L6" s="310" t="s">
        <v>468</v>
      </c>
    </row>
    <row r="7" spans="1:12" x14ac:dyDescent="0.3">
      <c r="A7" s="204" t="s">
        <v>265</v>
      </c>
      <c r="B7" s="77">
        <v>6796</v>
      </c>
      <c r="C7" s="117">
        <v>0.15810534152242695</v>
      </c>
      <c r="D7" s="77">
        <v>8877</v>
      </c>
      <c r="E7" s="116">
        <v>0.16745265222968383</v>
      </c>
      <c r="F7" s="79">
        <v>2048</v>
      </c>
      <c r="G7" s="117">
        <v>0.18379251548057077</v>
      </c>
      <c r="H7" s="77">
        <v>8</v>
      </c>
      <c r="I7" s="116">
        <v>0.16</v>
      </c>
      <c r="J7" s="203">
        <v>17729</v>
      </c>
      <c r="K7" s="116">
        <v>0.1653994346434802</v>
      </c>
      <c r="L7" s="310" t="s">
        <v>469</v>
      </c>
    </row>
    <row r="8" spans="1:12" x14ac:dyDescent="0.3">
      <c r="A8" s="204" t="s">
        <v>266</v>
      </c>
      <c r="B8" s="77">
        <v>5668</v>
      </c>
      <c r="C8" s="117">
        <v>0.13186301879769216</v>
      </c>
      <c r="D8" s="77">
        <v>6770</v>
      </c>
      <c r="E8" s="116">
        <v>0.12770693427903115</v>
      </c>
      <c r="F8" s="79">
        <v>1699</v>
      </c>
      <c r="G8" s="117">
        <v>0.15247240419994615</v>
      </c>
      <c r="H8" s="77">
        <v>6</v>
      </c>
      <c r="I8" s="116">
        <v>0.12</v>
      </c>
      <c r="J8" s="203">
        <v>14143</v>
      </c>
      <c r="K8" s="116">
        <v>0.1319445092313577</v>
      </c>
      <c r="L8" s="310" t="s">
        <v>470</v>
      </c>
    </row>
    <row r="9" spans="1:12" ht="15.75" thickBot="1" x14ac:dyDescent="0.3">
      <c r="A9" s="205" t="s">
        <v>267</v>
      </c>
      <c r="B9" s="77">
        <v>3387</v>
      </c>
      <c r="C9" s="117">
        <v>7.879676158570631E-2</v>
      </c>
      <c r="D9" s="77">
        <v>3459</v>
      </c>
      <c r="E9" s="116">
        <v>6.5249377499434089E-2</v>
      </c>
      <c r="F9" s="79">
        <v>972</v>
      </c>
      <c r="G9" s="117">
        <v>8.722965090191151E-2</v>
      </c>
      <c r="H9" s="77">
        <v>4</v>
      </c>
      <c r="I9" s="116">
        <v>0.08</v>
      </c>
      <c r="J9" s="203">
        <v>7822</v>
      </c>
      <c r="K9" s="116">
        <v>7.2973905904523781E-2</v>
      </c>
      <c r="L9" s="310" t="s">
        <v>471</v>
      </c>
    </row>
    <row r="10" spans="1:12" ht="15" thickBot="1" x14ac:dyDescent="0.35">
      <c r="A10" s="133" t="s">
        <v>250</v>
      </c>
      <c r="B10" s="208">
        <v>42984</v>
      </c>
      <c r="C10" s="168">
        <v>1</v>
      </c>
      <c r="D10" s="93">
        <v>53012</v>
      </c>
      <c r="E10" s="168">
        <v>0.99999999999999989</v>
      </c>
      <c r="F10" s="94">
        <v>11143</v>
      </c>
      <c r="G10" s="167">
        <v>0.99999999999999989</v>
      </c>
      <c r="H10" s="93">
        <v>50</v>
      </c>
      <c r="I10" s="168">
        <v>1</v>
      </c>
      <c r="J10" s="94">
        <v>107189</v>
      </c>
      <c r="K10" s="168">
        <v>1</v>
      </c>
      <c r="L10" s="305"/>
    </row>
    <row r="11" spans="1:12" ht="15" thickBot="1" x14ac:dyDescent="0.35">
      <c r="A11" s="209" t="s">
        <v>69</v>
      </c>
      <c r="B11" s="210">
        <v>8806</v>
      </c>
      <c r="C11" s="168">
        <v>0.20486692722873628</v>
      </c>
      <c r="D11" s="211">
        <v>3487</v>
      </c>
      <c r="E11" s="168">
        <v>6.5777559797781632E-2</v>
      </c>
      <c r="F11" s="212">
        <v>589</v>
      </c>
      <c r="G11" s="167">
        <v>5.2858296688503996E-2</v>
      </c>
      <c r="H11" s="211">
        <v>7</v>
      </c>
      <c r="I11" s="168">
        <v>0.14000000000000001</v>
      </c>
      <c r="J11" s="94">
        <v>12889</v>
      </c>
      <c r="K11" s="168">
        <v>0.12024554758417375</v>
      </c>
      <c r="L11" s="310" t="s">
        <v>472</v>
      </c>
    </row>
    <row r="12" spans="1:12" ht="15" thickBot="1" x14ac:dyDescent="0.35">
      <c r="A12" s="133" t="s">
        <v>70</v>
      </c>
      <c r="B12" s="213">
        <v>51790</v>
      </c>
      <c r="C12" s="58"/>
      <c r="D12" s="200">
        <v>56499</v>
      </c>
      <c r="E12" s="137"/>
      <c r="F12" s="214">
        <v>11732</v>
      </c>
      <c r="G12" s="138"/>
      <c r="H12" s="200">
        <v>57</v>
      </c>
      <c r="I12" s="137"/>
      <c r="J12" s="214">
        <v>120078</v>
      </c>
      <c r="K12" s="137"/>
      <c r="L12" s="311" t="s">
        <v>82</v>
      </c>
    </row>
    <row r="13" spans="1:12" x14ac:dyDescent="0.3">
      <c r="A13" s="33"/>
      <c r="B13" s="34"/>
      <c r="C13" s="35"/>
      <c r="D13" s="34"/>
      <c r="E13" s="35"/>
      <c r="F13" s="34"/>
      <c r="G13" s="35"/>
      <c r="H13" s="34"/>
      <c r="I13" s="35"/>
      <c r="J13" s="34"/>
      <c r="K13" s="35"/>
      <c r="L13" s="285"/>
    </row>
    <row r="14" spans="1:12" x14ac:dyDescent="0.3">
      <c r="A14" s="38" t="s">
        <v>71</v>
      </c>
      <c r="B14" s="40"/>
      <c r="C14" s="40"/>
      <c r="D14" s="40"/>
      <c r="E14" s="40"/>
      <c r="F14" s="40"/>
      <c r="G14" s="40"/>
      <c r="H14" s="40"/>
      <c r="I14" s="40"/>
      <c r="J14" s="40"/>
      <c r="K14" s="40"/>
      <c r="L14" s="285"/>
    </row>
    <row r="15" spans="1:12" ht="51.6" customHeight="1" x14ac:dyDescent="0.3">
      <c r="A15" s="426" t="s">
        <v>268</v>
      </c>
      <c r="B15" s="427"/>
      <c r="C15" s="427"/>
      <c r="D15" s="427"/>
      <c r="E15" s="427"/>
      <c r="F15" s="427"/>
      <c r="G15" s="427"/>
      <c r="H15" s="427"/>
      <c r="I15" s="427"/>
      <c r="J15" s="427"/>
      <c r="K15" s="427"/>
      <c r="L15" s="285"/>
    </row>
    <row r="16" spans="1:12" x14ac:dyDescent="0.3">
      <c r="A16" s="41" t="s">
        <v>78</v>
      </c>
      <c r="B16" s="40"/>
      <c r="C16" s="40"/>
      <c r="D16" s="40"/>
      <c r="E16" s="40"/>
      <c r="F16" s="40"/>
      <c r="G16" s="40"/>
      <c r="H16" s="40"/>
      <c r="I16" s="40"/>
      <c r="J16" s="40"/>
      <c r="K16" s="40"/>
      <c r="L16" s="285"/>
    </row>
    <row r="17" spans="1:12" x14ac:dyDescent="0.3">
      <c r="A17" s="285"/>
      <c r="B17" s="285"/>
      <c r="C17" s="285"/>
      <c r="D17" s="285"/>
      <c r="E17" s="285"/>
      <c r="F17" s="285"/>
      <c r="G17" s="285"/>
      <c r="H17" s="285"/>
      <c r="I17" s="285"/>
      <c r="J17" s="285"/>
      <c r="K17" s="285"/>
      <c r="L17" s="285"/>
    </row>
    <row r="18" spans="1:12" x14ac:dyDescent="0.3">
      <c r="A18" s="285"/>
      <c r="B18" s="285"/>
      <c r="C18" s="285"/>
      <c r="D18" s="285"/>
      <c r="E18" s="285"/>
      <c r="F18" s="285"/>
      <c r="G18" s="285"/>
      <c r="H18" s="285"/>
      <c r="I18" s="285"/>
      <c r="J18" s="285"/>
      <c r="K18" s="285"/>
      <c r="L18" s="285"/>
    </row>
  </sheetData>
  <mergeCells count="9">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paperSize="9" scale="9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9"/>
  <sheetViews>
    <sheetView workbookViewId="0">
      <selection activeCell="B7" sqref="B7"/>
    </sheetView>
  </sheetViews>
  <sheetFormatPr defaultColWidth="11.44140625" defaultRowHeight="14.4" x14ac:dyDescent="0.3"/>
  <cols>
    <col min="1" max="1" width="20.6640625" style="272" customWidth="1"/>
    <col min="2" max="22" width="10.44140625" style="272" customWidth="1"/>
    <col min="23" max="16384" width="11.44140625" style="272"/>
  </cols>
  <sheetData>
    <row r="1" spans="1:23" ht="25.2" customHeight="1" thickTop="1" thickBot="1" x14ac:dyDescent="0.35">
      <c r="A1" s="371" t="s">
        <v>544</v>
      </c>
      <c r="B1" s="372"/>
      <c r="C1" s="372"/>
      <c r="D1" s="372"/>
      <c r="E1" s="372"/>
      <c r="F1" s="372"/>
      <c r="G1" s="372"/>
      <c r="H1" s="372"/>
      <c r="I1" s="372"/>
      <c r="J1" s="372"/>
      <c r="K1" s="372"/>
      <c r="L1" s="372"/>
      <c r="M1" s="372"/>
      <c r="N1" s="372"/>
      <c r="O1" s="372"/>
      <c r="P1" s="372"/>
      <c r="Q1" s="372"/>
      <c r="R1" s="372"/>
      <c r="S1" s="372"/>
      <c r="T1" s="372"/>
      <c r="U1" s="372"/>
      <c r="V1" s="373"/>
    </row>
    <row r="2" spans="1:23" ht="25.2" customHeight="1" thickTop="1" thickBot="1" x14ac:dyDescent="0.35">
      <c r="A2" s="342" t="s">
        <v>262</v>
      </c>
      <c r="B2" s="374" t="s">
        <v>79</v>
      </c>
      <c r="C2" s="375"/>
      <c r="D2" s="375"/>
      <c r="E2" s="375"/>
      <c r="F2" s="375"/>
      <c r="G2" s="375"/>
      <c r="H2" s="375"/>
      <c r="I2" s="375"/>
      <c r="J2" s="375"/>
      <c r="K2" s="375"/>
      <c r="L2" s="375"/>
      <c r="M2" s="375"/>
      <c r="N2" s="375"/>
      <c r="O2" s="375"/>
      <c r="P2" s="375"/>
      <c r="Q2" s="375"/>
      <c r="R2" s="375"/>
      <c r="S2" s="375"/>
      <c r="T2" s="375"/>
      <c r="U2" s="375"/>
      <c r="V2" s="376"/>
    </row>
    <row r="3" spans="1:23" ht="25.2" customHeight="1" thickBot="1" x14ac:dyDescent="0.35">
      <c r="A3" s="342"/>
      <c r="B3" s="359" t="s">
        <v>80</v>
      </c>
      <c r="C3" s="377"/>
      <c r="D3" s="377"/>
      <c r="E3" s="377"/>
      <c r="F3" s="377"/>
      <c r="G3" s="377"/>
      <c r="H3" s="377"/>
      <c r="I3" s="377"/>
      <c r="J3" s="377"/>
      <c r="K3" s="358" t="s">
        <v>81</v>
      </c>
      <c r="L3" s="359"/>
      <c r="M3" s="359"/>
      <c r="N3" s="359"/>
      <c r="O3" s="359"/>
      <c r="P3" s="359"/>
      <c r="Q3" s="359"/>
      <c r="R3" s="359"/>
      <c r="S3" s="359"/>
      <c r="T3" s="360"/>
      <c r="U3" s="361" t="s">
        <v>70</v>
      </c>
      <c r="V3" s="362"/>
    </row>
    <row r="4" spans="1:23" ht="25.2" customHeight="1" thickBot="1" x14ac:dyDescent="0.35">
      <c r="A4" s="342"/>
      <c r="B4" s="378" t="s">
        <v>73</v>
      </c>
      <c r="C4" s="379"/>
      <c r="D4" s="379"/>
      <c r="E4" s="379"/>
      <c r="F4" s="379"/>
      <c r="G4" s="379"/>
      <c r="H4" s="379"/>
      <c r="I4" s="367" t="s">
        <v>70</v>
      </c>
      <c r="J4" s="370"/>
      <c r="K4" s="380" t="s">
        <v>73</v>
      </c>
      <c r="L4" s="381"/>
      <c r="M4" s="382"/>
      <c r="N4" s="382"/>
      <c r="O4" s="381"/>
      <c r="P4" s="381"/>
      <c r="Q4" s="382"/>
      <c r="R4" s="383"/>
      <c r="S4" s="384" t="s">
        <v>70</v>
      </c>
      <c r="T4" s="385"/>
      <c r="U4" s="361"/>
      <c r="V4" s="362"/>
    </row>
    <row r="5" spans="1:23" ht="25.2" customHeight="1" x14ac:dyDescent="0.3">
      <c r="A5" s="342"/>
      <c r="B5" s="386" t="s">
        <v>74</v>
      </c>
      <c r="C5" s="366"/>
      <c r="D5" s="367" t="s">
        <v>75</v>
      </c>
      <c r="E5" s="368"/>
      <c r="F5" s="365" t="s">
        <v>76</v>
      </c>
      <c r="G5" s="366"/>
      <c r="H5" s="64" t="s">
        <v>77</v>
      </c>
      <c r="I5" s="365"/>
      <c r="J5" s="366"/>
      <c r="K5" s="367" t="s">
        <v>74</v>
      </c>
      <c r="L5" s="368"/>
      <c r="M5" s="369" t="s">
        <v>75</v>
      </c>
      <c r="N5" s="370"/>
      <c r="O5" s="367" t="s">
        <v>76</v>
      </c>
      <c r="P5" s="368"/>
      <c r="Q5" s="369" t="s">
        <v>77</v>
      </c>
      <c r="R5" s="370"/>
      <c r="S5" s="386"/>
      <c r="T5" s="387"/>
      <c r="U5" s="361"/>
      <c r="V5" s="362"/>
    </row>
    <row r="6" spans="1:23" ht="25.2" customHeight="1" thickBot="1" x14ac:dyDescent="0.35">
      <c r="A6" s="343"/>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3" ht="15" x14ac:dyDescent="0.25">
      <c r="A7" s="270" t="s">
        <v>263</v>
      </c>
      <c r="B7" s="70">
        <v>5742</v>
      </c>
      <c r="C7" s="225">
        <v>0.33996447602131441</v>
      </c>
      <c r="D7" s="70">
        <v>5213</v>
      </c>
      <c r="E7" s="225">
        <v>0.32877144298688193</v>
      </c>
      <c r="F7" s="70">
        <v>739</v>
      </c>
      <c r="G7" s="225">
        <v>0.25008460236886632</v>
      </c>
      <c r="H7" s="289">
        <v>0</v>
      </c>
      <c r="I7" s="130">
        <v>11694</v>
      </c>
      <c r="J7" s="225">
        <v>0.32754467536832671</v>
      </c>
      <c r="K7" s="73">
        <v>8793</v>
      </c>
      <c r="L7" s="225">
        <v>0.33697401701540586</v>
      </c>
      <c r="M7" s="70">
        <v>13031</v>
      </c>
      <c r="N7" s="225">
        <v>0.35071051781677254</v>
      </c>
      <c r="O7" s="70">
        <v>2356</v>
      </c>
      <c r="P7" s="225">
        <v>0.28773815339521253</v>
      </c>
      <c r="Q7" s="70">
        <v>22</v>
      </c>
      <c r="R7" s="290">
        <v>0.44897959183673469</v>
      </c>
      <c r="S7" s="130">
        <v>24202</v>
      </c>
      <c r="T7" s="225">
        <v>0.33855106522864298</v>
      </c>
      <c r="U7" s="130">
        <v>35896</v>
      </c>
      <c r="V7" s="225">
        <v>0.3348851094795175</v>
      </c>
      <c r="W7" s="310" t="s">
        <v>467</v>
      </c>
    </row>
    <row r="8" spans="1:23" x14ac:dyDescent="0.3">
      <c r="A8" s="270" t="s">
        <v>264</v>
      </c>
      <c r="B8" s="56">
        <v>4659</v>
      </c>
      <c r="C8" s="90">
        <v>0.27584369449378332</v>
      </c>
      <c r="D8" s="56">
        <v>4546</v>
      </c>
      <c r="E8" s="90">
        <v>0.28670534813319881</v>
      </c>
      <c r="F8" s="56">
        <v>854</v>
      </c>
      <c r="G8" s="90">
        <v>0.2890016920473773</v>
      </c>
      <c r="H8" s="291">
        <v>0</v>
      </c>
      <c r="I8" s="89">
        <v>10059</v>
      </c>
      <c r="J8" s="90">
        <v>0.28174892162904042</v>
      </c>
      <c r="K8" s="85">
        <v>7939</v>
      </c>
      <c r="L8" s="90">
        <v>0.30424618686288035</v>
      </c>
      <c r="M8" s="56">
        <v>11116</v>
      </c>
      <c r="N8" s="90">
        <v>0.29917106254709874</v>
      </c>
      <c r="O8" s="56">
        <v>2475</v>
      </c>
      <c r="P8" s="90">
        <v>0.30227161700048855</v>
      </c>
      <c r="Q8" s="56">
        <v>10</v>
      </c>
      <c r="R8" s="292">
        <v>0.20408163265306123</v>
      </c>
      <c r="S8" s="89">
        <v>21540</v>
      </c>
      <c r="T8" s="90">
        <v>0.30131352553611146</v>
      </c>
      <c r="U8" s="89">
        <v>31599</v>
      </c>
      <c r="V8" s="90">
        <v>0.29479704074112084</v>
      </c>
      <c r="W8" s="310" t="s">
        <v>468</v>
      </c>
    </row>
    <row r="9" spans="1:23" x14ac:dyDescent="0.3">
      <c r="A9" s="270" t="s">
        <v>265</v>
      </c>
      <c r="B9" s="56">
        <v>2664</v>
      </c>
      <c r="C9" s="90">
        <v>0.15772646536412077</v>
      </c>
      <c r="D9" s="56">
        <v>2763</v>
      </c>
      <c r="E9" s="90">
        <v>0.17425580221997983</v>
      </c>
      <c r="F9" s="56">
        <v>592</v>
      </c>
      <c r="G9" s="90">
        <v>0.2003384094754653</v>
      </c>
      <c r="H9" s="291">
        <v>1</v>
      </c>
      <c r="I9" s="89">
        <v>6020</v>
      </c>
      <c r="J9" s="90">
        <v>0.1686180045935802</v>
      </c>
      <c r="K9" s="85">
        <v>4132</v>
      </c>
      <c r="L9" s="90">
        <v>0.15835057867709051</v>
      </c>
      <c r="M9" s="56">
        <v>6114</v>
      </c>
      <c r="N9" s="90">
        <v>0.16454946711163743</v>
      </c>
      <c r="O9" s="56">
        <v>1456</v>
      </c>
      <c r="P9" s="90">
        <v>0.17782120175867122</v>
      </c>
      <c r="Q9" s="56">
        <v>7</v>
      </c>
      <c r="R9" s="292">
        <v>0.14285714285714285</v>
      </c>
      <c r="S9" s="89">
        <v>11709</v>
      </c>
      <c r="T9" s="90">
        <v>0.16379201812917035</v>
      </c>
      <c r="U9" s="89">
        <v>17729</v>
      </c>
      <c r="V9" s="90">
        <v>0.1653994346434802</v>
      </c>
      <c r="W9" s="310" t="s">
        <v>469</v>
      </c>
    </row>
    <row r="10" spans="1:23" x14ac:dyDescent="0.3">
      <c r="A10" s="270" t="s">
        <v>266</v>
      </c>
      <c r="B10" s="56">
        <v>2308</v>
      </c>
      <c r="C10" s="90">
        <v>0.13664890467732385</v>
      </c>
      <c r="D10" s="56">
        <v>2182</v>
      </c>
      <c r="E10" s="90">
        <v>0.13761352169525731</v>
      </c>
      <c r="F10" s="56">
        <v>468</v>
      </c>
      <c r="G10" s="90">
        <v>0.15837563451776648</v>
      </c>
      <c r="H10" s="291">
        <v>0</v>
      </c>
      <c r="I10" s="89">
        <v>4958</v>
      </c>
      <c r="J10" s="90">
        <v>0.13887177188953001</v>
      </c>
      <c r="K10" s="85">
        <v>3360</v>
      </c>
      <c r="L10" s="90">
        <v>0.12876523338698551</v>
      </c>
      <c r="M10" s="56">
        <v>4588</v>
      </c>
      <c r="N10" s="90">
        <v>0.12347938421789213</v>
      </c>
      <c r="O10" s="56">
        <v>1231</v>
      </c>
      <c r="P10" s="90">
        <v>0.15034196384953591</v>
      </c>
      <c r="Q10" s="56">
        <v>6</v>
      </c>
      <c r="R10" s="292">
        <v>0.12244897959183673</v>
      </c>
      <c r="S10" s="89">
        <v>9185</v>
      </c>
      <c r="T10" s="90">
        <v>0.12848489935232979</v>
      </c>
      <c r="U10" s="89">
        <v>14143</v>
      </c>
      <c r="V10" s="90">
        <v>0.1319445092313577</v>
      </c>
      <c r="W10" s="310" t="s">
        <v>470</v>
      </c>
    </row>
    <row r="11" spans="1:23" ht="15.75" thickBot="1" x14ac:dyDescent="0.3">
      <c r="A11" s="270" t="s">
        <v>267</v>
      </c>
      <c r="B11" s="195">
        <v>1517</v>
      </c>
      <c r="C11" s="226">
        <v>8.9816459443457661E-2</v>
      </c>
      <c r="D11" s="195">
        <v>1152</v>
      </c>
      <c r="E11" s="226">
        <v>7.2653884964682142E-2</v>
      </c>
      <c r="F11" s="195">
        <v>302</v>
      </c>
      <c r="G11" s="226">
        <v>0.10219966159052453</v>
      </c>
      <c r="H11" s="293">
        <v>0</v>
      </c>
      <c r="I11" s="227">
        <v>2971</v>
      </c>
      <c r="J11" s="226">
        <v>8.3216626519522718E-2</v>
      </c>
      <c r="K11" s="207">
        <v>1870</v>
      </c>
      <c r="L11" s="294">
        <v>7.166398405763777E-2</v>
      </c>
      <c r="M11" s="163">
        <v>2307</v>
      </c>
      <c r="N11" s="294">
        <v>6.2089568306599202E-2</v>
      </c>
      <c r="O11" s="163">
        <v>670</v>
      </c>
      <c r="P11" s="294">
        <v>8.1827063996091839E-2</v>
      </c>
      <c r="Q11" s="163">
        <v>4</v>
      </c>
      <c r="R11" s="295">
        <v>8.1632653061224483E-2</v>
      </c>
      <c r="S11" s="220">
        <v>4851</v>
      </c>
      <c r="T11" s="294">
        <v>6.7858491753745434E-2</v>
      </c>
      <c r="U11" s="220">
        <v>7822</v>
      </c>
      <c r="V11" s="294">
        <v>7.2973905904523781E-2</v>
      </c>
      <c r="W11" s="310" t="s">
        <v>471</v>
      </c>
    </row>
    <row r="12" spans="1:23" ht="15.75" thickBot="1" x14ac:dyDescent="0.3">
      <c r="A12" s="133" t="s">
        <v>250</v>
      </c>
      <c r="B12" s="139">
        <v>16890</v>
      </c>
      <c r="C12" s="229">
        <v>1</v>
      </c>
      <c r="D12" s="139">
        <v>15856</v>
      </c>
      <c r="E12" s="228">
        <v>1</v>
      </c>
      <c r="F12" s="139">
        <v>2955</v>
      </c>
      <c r="G12" s="229">
        <v>0.99999999999999989</v>
      </c>
      <c r="H12" s="93">
        <v>1</v>
      </c>
      <c r="I12" s="139">
        <v>35702</v>
      </c>
      <c r="J12" s="229">
        <v>1.0000000000000002</v>
      </c>
      <c r="K12" s="93">
        <v>26094</v>
      </c>
      <c r="L12" s="102">
        <v>0.99999999999999989</v>
      </c>
      <c r="M12" s="93">
        <v>37156</v>
      </c>
      <c r="N12" s="102">
        <v>1.0000000000000002</v>
      </c>
      <c r="O12" s="93">
        <v>8188</v>
      </c>
      <c r="P12" s="102">
        <v>1</v>
      </c>
      <c r="Q12" s="93">
        <v>49</v>
      </c>
      <c r="R12" s="102">
        <v>1</v>
      </c>
      <c r="S12" s="93">
        <v>71487</v>
      </c>
      <c r="T12" s="102">
        <v>1</v>
      </c>
      <c r="U12" s="93">
        <v>107189</v>
      </c>
      <c r="V12" s="102">
        <v>1</v>
      </c>
      <c r="W12" s="305"/>
    </row>
    <row r="13" spans="1:23" ht="15.75" thickBot="1" x14ac:dyDescent="0.3">
      <c r="A13" s="209" t="s">
        <v>69</v>
      </c>
      <c r="B13" s="199">
        <v>3139</v>
      </c>
      <c r="C13" s="231">
        <v>0.18584961515689757</v>
      </c>
      <c r="D13" s="199">
        <v>892</v>
      </c>
      <c r="E13" s="230">
        <v>5.6256306760847627E-2</v>
      </c>
      <c r="F13" s="199">
        <v>118</v>
      </c>
      <c r="G13" s="231">
        <v>3.9932318104906939E-2</v>
      </c>
      <c r="H13" s="199">
        <v>2</v>
      </c>
      <c r="I13" s="232">
        <v>4151</v>
      </c>
      <c r="J13" s="231">
        <v>0.1162679961906896</v>
      </c>
      <c r="K13" s="198">
        <v>5667</v>
      </c>
      <c r="L13" s="296">
        <v>0.21717636238215682</v>
      </c>
      <c r="M13" s="198">
        <v>2595</v>
      </c>
      <c r="N13" s="296">
        <v>6.9840671762299494E-2</v>
      </c>
      <c r="O13" s="198">
        <v>471</v>
      </c>
      <c r="P13" s="296">
        <v>5.7523204689789935E-2</v>
      </c>
      <c r="Q13" s="198">
        <v>5</v>
      </c>
      <c r="R13" s="297">
        <v>0.10204081632653061</v>
      </c>
      <c r="S13" s="139">
        <v>8738</v>
      </c>
      <c r="T13" s="296">
        <v>0.12223201421237428</v>
      </c>
      <c r="U13" s="139">
        <v>12889</v>
      </c>
      <c r="V13" s="296">
        <v>0.12024554758417375</v>
      </c>
      <c r="W13" s="310" t="s">
        <v>472</v>
      </c>
    </row>
    <row r="14" spans="1:23" ht="15" thickBot="1" x14ac:dyDescent="0.35">
      <c r="A14" s="133" t="s">
        <v>70</v>
      </c>
      <c r="B14" s="29">
        <v>20029</v>
      </c>
      <c r="C14" s="287"/>
      <c r="D14" s="29">
        <v>16748</v>
      </c>
      <c r="E14" s="287"/>
      <c r="F14" s="29">
        <v>3073</v>
      </c>
      <c r="G14" s="287"/>
      <c r="H14" s="298">
        <v>3</v>
      </c>
      <c r="I14" s="29">
        <v>39853</v>
      </c>
      <c r="J14" s="287"/>
      <c r="K14" s="114">
        <v>31761</v>
      </c>
      <c r="L14" s="287"/>
      <c r="M14" s="29">
        <v>39751</v>
      </c>
      <c r="N14" s="287"/>
      <c r="O14" s="29">
        <v>8659</v>
      </c>
      <c r="P14" s="287"/>
      <c r="Q14" s="29">
        <v>54</v>
      </c>
      <c r="R14" s="102"/>
      <c r="S14" s="29">
        <v>80225</v>
      </c>
      <c r="T14" s="287"/>
      <c r="U14" s="29">
        <v>120078</v>
      </c>
      <c r="V14" s="287">
        <v>1.1202455475841737</v>
      </c>
      <c r="W14" s="311" t="s">
        <v>82</v>
      </c>
    </row>
    <row r="15" spans="1:23" x14ac:dyDescent="0.3">
      <c r="A15" s="33"/>
      <c r="B15" s="34"/>
      <c r="C15" s="215"/>
      <c r="D15" s="34"/>
      <c r="E15" s="215"/>
      <c r="F15" s="34"/>
      <c r="G15" s="215"/>
      <c r="H15" s="34"/>
      <c r="I15" s="34"/>
      <c r="J15" s="215"/>
      <c r="K15" s="34"/>
      <c r="L15" s="215"/>
      <c r="M15" s="34"/>
      <c r="N15" s="215"/>
      <c r="O15" s="34"/>
      <c r="P15" s="215"/>
      <c r="Q15" s="34"/>
      <c r="R15" s="104"/>
      <c r="S15" s="34"/>
      <c r="T15" s="215"/>
      <c r="U15" s="34"/>
      <c r="V15" s="215"/>
    </row>
    <row r="16" spans="1:23" x14ac:dyDescent="0.3">
      <c r="A16" s="38" t="s">
        <v>71</v>
      </c>
      <c r="B16" s="40"/>
      <c r="C16" s="40"/>
      <c r="D16" s="40"/>
      <c r="E16" s="40"/>
      <c r="F16" s="40"/>
      <c r="G16" s="40"/>
      <c r="H16" s="40"/>
      <c r="I16" s="40"/>
      <c r="J16" s="40"/>
      <c r="K16" s="40"/>
      <c r="L16" s="40"/>
      <c r="M16" s="40"/>
      <c r="N16" s="40"/>
      <c r="O16" s="40"/>
      <c r="P16" s="40"/>
      <c r="Q16" s="40"/>
      <c r="R16" s="40"/>
      <c r="S16" s="40"/>
      <c r="T16" s="40"/>
      <c r="U16" s="39"/>
      <c r="V16" s="39"/>
    </row>
    <row r="17" spans="1:22" ht="34.950000000000003" customHeight="1" x14ac:dyDescent="0.3">
      <c r="A17" s="426" t="s">
        <v>269</v>
      </c>
      <c r="B17" s="427"/>
      <c r="C17" s="427"/>
      <c r="D17" s="427"/>
      <c r="E17" s="427"/>
      <c r="F17" s="427"/>
      <c r="G17" s="427"/>
      <c r="H17" s="427"/>
      <c r="I17" s="427"/>
      <c r="J17" s="427"/>
      <c r="K17" s="427"/>
      <c r="L17" s="427"/>
      <c r="M17" s="427"/>
      <c r="N17" s="427"/>
      <c r="O17" s="427"/>
      <c r="P17" s="427"/>
      <c r="Q17" s="427"/>
      <c r="R17" s="427"/>
      <c r="S17" s="427"/>
      <c r="T17" s="427"/>
      <c r="U17" s="39"/>
      <c r="V17" s="39"/>
    </row>
    <row r="18" spans="1:22" x14ac:dyDescent="0.3">
      <c r="A18" s="41" t="s">
        <v>78</v>
      </c>
      <c r="B18" s="40"/>
      <c r="C18" s="40"/>
      <c r="D18" s="40"/>
      <c r="E18" s="40"/>
      <c r="F18" s="40"/>
      <c r="G18" s="40"/>
      <c r="H18" s="40"/>
      <c r="I18" s="40"/>
      <c r="J18" s="40"/>
      <c r="K18" s="40"/>
      <c r="L18" s="40"/>
      <c r="M18" s="40"/>
      <c r="N18" s="40"/>
      <c r="O18" s="40"/>
      <c r="P18" s="40"/>
      <c r="Q18" s="40"/>
      <c r="R18" s="40"/>
      <c r="S18" s="40"/>
      <c r="T18" s="40"/>
      <c r="U18" s="39"/>
      <c r="V18" s="39"/>
    </row>
    <row r="19" spans="1:22" x14ac:dyDescent="0.3">
      <c r="A19" s="39"/>
      <c r="B19" s="39"/>
      <c r="C19" s="39"/>
      <c r="D19" s="39"/>
      <c r="E19" s="39"/>
      <c r="F19" s="39"/>
      <c r="G19" s="39"/>
      <c r="H19" s="39"/>
      <c r="I19" s="39"/>
      <c r="J19" s="39"/>
      <c r="K19" s="39"/>
      <c r="L19" s="39"/>
      <c r="M19" s="39"/>
      <c r="N19" s="39"/>
      <c r="O19" s="39"/>
      <c r="P19" s="39"/>
      <c r="Q19" s="39"/>
      <c r="R19" s="39"/>
      <c r="S19" s="39"/>
      <c r="T19" s="39"/>
      <c r="U19" s="39"/>
      <c r="V19" s="39"/>
    </row>
  </sheetData>
  <mergeCells count="18">
    <mergeCell ref="A1:V1"/>
    <mergeCell ref="A2:A6"/>
    <mergeCell ref="B2:V2"/>
    <mergeCell ref="B3:J3"/>
    <mergeCell ref="K3:T3"/>
    <mergeCell ref="U3:V5"/>
    <mergeCell ref="B4:H4"/>
    <mergeCell ref="I4:J5"/>
    <mergeCell ref="K4:R4"/>
    <mergeCell ref="A17:T17"/>
    <mergeCell ref="S4:T5"/>
    <mergeCell ref="B5:C5"/>
    <mergeCell ref="D5:E5"/>
    <mergeCell ref="F5:G5"/>
    <mergeCell ref="K5:L5"/>
    <mergeCell ref="M5:N5"/>
    <mergeCell ref="O5:P5"/>
    <mergeCell ref="Q5:R5"/>
  </mergeCells>
  <printOptions horizontalCentered="1"/>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3"/>
  <sheetViews>
    <sheetView workbookViewId="0">
      <selection activeCell="A3" sqref="A3:A5"/>
    </sheetView>
  </sheetViews>
  <sheetFormatPr defaultColWidth="11.44140625" defaultRowHeight="14.4" x14ac:dyDescent="0.3"/>
  <cols>
    <col min="1" max="1" width="30.6640625" style="272" customWidth="1"/>
    <col min="2" max="18" width="13.6640625" style="272" customWidth="1"/>
    <col min="19" max="16384" width="11.44140625" style="272"/>
  </cols>
  <sheetData>
    <row r="1" spans="1:21" ht="25.2" customHeight="1" thickTop="1" thickBot="1" x14ac:dyDescent="0.35">
      <c r="A1" s="344" t="s">
        <v>53</v>
      </c>
      <c r="B1" s="345"/>
      <c r="C1" s="345"/>
      <c r="D1" s="346"/>
      <c r="E1" s="346"/>
      <c r="F1" s="346"/>
      <c r="G1" s="346"/>
      <c r="H1" s="346"/>
      <c r="I1" s="346"/>
      <c r="J1" s="346"/>
      <c r="K1" s="346"/>
      <c r="L1" s="346"/>
      <c r="M1" s="346"/>
      <c r="N1" s="346"/>
      <c r="O1" s="346"/>
      <c r="P1" s="346"/>
      <c r="Q1" s="346"/>
      <c r="R1" s="347"/>
    </row>
    <row r="2" spans="1:21" ht="25.2" customHeight="1" thickTop="1" thickBot="1" x14ac:dyDescent="0.35">
      <c r="A2" s="344" t="s">
        <v>526</v>
      </c>
      <c r="B2" s="345"/>
      <c r="C2" s="345"/>
      <c r="D2" s="346"/>
      <c r="E2" s="346"/>
      <c r="F2" s="346"/>
      <c r="G2" s="346"/>
      <c r="H2" s="346"/>
      <c r="I2" s="346"/>
      <c r="J2" s="346"/>
      <c r="K2" s="346"/>
      <c r="L2" s="346"/>
      <c r="M2" s="346"/>
      <c r="N2" s="346"/>
      <c r="O2" s="346"/>
      <c r="P2" s="346"/>
      <c r="Q2" s="346"/>
      <c r="R2" s="347"/>
    </row>
    <row r="3" spans="1:21" ht="25.2" customHeight="1" thickTop="1" thickBot="1" x14ac:dyDescent="0.35">
      <c r="A3" s="348" t="s">
        <v>2</v>
      </c>
      <c r="B3" s="351" t="s">
        <v>54</v>
      </c>
      <c r="C3" s="352"/>
      <c r="D3" s="352"/>
      <c r="E3" s="352"/>
      <c r="F3" s="352"/>
      <c r="G3" s="352"/>
      <c r="H3" s="352"/>
      <c r="I3" s="352"/>
      <c r="J3" s="352"/>
      <c r="K3" s="352"/>
      <c r="L3" s="352"/>
      <c r="M3" s="352"/>
      <c r="N3" s="352"/>
      <c r="O3" s="352"/>
      <c r="P3" s="352"/>
      <c r="Q3" s="353"/>
      <c r="R3" s="341" t="s">
        <v>527</v>
      </c>
    </row>
    <row r="4" spans="1:21" ht="25.2" customHeight="1" x14ac:dyDescent="0.3">
      <c r="A4" s="349"/>
      <c r="B4" s="339">
        <v>2012</v>
      </c>
      <c r="C4" s="340"/>
      <c r="D4" s="339">
        <v>2013</v>
      </c>
      <c r="E4" s="340"/>
      <c r="F4" s="339">
        <v>2014</v>
      </c>
      <c r="G4" s="340"/>
      <c r="H4" s="339">
        <v>2015</v>
      </c>
      <c r="I4" s="354"/>
      <c r="J4" s="339">
        <v>2016</v>
      </c>
      <c r="K4" s="340"/>
      <c r="L4" s="339">
        <v>2017</v>
      </c>
      <c r="M4" s="340"/>
      <c r="N4" s="339">
        <v>2018</v>
      </c>
      <c r="O4" s="340"/>
      <c r="P4" s="339">
        <v>2019</v>
      </c>
      <c r="Q4" s="340"/>
      <c r="R4" s="342"/>
    </row>
    <row r="5" spans="1:21" ht="25.2" customHeight="1" thickBot="1" x14ac:dyDescent="0.35">
      <c r="A5" s="350"/>
      <c r="B5" s="12" t="s">
        <v>55</v>
      </c>
      <c r="C5" s="11" t="s">
        <v>56</v>
      </c>
      <c r="D5" s="12" t="s">
        <v>55</v>
      </c>
      <c r="E5" s="11" t="s">
        <v>56</v>
      </c>
      <c r="F5" s="12" t="s">
        <v>55</v>
      </c>
      <c r="G5" s="11" t="s">
        <v>56</v>
      </c>
      <c r="H5" s="12" t="s">
        <v>55</v>
      </c>
      <c r="I5" s="13" t="s">
        <v>56</v>
      </c>
      <c r="J5" s="12" t="s">
        <v>55</v>
      </c>
      <c r="K5" s="13" t="s">
        <v>56</v>
      </c>
      <c r="L5" s="12" t="s">
        <v>55</v>
      </c>
      <c r="M5" s="13" t="s">
        <v>56</v>
      </c>
      <c r="N5" s="12" t="s">
        <v>55</v>
      </c>
      <c r="O5" s="13" t="s">
        <v>56</v>
      </c>
      <c r="P5" s="12" t="s">
        <v>55</v>
      </c>
      <c r="Q5" s="13" t="s">
        <v>56</v>
      </c>
      <c r="R5" s="343"/>
    </row>
    <row r="6" spans="1:21" x14ac:dyDescent="0.3">
      <c r="A6" s="14" t="s">
        <v>57</v>
      </c>
      <c r="B6" s="15">
        <v>86362</v>
      </c>
      <c r="C6" s="17">
        <v>0.63915984546840543</v>
      </c>
      <c r="D6" s="15">
        <v>80399</v>
      </c>
      <c r="E6" s="17">
        <v>0.63443176617268748</v>
      </c>
      <c r="F6" s="15">
        <v>75582</v>
      </c>
      <c r="G6" s="17">
        <v>0.62363958909195927</v>
      </c>
      <c r="H6" s="15">
        <v>71184</v>
      </c>
      <c r="I6" s="16">
        <v>0.61129956117375284</v>
      </c>
      <c r="J6" s="15">
        <v>72110</v>
      </c>
      <c r="K6" s="17">
        <v>0.60150814968051913</v>
      </c>
      <c r="L6" s="15">
        <v>70983</v>
      </c>
      <c r="M6" s="17">
        <v>0.58706817411153656</v>
      </c>
      <c r="N6" s="15">
        <v>71772</v>
      </c>
      <c r="O6" s="17">
        <v>0.5847720699067096</v>
      </c>
      <c r="P6" s="15">
        <v>69521</v>
      </c>
      <c r="Q6" s="17">
        <v>0.5789653391961892</v>
      </c>
      <c r="R6" s="18">
        <v>-3.1363205706960932E-2</v>
      </c>
      <c r="S6" s="306" t="s">
        <v>309</v>
      </c>
      <c r="T6" s="305"/>
    </row>
    <row r="7" spans="1:21" x14ac:dyDescent="0.3">
      <c r="A7" s="19" t="s">
        <v>58</v>
      </c>
      <c r="B7" s="20">
        <v>4273</v>
      </c>
      <c r="C7" s="22">
        <v>3.1624209949821638E-2</v>
      </c>
      <c r="D7" s="20">
        <v>4084</v>
      </c>
      <c r="E7" s="22">
        <v>3.2227009453466536E-2</v>
      </c>
      <c r="F7" s="20">
        <v>3004</v>
      </c>
      <c r="G7" s="22">
        <v>2.4786501093279425E-2</v>
      </c>
      <c r="H7" s="20">
        <v>3213</v>
      </c>
      <c r="I7" s="21">
        <v>2.7591951703350021E-2</v>
      </c>
      <c r="J7" s="20">
        <v>2807</v>
      </c>
      <c r="K7" s="22">
        <v>2.3414691112927714E-2</v>
      </c>
      <c r="L7" s="20">
        <v>2752</v>
      </c>
      <c r="M7" s="22">
        <v>2.2760542878646275E-2</v>
      </c>
      <c r="N7" s="20">
        <v>2634</v>
      </c>
      <c r="O7" s="22">
        <v>2.1460870982197417E-2</v>
      </c>
      <c r="P7" s="20">
        <v>2661</v>
      </c>
      <c r="Q7" s="22">
        <v>2.2160595612851646E-2</v>
      </c>
      <c r="R7" s="18">
        <v>1.0250569476082005E-2</v>
      </c>
      <c r="S7" s="306" t="s">
        <v>310</v>
      </c>
      <c r="T7" s="308"/>
      <c r="U7" s="5"/>
    </row>
    <row r="8" spans="1:21" x14ac:dyDescent="0.3">
      <c r="A8" s="19" t="s">
        <v>59</v>
      </c>
      <c r="B8" s="20">
        <v>25432</v>
      </c>
      <c r="C8" s="22">
        <v>0.18822066638049706</v>
      </c>
      <c r="D8" s="20">
        <v>25735</v>
      </c>
      <c r="E8" s="22">
        <v>0.20307592759181226</v>
      </c>
      <c r="F8" s="20">
        <v>24685</v>
      </c>
      <c r="G8" s="22">
        <v>0.20368001980279715</v>
      </c>
      <c r="H8" s="20">
        <v>24103</v>
      </c>
      <c r="I8" s="21">
        <v>0.20698686956297715</v>
      </c>
      <c r="J8" s="20">
        <v>24986</v>
      </c>
      <c r="K8" s="22">
        <v>0.20842161458767788</v>
      </c>
      <c r="L8" s="20">
        <v>26304</v>
      </c>
      <c r="M8" s="22">
        <v>0.21754844472380508</v>
      </c>
      <c r="N8" s="20">
        <v>26972</v>
      </c>
      <c r="O8" s="22">
        <v>0.21975801523607774</v>
      </c>
      <c r="P8" s="20">
        <v>27062</v>
      </c>
      <c r="Q8" s="22">
        <v>0.22537017605223272</v>
      </c>
      <c r="R8" s="18">
        <v>3.3367937119976273E-3</v>
      </c>
      <c r="S8" s="306" t="s">
        <v>311</v>
      </c>
      <c r="T8" s="308"/>
      <c r="U8" s="5"/>
    </row>
    <row r="9" spans="1:21" x14ac:dyDescent="0.3">
      <c r="A9" s="19" t="s">
        <v>60</v>
      </c>
      <c r="B9" s="20">
        <v>6335</v>
      </c>
      <c r="C9" s="22">
        <v>4.6884945011027399E-2</v>
      </c>
      <c r="D9" s="20">
        <v>5736</v>
      </c>
      <c r="E9" s="22">
        <v>4.5263008380285026E-2</v>
      </c>
      <c r="F9" s="20">
        <v>6442</v>
      </c>
      <c r="G9" s="22">
        <v>5.3154008003630515E-2</v>
      </c>
      <c r="H9" s="20">
        <v>6023</v>
      </c>
      <c r="I9" s="21">
        <v>5.1723101496818295E-2</v>
      </c>
      <c r="J9" s="20">
        <v>6749</v>
      </c>
      <c r="K9" s="22">
        <v>5.6297025408318178E-2</v>
      </c>
      <c r="L9" s="20">
        <v>6112</v>
      </c>
      <c r="M9" s="22">
        <v>5.0549577788621382E-2</v>
      </c>
      <c r="N9" s="20">
        <v>5691</v>
      </c>
      <c r="O9" s="22">
        <v>4.6368191632378701E-2</v>
      </c>
      <c r="P9" s="20">
        <v>5447</v>
      </c>
      <c r="Q9" s="22">
        <v>4.536218124885491E-2</v>
      </c>
      <c r="R9" s="18">
        <v>-4.2874714461430326E-2</v>
      </c>
      <c r="S9" s="306" t="s">
        <v>312</v>
      </c>
      <c r="T9" s="308"/>
      <c r="U9" s="5"/>
    </row>
    <row r="10" spans="1:21" x14ac:dyDescent="0.3">
      <c r="A10" s="19" t="s">
        <v>61</v>
      </c>
      <c r="B10" s="20">
        <v>8328</v>
      </c>
      <c r="C10" s="22">
        <v>6.1635015319942567E-2</v>
      </c>
      <c r="D10" s="20">
        <v>6775</v>
      </c>
      <c r="E10" s="22">
        <v>5.3461799472878491E-2</v>
      </c>
      <c r="F10" s="20">
        <v>7367</v>
      </c>
      <c r="G10" s="22">
        <v>6.078633606996988E-2</v>
      </c>
      <c r="H10" s="20">
        <v>7807</v>
      </c>
      <c r="I10" s="21">
        <v>6.7043375956443704E-2</v>
      </c>
      <c r="J10" s="20">
        <v>8799</v>
      </c>
      <c r="K10" s="22">
        <v>7.3397173887656181E-2</v>
      </c>
      <c r="L10" s="20">
        <v>10112</v>
      </c>
      <c r="M10" s="22">
        <v>8.363176220525842E-2</v>
      </c>
      <c r="N10" s="20">
        <v>10935</v>
      </c>
      <c r="O10" s="22">
        <v>8.9094390353199979E-2</v>
      </c>
      <c r="P10" s="20">
        <v>10438</v>
      </c>
      <c r="Q10" s="22">
        <v>8.6926830893252718E-2</v>
      </c>
      <c r="R10" s="18">
        <v>-4.5450388660265205E-2</v>
      </c>
      <c r="S10" s="306" t="s">
        <v>313</v>
      </c>
      <c r="T10" s="308"/>
      <c r="U10" s="5"/>
    </row>
    <row r="11" spans="1:21" x14ac:dyDescent="0.3">
      <c r="A11" s="19" t="s">
        <v>62</v>
      </c>
      <c r="B11" s="20">
        <v>1286</v>
      </c>
      <c r="C11" s="22">
        <v>9.5176068325463666E-3</v>
      </c>
      <c r="D11" s="20">
        <v>1046</v>
      </c>
      <c r="E11" s="22">
        <v>8.2540283761816831E-3</v>
      </c>
      <c r="F11" s="20">
        <v>1067</v>
      </c>
      <c r="G11" s="22">
        <v>8.803993564090928E-3</v>
      </c>
      <c r="H11" s="20">
        <v>1101</v>
      </c>
      <c r="I11" s="21">
        <v>9.4549451681881034E-3</v>
      </c>
      <c r="J11" s="20">
        <v>1434</v>
      </c>
      <c r="K11" s="22">
        <v>1.1961762399693033E-2</v>
      </c>
      <c r="L11" s="20">
        <v>1623</v>
      </c>
      <c r="M11" s="22">
        <v>1.3423096327050476E-2</v>
      </c>
      <c r="N11" s="20">
        <v>1711</v>
      </c>
      <c r="O11" s="22">
        <v>1.3940603739764534E-2</v>
      </c>
      <c r="P11" s="20">
        <v>1865</v>
      </c>
      <c r="Q11" s="22">
        <v>1.5531571145422142E-2</v>
      </c>
      <c r="R11" s="18">
        <v>9.0005844535359439E-2</v>
      </c>
      <c r="S11" s="306" t="s">
        <v>314</v>
      </c>
      <c r="T11" s="308"/>
      <c r="U11" s="5"/>
    </row>
    <row r="12" spans="1:21" x14ac:dyDescent="0.3">
      <c r="A12" s="19" t="s">
        <v>63</v>
      </c>
      <c r="B12" s="20">
        <v>598</v>
      </c>
      <c r="C12" s="22">
        <v>4.4257611865184503E-3</v>
      </c>
      <c r="D12" s="20">
        <v>505</v>
      </c>
      <c r="E12" s="22">
        <v>3.9849754588640058E-3</v>
      </c>
      <c r="F12" s="20">
        <v>591</v>
      </c>
      <c r="G12" s="22">
        <v>4.8764387969800734E-3</v>
      </c>
      <c r="H12" s="20">
        <v>611</v>
      </c>
      <c r="I12" s="21">
        <v>5.2470222504658768E-3</v>
      </c>
      <c r="J12" s="20">
        <v>371</v>
      </c>
      <c r="K12" s="22">
        <v>3.0947097979680017E-3</v>
      </c>
      <c r="L12" s="20">
        <v>467</v>
      </c>
      <c r="M12" s="22">
        <v>3.8623450306423733E-3</v>
      </c>
      <c r="N12" s="20">
        <v>406</v>
      </c>
      <c r="O12" s="22">
        <v>3.3079398704526012E-3</v>
      </c>
      <c r="P12" s="20">
        <v>446</v>
      </c>
      <c r="Q12" s="22">
        <v>3.7142524026049731E-3</v>
      </c>
      <c r="R12" s="18">
        <v>9.8522167487684734E-2</v>
      </c>
      <c r="S12" s="306" t="s">
        <v>315</v>
      </c>
      <c r="T12" s="308"/>
      <c r="U12" s="5"/>
    </row>
    <row r="13" spans="1:21" ht="27.6" x14ac:dyDescent="0.3">
      <c r="A13" s="19" t="s">
        <v>64</v>
      </c>
      <c r="B13" s="23">
        <v>16</v>
      </c>
      <c r="C13" s="22">
        <v>1.1841501502390504E-4</v>
      </c>
      <c r="D13" s="23">
        <v>13</v>
      </c>
      <c r="E13" s="22">
        <v>1.0258352666382589E-4</v>
      </c>
      <c r="F13" s="23">
        <v>11</v>
      </c>
      <c r="G13" s="22">
        <v>9.0762820248360075E-5</v>
      </c>
      <c r="H13" s="23">
        <v>15</v>
      </c>
      <c r="I13" s="21">
        <v>1.2881396686904772E-4</v>
      </c>
      <c r="J13" s="23">
        <v>14</v>
      </c>
      <c r="K13" s="22">
        <v>1.167815018101133E-4</v>
      </c>
      <c r="L13" s="23">
        <v>13</v>
      </c>
      <c r="M13" s="22">
        <v>1.0751709935407035E-4</v>
      </c>
      <c r="N13" s="23">
        <v>8</v>
      </c>
      <c r="O13" s="22">
        <v>6.5181081191184254E-5</v>
      </c>
      <c r="P13" s="23">
        <v>4</v>
      </c>
      <c r="Q13" s="22">
        <v>3.3311680740851777E-5</v>
      </c>
      <c r="R13" s="18">
        <v>-0.5</v>
      </c>
      <c r="S13" s="306" t="s">
        <v>316</v>
      </c>
      <c r="T13" s="308"/>
      <c r="U13" s="5"/>
    </row>
    <row r="14" spans="1:21" ht="27.6" x14ac:dyDescent="0.3">
      <c r="A14" s="19" t="s">
        <v>65</v>
      </c>
      <c r="B14" s="23">
        <v>33</v>
      </c>
      <c r="C14" s="22">
        <v>2.4423096848680411E-4</v>
      </c>
      <c r="D14" s="23">
        <v>29</v>
      </c>
      <c r="E14" s="22">
        <v>2.2884017486545776E-4</v>
      </c>
      <c r="F14" s="23">
        <v>19</v>
      </c>
      <c r="G14" s="22">
        <v>1.5677214406534923E-4</v>
      </c>
      <c r="H14" s="23">
        <v>14</v>
      </c>
      <c r="I14" s="21">
        <v>1.2022636907777787E-4</v>
      </c>
      <c r="J14" s="23">
        <v>6</v>
      </c>
      <c r="K14" s="22">
        <v>5.0049215061477132E-5</v>
      </c>
      <c r="L14" s="23">
        <v>12</v>
      </c>
      <c r="M14" s="22">
        <v>9.9246553249911085E-5</v>
      </c>
      <c r="N14" s="23">
        <v>13</v>
      </c>
      <c r="O14" s="22">
        <v>1.0591925693567441E-4</v>
      </c>
      <c r="P14" s="23">
        <v>10</v>
      </c>
      <c r="Q14" s="22">
        <v>8.3279201852129453E-5</v>
      </c>
      <c r="R14" s="18">
        <v>-0.23076923076923078</v>
      </c>
      <c r="S14" s="306" t="s">
        <v>317</v>
      </c>
      <c r="T14" s="308"/>
      <c r="U14" s="5"/>
    </row>
    <row r="15" spans="1:21" x14ac:dyDescent="0.3">
      <c r="A15" s="19" t="s">
        <v>66</v>
      </c>
      <c r="B15" s="23">
        <v>829</v>
      </c>
      <c r="C15" s="22">
        <v>6.1353779659260796E-3</v>
      </c>
      <c r="D15" s="23">
        <v>909</v>
      </c>
      <c r="E15" s="22">
        <v>7.1729558259552104E-3</v>
      </c>
      <c r="F15" s="23">
        <v>845</v>
      </c>
      <c r="G15" s="22">
        <v>6.9722348281694791E-3</v>
      </c>
      <c r="H15" s="23">
        <v>817</v>
      </c>
      <c r="I15" s="21">
        <v>7.016067395467466E-3</v>
      </c>
      <c r="J15" s="23">
        <v>979</v>
      </c>
      <c r="K15" s="22">
        <v>8.1663635908643499E-3</v>
      </c>
      <c r="L15" s="23">
        <v>993</v>
      </c>
      <c r="M15" s="22">
        <v>8.2126522814301404E-3</v>
      </c>
      <c r="N15" s="23">
        <v>1083</v>
      </c>
      <c r="O15" s="22">
        <v>8.8238888662565684E-3</v>
      </c>
      <c r="P15" s="23">
        <v>1138</v>
      </c>
      <c r="Q15" s="22">
        <v>9.4771731707723305E-3</v>
      </c>
      <c r="R15" s="18">
        <v>5.0784856879039705E-2</v>
      </c>
      <c r="S15" s="306" t="s">
        <v>318</v>
      </c>
      <c r="T15" s="308"/>
      <c r="U15" s="5"/>
    </row>
    <row r="16" spans="1:21" x14ac:dyDescent="0.3">
      <c r="A16" s="19" t="s">
        <v>67</v>
      </c>
      <c r="B16" s="23">
        <v>362</v>
      </c>
      <c r="C16" s="22">
        <v>2.6791397149158514E-3</v>
      </c>
      <c r="D16" s="23">
        <v>283</v>
      </c>
      <c r="E16" s="22">
        <v>2.2331644650663636E-3</v>
      </c>
      <c r="F16" s="23">
        <v>304</v>
      </c>
      <c r="G16" s="22">
        <v>2.5083543050455877E-3</v>
      </c>
      <c r="H16" s="23">
        <v>272</v>
      </c>
      <c r="I16" s="21">
        <v>2.3358265992253985E-3</v>
      </c>
      <c r="J16" s="23">
        <v>322</v>
      </c>
      <c r="K16" s="22">
        <v>2.6859745416326053E-3</v>
      </c>
      <c r="L16" s="23">
        <v>292</v>
      </c>
      <c r="M16" s="22">
        <v>2.4149994624145031E-3</v>
      </c>
      <c r="N16" s="23">
        <v>335</v>
      </c>
      <c r="O16" s="22">
        <v>2.7294577748808407E-3</v>
      </c>
      <c r="P16" s="23">
        <v>334</v>
      </c>
      <c r="Q16" s="22">
        <v>2.7815253418611236E-3</v>
      </c>
      <c r="R16" s="18">
        <v>-2.9850746268656717E-3</v>
      </c>
      <c r="S16" s="306" t="s">
        <v>319</v>
      </c>
      <c r="T16" s="308"/>
      <c r="U16" s="5"/>
    </row>
    <row r="17" spans="1:21" x14ac:dyDescent="0.3">
      <c r="A17" s="19" t="s">
        <v>68</v>
      </c>
      <c r="B17" s="24">
        <v>1260</v>
      </c>
      <c r="C17" s="25">
        <v>9.3251824331325207E-3</v>
      </c>
      <c r="D17" s="24">
        <v>1212</v>
      </c>
      <c r="E17" s="25">
        <v>9.5639411012736139E-3</v>
      </c>
      <c r="F17" s="24">
        <v>1277</v>
      </c>
      <c r="G17" s="25">
        <v>1.0536738314286894E-2</v>
      </c>
      <c r="H17" s="23">
        <v>1285</v>
      </c>
      <c r="I17" s="21">
        <v>1.1035063161781754E-2</v>
      </c>
      <c r="J17" s="24">
        <v>1304</v>
      </c>
      <c r="K17" s="25">
        <v>1.0877362740027693E-2</v>
      </c>
      <c r="L17" s="24">
        <v>1247</v>
      </c>
      <c r="M17" s="25">
        <v>1.0313370991886594E-2</v>
      </c>
      <c r="N17" s="24">
        <v>1175</v>
      </c>
      <c r="O17" s="25">
        <v>9.5734712999551875E-3</v>
      </c>
      <c r="P17" s="24">
        <v>1152</v>
      </c>
      <c r="Q17" s="25">
        <v>9.5937640533653133E-3</v>
      </c>
      <c r="R17" s="18">
        <v>-1.9574468085106381E-2</v>
      </c>
      <c r="S17" s="306" t="s">
        <v>320</v>
      </c>
      <c r="T17" s="308"/>
      <c r="U17" s="5"/>
    </row>
    <row r="18" spans="1:21" ht="15" thickBot="1" x14ac:dyDescent="0.35">
      <c r="A18" s="26" t="s">
        <v>69</v>
      </c>
      <c r="B18" s="24">
        <v>4</v>
      </c>
      <c r="C18" s="25">
        <v>2.9603753755976259E-5</v>
      </c>
      <c r="D18" s="24">
        <v>0</v>
      </c>
      <c r="E18" s="25">
        <v>0</v>
      </c>
      <c r="F18" s="24">
        <v>1</v>
      </c>
      <c r="G18" s="25">
        <v>8.251165477123643E-6</v>
      </c>
      <c r="H18" s="24">
        <v>2</v>
      </c>
      <c r="I18" s="27">
        <v>1.7175195582539697E-5</v>
      </c>
      <c r="J18" s="24">
        <v>1</v>
      </c>
      <c r="K18" s="25">
        <v>8.3415358435795198E-6</v>
      </c>
      <c r="L18" s="24">
        <v>1</v>
      </c>
      <c r="M18" s="25">
        <v>8.2705461041592577E-6</v>
      </c>
      <c r="N18" s="24">
        <v>0</v>
      </c>
      <c r="O18" s="25">
        <v>0</v>
      </c>
      <c r="P18" s="24">
        <v>0</v>
      </c>
      <c r="Q18" s="25">
        <v>0</v>
      </c>
      <c r="R18" s="18"/>
      <c r="S18" s="306" t="s">
        <v>321</v>
      </c>
      <c r="T18" s="308"/>
      <c r="U18" s="5"/>
    </row>
    <row r="19" spans="1:21" ht="15" thickBot="1" x14ac:dyDescent="0.35">
      <c r="A19" s="28" t="s">
        <v>70</v>
      </c>
      <c r="B19" s="29">
        <v>135118</v>
      </c>
      <c r="C19" s="31">
        <v>1</v>
      </c>
      <c r="D19" s="29">
        <v>126726</v>
      </c>
      <c r="E19" s="31">
        <v>1</v>
      </c>
      <c r="F19" s="29">
        <v>121195</v>
      </c>
      <c r="G19" s="31">
        <v>1</v>
      </c>
      <c r="H19" s="29">
        <v>116447</v>
      </c>
      <c r="I19" s="30">
        <v>1</v>
      </c>
      <c r="J19" s="29">
        <v>119882</v>
      </c>
      <c r="K19" s="31">
        <v>1</v>
      </c>
      <c r="L19" s="29">
        <v>120911</v>
      </c>
      <c r="M19" s="31">
        <v>1</v>
      </c>
      <c r="N19" s="29">
        <v>122735</v>
      </c>
      <c r="O19" s="31">
        <v>1</v>
      </c>
      <c r="P19" s="29">
        <v>120078</v>
      </c>
      <c r="Q19" s="31">
        <v>1</v>
      </c>
      <c r="R19" s="32">
        <v>-2.1648266590622071E-2</v>
      </c>
      <c r="S19" s="307" t="s">
        <v>82</v>
      </c>
      <c r="T19" s="308"/>
      <c r="U19" s="5"/>
    </row>
    <row r="20" spans="1:21" x14ac:dyDescent="0.3">
      <c r="A20" s="33"/>
      <c r="B20" s="34"/>
      <c r="C20" s="35"/>
      <c r="D20" s="34"/>
      <c r="E20" s="36"/>
      <c r="F20" s="34"/>
      <c r="G20" s="36"/>
      <c r="H20" s="36"/>
      <c r="I20" s="36"/>
      <c r="J20" s="36"/>
      <c r="K20" s="36"/>
      <c r="L20" s="36"/>
      <c r="M20" s="36"/>
      <c r="N20" s="36"/>
      <c r="O20" s="36"/>
      <c r="P20" s="36"/>
      <c r="Q20" s="36"/>
      <c r="R20" s="37"/>
      <c r="S20" s="5"/>
      <c r="T20" s="5"/>
    </row>
    <row r="21" spans="1:21" x14ac:dyDescent="0.3">
      <c r="A21" s="38" t="s">
        <v>71</v>
      </c>
      <c r="B21" s="39"/>
      <c r="C21" s="39"/>
      <c r="D21" s="39"/>
      <c r="E21" s="39"/>
      <c r="F21" s="39"/>
      <c r="G21" s="39"/>
      <c r="H21" s="39"/>
      <c r="I21" s="39"/>
      <c r="J21" s="39"/>
      <c r="K21" s="39"/>
      <c r="L21" s="39"/>
      <c r="M21" s="39"/>
      <c r="N21" s="39"/>
      <c r="O21" s="39"/>
      <c r="P21" s="39"/>
      <c r="Q21" s="39"/>
      <c r="R21" s="39"/>
    </row>
    <row r="22" spans="1:21" x14ac:dyDescent="0.3">
      <c r="A22" s="40" t="s">
        <v>72</v>
      </c>
      <c r="B22" s="39"/>
      <c r="C22" s="39"/>
      <c r="D22" s="39"/>
      <c r="E22" s="39"/>
      <c r="F22" s="39"/>
      <c r="G22" s="39"/>
      <c r="H22" s="39"/>
      <c r="I22" s="39"/>
      <c r="J22" s="39"/>
      <c r="K22" s="39"/>
      <c r="L22" s="39"/>
      <c r="M22" s="39"/>
      <c r="N22" s="39"/>
      <c r="O22" s="39"/>
      <c r="P22" s="39"/>
      <c r="Q22" s="39"/>
      <c r="R22" s="39"/>
    </row>
    <row r="23" spans="1:21" x14ac:dyDescent="0.3">
      <c r="A23" s="41"/>
      <c r="B23" s="39"/>
      <c r="C23" s="39"/>
      <c r="D23" s="39"/>
      <c r="E23" s="39"/>
      <c r="F23" s="39"/>
      <c r="G23" s="39"/>
      <c r="H23" s="39"/>
      <c r="I23" s="39"/>
      <c r="J23" s="39"/>
      <c r="K23" s="39"/>
      <c r="L23" s="39"/>
      <c r="M23" s="39"/>
      <c r="N23" s="39"/>
      <c r="O23" s="39"/>
      <c r="P23" s="39"/>
      <c r="Q23" s="39"/>
      <c r="R23" s="39"/>
    </row>
  </sheetData>
  <mergeCells count="13">
    <mergeCell ref="F4:G4"/>
    <mergeCell ref="N4:O4"/>
    <mergeCell ref="J4:K4"/>
    <mergeCell ref="R3:R5"/>
    <mergeCell ref="A1:R1"/>
    <mergeCell ref="A2:R2"/>
    <mergeCell ref="A3:A5"/>
    <mergeCell ref="B3:Q3"/>
    <mergeCell ref="H4:I4"/>
    <mergeCell ref="P4:Q4"/>
    <mergeCell ref="B4:C4"/>
    <mergeCell ref="L4:M4"/>
    <mergeCell ref="D4:E4"/>
  </mergeCells>
  <printOptions horizontalCentered="1"/>
  <pageMargins left="0.7" right="0.7" top="0.75" bottom="0.75" header="0.3" footer="0.3"/>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6"/>
  <sheetViews>
    <sheetView workbookViewId="0">
      <selection activeCell="A3" sqref="A3:A5"/>
    </sheetView>
  </sheetViews>
  <sheetFormatPr defaultColWidth="11.44140625" defaultRowHeight="14.4" x14ac:dyDescent="0.3"/>
  <cols>
    <col min="1" max="1" width="25.6640625" style="272" customWidth="1"/>
    <col min="2" max="17" width="12.6640625" style="272" customWidth="1"/>
    <col min="18" max="18" width="15.33203125" style="272" customWidth="1"/>
    <col min="19" max="16384" width="11.44140625" style="272"/>
  </cols>
  <sheetData>
    <row r="1" spans="1:19" ht="25.2" customHeight="1" thickTop="1" thickBot="1" x14ac:dyDescent="0.35">
      <c r="A1" s="355" t="s">
        <v>270</v>
      </c>
      <c r="B1" s="356"/>
      <c r="C1" s="356"/>
      <c r="D1" s="356"/>
      <c r="E1" s="356"/>
      <c r="F1" s="356"/>
      <c r="G1" s="356"/>
      <c r="H1" s="356"/>
      <c r="I1" s="356"/>
      <c r="J1" s="356"/>
      <c r="K1" s="356"/>
      <c r="L1" s="356"/>
      <c r="M1" s="356"/>
      <c r="N1" s="356"/>
      <c r="O1" s="356"/>
      <c r="P1" s="356"/>
      <c r="Q1" s="356"/>
      <c r="R1" s="357"/>
    </row>
    <row r="2" spans="1:19" ht="25.2" customHeight="1" thickTop="1" thickBot="1" x14ac:dyDescent="0.35">
      <c r="A2" s="355" t="s">
        <v>545</v>
      </c>
      <c r="B2" s="356"/>
      <c r="C2" s="356"/>
      <c r="D2" s="356"/>
      <c r="E2" s="356"/>
      <c r="F2" s="356"/>
      <c r="G2" s="356"/>
      <c r="H2" s="356"/>
      <c r="I2" s="356"/>
      <c r="J2" s="356"/>
      <c r="K2" s="356"/>
      <c r="L2" s="356"/>
      <c r="M2" s="356"/>
      <c r="N2" s="356"/>
      <c r="O2" s="356"/>
      <c r="P2" s="356"/>
      <c r="Q2" s="356"/>
      <c r="R2" s="357"/>
    </row>
    <row r="3" spans="1:19" ht="25.2" customHeight="1" thickTop="1" thickBot="1" x14ac:dyDescent="0.35">
      <c r="A3" s="348" t="s">
        <v>26</v>
      </c>
      <c r="B3" s="458" t="s">
        <v>54</v>
      </c>
      <c r="C3" s="459"/>
      <c r="D3" s="459"/>
      <c r="E3" s="459"/>
      <c r="F3" s="459"/>
      <c r="G3" s="459"/>
      <c r="H3" s="459"/>
      <c r="I3" s="459"/>
      <c r="J3" s="459"/>
      <c r="K3" s="459"/>
      <c r="L3" s="459"/>
      <c r="M3" s="459"/>
      <c r="N3" s="459"/>
      <c r="O3" s="459"/>
      <c r="P3" s="459"/>
      <c r="Q3" s="460"/>
      <c r="R3" s="341" t="s">
        <v>527</v>
      </c>
    </row>
    <row r="4" spans="1:19" ht="25.2" customHeight="1" x14ac:dyDescent="0.3">
      <c r="A4" s="349"/>
      <c r="B4" s="339">
        <v>2012</v>
      </c>
      <c r="C4" s="354"/>
      <c r="D4" s="339">
        <v>2013</v>
      </c>
      <c r="E4" s="354"/>
      <c r="F4" s="339">
        <v>2014</v>
      </c>
      <c r="G4" s="354"/>
      <c r="H4" s="339">
        <v>2015</v>
      </c>
      <c r="I4" s="354"/>
      <c r="J4" s="339">
        <v>2016</v>
      </c>
      <c r="K4" s="354"/>
      <c r="L4" s="339">
        <v>2017</v>
      </c>
      <c r="M4" s="354"/>
      <c r="N4" s="339">
        <v>2018</v>
      </c>
      <c r="O4" s="354"/>
      <c r="P4" s="339">
        <v>2019</v>
      </c>
      <c r="Q4" s="354"/>
      <c r="R4" s="342"/>
    </row>
    <row r="5" spans="1:19" ht="25.2" customHeight="1" thickBot="1" x14ac:dyDescent="0.35">
      <c r="A5" s="350"/>
      <c r="B5" s="12" t="s">
        <v>55</v>
      </c>
      <c r="C5" s="13" t="s">
        <v>56</v>
      </c>
      <c r="D5" s="12" t="s">
        <v>55</v>
      </c>
      <c r="E5" s="13" t="s">
        <v>56</v>
      </c>
      <c r="F5" s="12" t="s">
        <v>55</v>
      </c>
      <c r="G5" s="13" t="s">
        <v>56</v>
      </c>
      <c r="H5" s="12" t="s">
        <v>55</v>
      </c>
      <c r="I5" s="13" t="s">
        <v>56</v>
      </c>
      <c r="J5" s="12" t="s">
        <v>55</v>
      </c>
      <c r="K5" s="13" t="s">
        <v>56</v>
      </c>
      <c r="L5" s="12" t="s">
        <v>55</v>
      </c>
      <c r="M5" s="13" t="s">
        <v>56</v>
      </c>
      <c r="N5" s="12" t="s">
        <v>55</v>
      </c>
      <c r="O5" s="13" t="s">
        <v>56</v>
      </c>
      <c r="P5" s="12" t="s">
        <v>55</v>
      </c>
      <c r="Q5" s="13" t="s">
        <v>56</v>
      </c>
      <c r="R5" s="343"/>
    </row>
    <row r="6" spans="1:19" ht="15" x14ac:dyDescent="0.25">
      <c r="A6" s="202" t="s">
        <v>271</v>
      </c>
      <c r="B6" s="77">
        <v>2912</v>
      </c>
      <c r="C6" s="116">
        <v>2.6831290887312263E-2</v>
      </c>
      <c r="D6" s="77">
        <v>3970</v>
      </c>
      <c r="E6" s="116">
        <v>3.765531632362705E-2</v>
      </c>
      <c r="F6" s="77">
        <v>4051</v>
      </c>
      <c r="G6" s="116">
        <v>3.9643007427559281E-2</v>
      </c>
      <c r="H6" s="77">
        <v>3449</v>
      </c>
      <c r="I6" s="116">
        <v>3.5361302493438322E-2</v>
      </c>
      <c r="J6" s="77">
        <v>2963</v>
      </c>
      <c r="K6" s="116">
        <v>2.907781234359513E-2</v>
      </c>
      <c r="L6" s="77">
        <v>2692</v>
      </c>
      <c r="M6" s="116">
        <v>2.6163610033919392E-2</v>
      </c>
      <c r="N6" s="77">
        <v>3565</v>
      </c>
      <c r="O6" s="116">
        <v>3.3631123647443938E-2</v>
      </c>
      <c r="P6" s="77">
        <v>3684</v>
      </c>
      <c r="Q6" s="116">
        <v>3.5405714505386779E-2</v>
      </c>
      <c r="R6" s="116">
        <v>3.3380084151472651E-2</v>
      </c>
      <c r="S6" s="310" t="s">
        <v>473</v>
      </c>
    </row>
    <row r="7" spans="1:19" x14ac:dyDescent="0.3">
      <c r="A7" s="204" t="s">
        <v>272</v>
      </c>
      <c r="B7" s="56">
        <v>4346</v>
      </c>
      <c r="C7" s="116">
        <v>4.0044227402561507E-2</v>
      </c>
      <c r="D7" s="56">
        <v>3896</v>
      </c>
      <c r="E7" s="116">
        <v>3.6953428815327705E-2</v>
      </c>
      <c r="F7" s="56">
        <v>3927</v>
      </c>
      <c r="G7" s="116">
        <v>3.8429545832640161E-2</v>
      </c>
      <c r="H7" s="56">
        <v>4001</v>
      </c>
      <c r="I7" s="116">
        <v>4.1020751312335957E-2</v>
      </c>
      <c r="J7" s="56">
        <v>4441</v>
      </c>
      <c r="K7" s="116">
        <v>4.358237077890853E-2</v>
      </c>
      <c r="L7" s="56">
        <v>4813</v>
      </c>
      <c r="M7" s="116">
        <v>4.6777657909826902E-2</v>
      </c>
      <c r="N7" s="56">
        <v>4927</v>
      </c>
      <c r="O7" s="116">
        <v>4.64798166089639E-2</v>
      </c>
      <c r="P7" s="56">
        <v>4756</v>
      </c>
      <c r="Q7" s="116">
        <v>4.5708354556899984E-2</v>
      </c>
      <c r="R7" s="116">
        <v>-3.470671808402679E-2</v>
      </c>
      <c r="S7" s="310" t="s">
        <v>474</v>
      </c>
    </row>
    <row r="8" spans="1:19" x14ac:dyDescent="0.3">
      <c r="A8" s="204" t="s">
        <v>273</v>
      </c>
      <c r="B8" s="56">
        <v>23147</v>
      </c>
      <c r="C8" s="116">
        <v>0.21327743481065142</v>
      </c>
      <c r="D8" s="56">
        <v>19713</v>
      </c>
      <c r="E8" s="116">
        <v>0.18697714123114864</v>
      </c>
      <c r="F8" s="56">
        <v>19031</v>
      </c>
      <c r="G8" s="116">
        <v>0.18623699687827219</v>
      </c>
      <c r="H8" s="56">
        <v>18906</v>
      </c>
      <c r="I8" s="116">
        <v>0.1938361220472441</v>
      </c>
      <c r="J8" s="56">
        <v>21276</v>
      </c>
      <c r="K8" s="116">
        <v>0.20879498326774551</v>
      </c>
      <c r="L8" s="56">
        <v>23134</v>
      </c>
      <c r="M8" s="116">
        <v>0.22483987909535333</v>
      </c>
      <c r="N8" s="56">
        <v>24208</v>
      </c>
      <c r="O8" s="116">
        <v>0.22837089516334444</v>
      </c>
      <c r="P8" s="56">
        <v>23192</v>
      </c>
      <c r="Q8" s="116">
        <v>0.2228906978308714</v>
      </c>
      <c r="R8" s="116">
        <v>-4.1969596827495043E-2</v>
      </c>
      <c r="S8" s="310" t="s">
        <v>475</v>
      </c>
    </row>
    <row r="9" spans="1:19" ht="15.75" thickBot="1" x14ac:dyDescent="0.3">
      <c r="A9" s="204" t="s">
        <v>274</v>
      </c>
      <c r="B9" s="56">
        <v>78125</v>
      </c>
      <c r="C9" s="116">
        <v>0.71984704689947476</v>
      </c>
      <c r="D9" s="56">
        <v>77851</v>
      </c>
      <c r="E9" s="116">
        <v>0.73841411362989662</v>
      </c>
      <c r="F9" s="56">
        <v>75178</v>
      </c>
      <c r="G9" s="116">
        <v>0.73569044986152843</v>
      </c>
      <c r="H9" s="56">
        <v>71180</v>
      </c>
      <c r="I9" s="116">
        <v>0.72978182414698167</v>
      </c>
      <c r="J9" s="56">
        <v>73219</v>
      </c>
      <c r="K9" s="116">
        <v>0.71854483360975085</v>
      </c>
      <c r="L9" s="56">
        <v>72252</v>
      </c>
      <c r="M9" s="116">
        <v>0.70221885296090036</v>
      </c>
      <c r="N9" s="56">
        <v>73303</v>
      </c>
      <c r="O9" s="116">
        <v>0.69151816458024773</v>
      </c>
      <c r="P9" s="56">
        <v>72419</v>
      </c>
      <c r="Q9" s="116">
        <v>0.69599523310684186</v>
      </c>
      <c r="R9" s="116">
        <v>-1.2059533716218981E-2</v>
      </c>
      <c r="S9" s="310" t="s">
        <v>476</v>
      </c>
    </row>
    <row r="10" spans="1:19" ht="15.75" thickBot="1" x14ac:dyDescent="0.3">
      <c r="A10" s="28" t="s">
        <v>250</v>
      </c>
      <c r="B10" s="93">
        <v>108530</v>
      </c>
      <c r="C10" s="58">
        <v>1</v>
      </c>
      <c r="D10" s="93">
        <v>105430</v>
      </c>
      <c r="E10" s="58">
        <v>1</v>
      </c>
      <c r="F10" s="93">
        <v>102187</v>
      </c>
      <c r="G10" s="58">
        <v>1</v>
      </c>
      <c r="H10" s="93">
        <v>97536</v>
      </c>
      <c r="I10" s="58">
        <v>1</v>
      </c>
      <c r="J10" s="93">
        <v>101899</v>
      </c>
      <c r="K10" s="58">
        <v>1</v>
      </c>
      <c r="L10" s="93">
        <v>102891</v>
      </c>
      <c r="M10" s="58">
        <v>1</v>
      </c>
      <c r="N10" s="93">
        <v>106003</v>
      </c>
      <c r="O10" s="58">
        <v>1</v>
      </c>
      <c r="P10" s="93">
        <v>104051</v>
      </c>
      <c r="Q10" s="58">
        <v>1</v>
      </c>
      <c r="R10" s="168">
        <v>-1.8414573172457382E-2</v>
      </c>
      <c r="S10" s="305"/>
    </row>
    <row r="11" spans="1:19" ht="15.75" thickBot="1" x14ac:dyDescent="0.3">
      <c r="A11" s="197" t="s">
        <v>69</v>
      </c>
      <c r="B11" s="199">
        <v>26588</v>
      </c>
      <c r="C11" s="196">
        <v>0.19677615121597419</v>
      </c>
      <c r="D11" s="199">
        <v>21296</v>
      </c>
      <c r="E11" s="196">
        <v>0.16804759875637201</v>
      </c>
      <c r="F11" s="199">
        <v>19008</v>
      </c>
      <c r="G11" s="196">
        <v>0.15683815338916621</v>
      </c>
      <c r="H11" s="199">
        <v>18911</v>
      </c>
      <c r="I11" s="196">
        <v>0.19388738517060367</v>
      </c>
      <c r="J11" s="199">
        <v>17983</v>
      </c>
      <c r="K11" s="196">
        <v>0.17647867005564333</v>
      </c>
      <c r="L11" s="199">
        <v>18020</v>
      </c>
      <c r="M11" s="196">
        <v>0.17513679524934153</v>
      </c>
      <c r="N11" s="199">
        <v>16732</v>
      </c>
      <c r="O11" s="196">
        <v>0.1578445893040763</v>
      </c>
      <c r="P11" s="199">
        <v>16027</v>
      </c>
      <c r="Q11" s="196">
        <v>0.15403023517313624</v>
      </c>
      <c r="R11" s="168">
        <v>-4.2134831460674156E-2</v>
      </c>
      <c r="S11" s="310" t="s">
        <v>477</v>
      </c>
    </row>
    <row r="12" spans="1:19" ht="15.75" thickBot="1" x14ac:dyDescent="0.3">
      <c r="A12" s="28" t="s">
        <v>70</v>
      </c>
      <c r="B12" s="29">
        <v>135118</v>
      </c>
      <c r="C12" s="58"/>
      <c r="D12" s="29">
        <v>126726</v>
      </c>
      <c r="E12" s="58"/>
      <c r="F12" s="29">
        <v>121195</v>
      </c>
      <c r="G12" s="58"/>
      <c r="H12" s="29">
        <v>116447</v>
      </c>
      <c r="I12" s="58"/>
      <c r="J12" s="29">
        <v>119882</v>
      </c>
      <c r="K12" s="58"/>
      <c r="L12" s="29">
        <v>120911</v>
      </c>
      <c r="M12" s="58"/>
      <c r="N12" s="29">
        <v>122735</v>
      </c>
      <c r="O12" s="58"/>
      <c r="P12" s="29">
        <v>120078</v>
      </c>
      <c r="Q12" s="58"/>
      <c r="R12" s="168">
        <v>-2.1648266590622071E-2</v>
      </c>
      <c r="S12" s="311" t="s">
        <v>82</v>
      </c>
    </row>
    <row r="13" spans="1:19" ht="15" x14ac:dyDescent="0.25">
      <c r="A13" s="33"/>
      <c r="B13" s="34"/>
      <c r="C13" s="35"/>
      <c r="D13" s="34"/>
      <c r="E13" s="35"/>
      <c r="F13" s="35"/>
      <c r="G13" s="35"/>
      <c r="H13" s="35"/>
      <c r="I13" s="35"/>
      <c r="J13" s="35"/>
      <c r="K13" s="35"/>
      <c r="L13" s="35"/>
      <c r="M13" s="35"/>
      <c r="N13" s="35"/>
      <c r="O13" s="35"/>
      <c r="P13" s="35"/>
      <c r="Q13" s="35"/>
      <c r="R13" s="171"/>
    </row>
    <row r="14" spans="1:19" x14ac:dyDescent="0.3">
      <c r="A14" s="38" t="s">
        <v>71</v>
      </c>
      <c r="B14" s="40"/>
      <c r="C14" s="40"/>
      <c r="D14" s="40"/>
      <c r="E14" s="40"/>
      <c r="F14" s="40"/>
      <c r="G14" s="40"/>
      <c r="H14" s="40"/>
      <c r="I14" s="40"/>
      <c r="J14" s="40"/>
      <c r="K14" s="40"/>
      <c r="L14" s="40"/>
      <c r="M14" s="40"/>
      <c r="N14" s="40"/>
      <c r="O14" s="40"/>
      <c r="P14" s="40"/>
      <c r="Q14" s="40"/>
      <c r="R14" s="201"/>
    </row>
    <row r="15" spans="1:19" ht="49.2" customHeight="1" x14ac:dyDescent="0.3">
      <c r="A15" s="426" t="s">
        <v>269</v>
      </c>
      <c r="B15" s="448"/>
      <c r="C15" s="448"/>
      <c r="D15" s="448"/>
      <c r="E15" s="448"/>
      <c r="F15" s="448"/>
      <c r="G15" s="448"/>
      <c r="H15" s="448"/>
      <c r="I15" s="448"/>
      <c r="J15" s="448"/>
      <c r="K15" s="448"/>
      <c r="L15" s="448"/>
      <c r="M15" s="448"/>
      <c r="N15" s="448"/>
      <c r="O15" s="448"/>
      <c r="P15" s="448"/>
      <c r="Q15" s="448"/>
      <c r="R15" s="457"/>
    </row>
    <row r="16" spans="1:19" x14ac:dyDescent="0.3">
      <c r="A16" s="285"/>
      <c r="B16" s="285"/>
      <c r="C16" s="285"/>
      <c r="D16" s="285"/>
      <c r="E16" s="285"/>
      <c r="F16" s="285"/>
      <c r="G16" s="285"/>
      <c r="H16" s="285"/>
      <c r="I16" s="285"/>
      <c r="J16" s="285"/>
      <c r="K16" s="285"/>
      <c r="L16" s="285"/>
      <c r="M16" s="285"/>
      <c r="N16" s="285"/>
      <c r="O16" s="285"/>
      <c r="P16" s="285"/>
      <c r="Q16" s="285"/>
      <c r="R16" s="285"/>
    </row>
  </sheetData>
  <mergeCells count="14">
    <mergeCell ref="D4:E4"/>
    <mergeCell ref="F4:G4"/>
    <mergeCell ref="A15:R15"/>
    <mergeCell ref="J4:K4"/>
    <mergeCell ref="A1:R1"/>
    <mergeCell ref="A2:R2"/>
    <mergeCell ref="A3:A5"/>
    <mergeCell ref="B3:Q3"/>
    <mergeCell ref="R3:R5"/>
    <mergeCell ref="H4:I4"/>
    <mergeCell ref="L4:M4"/>
    <mergeCell ref="N4:O4"/>
    <mergeCell ref="P4:Q4"/>
    <mergeCell ref="B4:C4"/>
  </mergeCells>
  <printOptions horizontalCentered="1"/>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6"/>
  <sheetViews>
    <sheetView workbookViewId="0">
      <selection activeCell="A2" sqref="A2:A4"/>
    </sheetView>
  </sheetViews>
  <sheetFormatPr defaultColWidth="11.44140625" defaultRowHeight="14.4" x14ac:dyDescent="0.3"/>
  <cols>
    <col min="1" max="1" width="25.6640625" style="272" customWidth="1"/>
    <col min="2" max="11" width="13" style="272" customWidth="1"/>
    <col min="12" max="16384" width="11.44140625" style="272"/>
  </cols>
  <sheetData>
    <row r="1" spans="1:12" ht="25.2" customHeight="1" thickTop="1" thickBot="1" x14ac:dyDescent="0.35">
      <c r="A1" s="344" t="s">
        <v>546</v>
      </c>
      <c r="B1" s="345"/>
      <c r="C1" s="345"/>
      <c r="D1" s="345"/>
      <c r="E1" s="345"/>
      <c r="F1" s="345"/>
      <c r="G1" s="345"/>
      <c r="H1" s="345"/>
      <c r="I1" s="345"/>
      <c r="J1" s="345"/>
      <c r="K1" s="347"/>
    </row>
    <row r="2" spans="1:12" ht="25.2" customHeight="1" thickTop="1" thickBot="1" x14ac:dyDescent="0.35">
      <c r="A2" s="348" t="s">
        <v>26</v>
      </c>
      <c r="B2" s="391" t="s">
        <v>73</v>
      </c>
      <c r="C2" s="382"/>
      <c r="D2" s="381"/>
      <c r="E2" s="381"/>
      <c r="F2" s="381"/>
      <c r="G2" s="381"/>
      <c r="H2" s="381"/>
      <c r="I2" s="425"/>
      <c r="J2" s="384" t="s">
        <v>70</v>
      </c>
      <c r="K2" s="385"/>
    </row>
    <row r="3" spans="1:12" ht="25.2" customHeight="1" x14ac:dyDescent="0.3">
      <c r="A3" s="349"/>
      <c r="B3" s="415" t="s">
        <v>74</v>
      </c>
      <c r="C3" s="366"/>
      <c r="D3" s="367" t="s">
        <v>75</v>
      </c>
      <c r="E3" s="368"/>
      <c r="F3" s="367" t="s">
        <v>76</v>
      </c>
      <c r="G3" s="368"/>
      <c r="H3" s="367" t="s">
        <v>77</v>
      </c>
      <c r="I3" s="368"/>
      <c r="J3" s="365"/>
      <c r="K3" s="440"/>
    </row>
    <row r="4" spans="1:12" ht="25.2" customHeight="1" thickBot="1" x14ac:dyDescent="0.35">
      <c r="A4" s="350"/>
      <c r="B4" s="217" t="s">
        <v>55</v>
      </c>
      <c r="C4" s="218" t="s">
        <v>56</v>
      </c>
      <c r="D4" s="12" t="s">
        <v>55</v>
      </c>
      <c r="E4" s="13" t="s">
        <v>56</v>
      </c>
      <c r="F4" s="12" t="s">
        <v>55</v>
      </c>
      <c r="G4" s="13" t="s">
        <v>56</v>
      </c>
      <c r="H4" s="12" t="s">
        <v>55</v>
      </c>
      <c r="I4" s="13" t="s">
        <v>56</v>
      </c>
      <c r="J4" s="122" t="s">
        <v>55</v>
      </c>
      <c r="K4" s="13" t="s">
        <v>56</v>
      </c>
    </row>
    <row r="5" spans="1:12" ht="15" x14ac:dyDescent="0.25">
      <c r="A5" s="202" t="s">
        <v>271</v>
      </c>
      <c r="B5" s="70">
        <v>1653</v>
      </c>
      <c r="C5" s="49">
        <v>3.9760427190070717E-2</v>
      </c>
      <c r="D5" s="77">
        <v>1711</v>
      </c>
      <c r="E5" s="49">
        <v>3.3103101360109889E-2</v>
      </c>
      <c r="F5" s="79">
        <v>318</v>
      </c>
      <c r="G5" s="49">
        <v>2.9619970193740686E-2</v>
      </c>
      <c r="H5" s="79">
        <v>2</v>
      </c>
      <c r="I5" s="50">
        <v>3.7037037037037035E-2</v>
      </c>
      <c r="J5" s="75">
        <v>3684</v>
      </c>
      <c r="K5" s="116">
        <v>3.5405714505386779E-2</v>
      </c>
      <c r="L5" s="310" t="s">
        <v>473</v>
      </c>
    </row>
    <row r="6" spans="1:12" x14ac:dyDescent="0.3">
      <c r="A6" s="204" t="s">
        <v>272</v>
      </c>
      <c r="B6" s="56">
        <v>2153</v>
      </c>
      <c r="C6" s="53">
        <v>5.1787174676480495E-2</v>
      </c>
      <c r="D6" s="56">
        <v>2252</v>
      </c>
      <c r="E6" s="116">
        <v>4.356994989068818E-2</v>
      </c>
      <c r="F6" s="85">
        <v>345</v>
      </c>
      <c r="G6" s="53">
        <v>3.2134873323397914E-2</v>
      </c>
      <c r="H6" s="85">
        <v>6</v>
      </c>
      <c r="I6" s="54">
        <v>0.1111111111111111</v>
      </c>
      <c r="J6" s="87">
        <v>4756</v>
      </c>
      <c r="K6" s="53">
        <v>4.5708354556899984E-2</v>
      </c>
      <c r="L6" s="310" t="s">
        <v>474</v>
      </c>
    </row>
    <row r="7" spans="1:12" x14ac:dyDescent="0.3">
      <c r="A7" s="204" t="s">
        <v>273</v>
      </c>
      <c r="B7" s="56">
        <v>8980</v>
      </c>
      <c r="C7" s="53">
        <v>0.21600038485591957</v>
      </c>
      <c r="D7" s="56">
        <v>12170</v>
      </c>
      <c r="E7" s="116">
        <v>0.23545572387640992</v>
      </c>
      <c r="F7" s="85">
        <v>2030</v>
      </c>
      <c r="G7" s="53">
        <v>0.18908345752608047</v>
      </c>
      <c r="H7" s="85">
        <v>12</v>
      </c>
      <c r="I7" s="54">
        <v>0.22222222222222221</v>
      </c>
      <c r="J7" s="87">
        <v>23192</v>
      </c>
      <c r="K7" s="53">
        <v>0.2228906978308714</v>
      </c>
      <c r="L7" s="310" t="s">
        <v>475</v>
      </c>
    </row>
    <row r="8" spans="1:12" ht="15.75" thickBot="1" x14ac:dyDescent="0.3">
      <c r="A8" s="204" t="s">
        <v>274</v>
      </c>
      <c r="B8" s="163">
        <v>28788</v>
      </c>
      <c r="C8" s="165">
        <v>0.69245201327752925</v>
      </c>
      <c r="D8" s="163">
        <v>35554</v>
      </c>
      <c r="E8" s="196">
        <v>0.68787122487279195</v>
      </c>
      <c r="F8" s="163">
        <v>8043</v>
      </c>
      <c r="G8" s="196">
        <v>0.74916169895678097</v>
      </c>
      <c r="H8" s="163">
        <v>34</v>
      </c>
      <c r="I8" s="219">
        <v>0.62962962962962965</v>
      </c>
      <c r="J8" s="220">
        <v>72419</v>
      </c>
      <c r="K8" s="196">
        <v>0.69599523310684186</v>
      </c>
      <c r="L8" s="310" t="s">
        <v>476</v>
      </c>
    </row>
    <row r="9" spans="1:12" ht="15.75" thickBot="1" x14ac:dyDescent="0.3">
      <c r="A9" s="133" t="s">
        <v>250</v>
      </c>
      <c r="B9" s="208">
        <v>41574</v>
      </c>
      <c r="C9" s="49">
        <v>1</v>
      </c>
      <c r="D9" s="93">
        <v>51687</v>
      </c>
      <c r="E9" s="49">
        <v>1</v>
      </c>
      <c r="F9" s="94">
        <v>10736</v>
      </c>
      <c r="G9" s="49">
        <v>1</v>
      </c>
      <c r="H9" s="93">
        <v>54</v>
      </c>
      <c r="I9" s="50">
        <v>1</v>
      </c>
      <c r="J9" s="94">
        <v>104051</v>
      </c>
      <c r="K9" s="49">
        <v>1</v>
      </c>
      <c r="L9" s="305"/>
    </row>
    <row r="10" spans="1:12" ht="15" thickBot="1" x14ac:dyDescent="0.35">
      <c r="A10" s="209" t="s">
        <v>69</v>
      </c>
      <c r="B10" s="199">
        <v>10216</v>
      </c>
      <c r="C10" s="168">
        <v>0.24573050464232454</v>
      </c>
      <c r="D10" s="199">
        <v>4812</v>
      </c>
      <c r="E10" s="49">
        <v>9.309884497068896E-2</v>
      </c>
      <c r="F10" s="221">
        <v>996</v>
      </c>
      <c r="G10" s="49">
        <v>9.2771982116244406E-2</v>
      </c>
      <c r="H10" s="199">
        <v>3</v>
      </c>
      <c r="I10" s="50">
        <v>5.5555555555555552E-2</v>
      </c>
      <c r="J10" s="222">
        <v>16027</v>
      </c>
      <c r="K10" s="49">
        <v>0.15403023517313624</v>
      </c>
      <c r="L10" s="310" t="s">
        <v>477</v>
      </c>
    </row>
    <row r="11" spans="1:12" ht="15" thickBot="1" x14ac:dyDescent="0.35">
      <c r="A11" s="133" t="s">
        <v>70</v>
      </c>
      <c r="B11" s="29">
        <v>51790</v>
      </c>
      <c r="C11" s="137"/>
      <c r="D11" s="29">
        <v>56499</v>
      </c>
      <c r="E11" s="58"/>
      <c r="F11" s="29">
        <v>11732</v>
      </c>
      <c r="G11" s="58"/>
      <c r="H11" s="29">
        <v>57</v>
      </c>
      <c r="I11" s="58"/>
      <c r="J11" s="29">
        <v>120078</v>
      </c>
      <c r="K11" s="58"/>
      <c r="L11" s="311" t="s">
        <v>82</v>
      </c>
    </row>
    <row r="12" spans="1:12" x14ac:dyDescent="0.3">
      <c r="A12" s="33"/>
      <c r="B12" s="34"/>
      <c r="C12" s="35"/>
      <c r="D12" s="34"/>
      <c r="E12" s="35"/>
      <c r="F12" s="34"/>
      <c r="G12" s="35"/>
      <c r="H12" s="34"/>
      <c r="I12" s="35"/>
      <c r="J12" s="34"/>
      <c r="K12" s="35"/>
      <c r="L12" s="305"/>
    </row>
    <row r="13" spans="1:12" x14ac:dyDescent="0.3">
      <c r="A13" s="38" t="s">
        <v>71</v>
      </c>
      <c r="B13" s="40"/>
      <c r="C13" s="40"/>
      <c r="D13" s="40"/>
      <c r="E13" s="40"/>
      <c r="F13" s="40"/>
      <c r="G13" s="40"/>
      <c r="H13" s="40"/>
      <c r="I13" s="40"/>
      <c r="J13" s="40"/>
      <c r="K13" s="40"/>
    </row>
    <row r="14" spans="1:12" ht="51" customHeight="1" x14ac:dyDescent="0.3">
      <c r="A14" s="426" t="s">
        <v>269</v>
      </c>
      <c r="B14" s="448"/>
      <c r="C14" s="448"/>
      <c r="D14" s="448"/>
      <c r="E14" s="448"/>
      <c r="F14" s="448"/>
      <c r="G14" s="448"/>
      <c r="H14" s="448"/>
      <c r="I14" s="448"/>
      <c r="J14" s="448"/>
      <c r="K14" s="448"/>
    </row>
    <row r="15" spans="1:12" x14ac:dyDescent="0.3">
      <c r="A15" s="41" t="s">
        <v>78</v>
      </c>
      <c r="B15" s="40"/>
      <c r="C15" s="40"/>
      <c r="D15" s="40"/>
      <c r="E15" s="40"/>
      <c r="F15" s="40"/>
      <c r="G15" s="40"/>
      <c r="H15" s="40"/>
      <c r="I15" s="40"/>
      <c r="J15" s="40"/>
      <c r="K15" s="40"/>
    </row>
    <row r="16" spans="1:12" x14ac:dyDescent="0.3">
      <c r="A16" s="39"/>
      <c r="B16" s="39"/>
      <c r="C16" s="39"/>
      <c r="D16" s="39"/>
      <c r="E16" s="39"/>
      <c r="F16" s="39"/>
      <c r="G16" s="39"/>
      <c r="H16" s="39"/>
      <c r="I16" s="39"/>
      <c r="J16" s="39"/>
      <c r="K16" s="39"/>
    </row>
  </sheetData>
  <mergeCells count="9">
    <mergeCell ref="A14:K14"/>
    <mergeCell ref="A1:K1"/>
    <mergeCell ref="A2:A4"/>
    <mergeCell ref="B2:I2"/>
    <mergeCell ref="J2:K3"/>
    <mergeCell ref="B3:C3"/>
    <mergeCell ref="D3:E3"/>
    <mergeCell ref="F3:G3"/>
    <mergeCell ref="H3:I3"/>
  </mergeCells>
  <printOptions horizontalCentered="1"/>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7"/>
  <sheetViews>
    <sheetView workbookViewId="0">
      <selection activeCell="A2" sqref="A2:A6"/>
    </sheetView>
  </sheetViews>
  <sheetFormatPr defaultColWidth="11.44140625" defaultRowHeight="14.4" x14ac:dyDescent="0.3"/>
  <cols>
    <col min="1" max="1" width="25.6640625" style="272" customWidth="1"/>
    <col min="2" max="22" width="11" style="272" customWidth="1"/>
    <col min="23" max="16384" width="11.44140625" style="272"/>
  </cols>
  <sheetData>
    <row r="1" spans="1:23" ht="25.2" customHeight="1" thickTop="1" thickBot="1" x14ac:dyDescent="0.35">
      <c r="A1" s="371" t="s">
        <v>547</v>
      </c>
      <c r="B1" s="372"/>
      <c r="C1" s="372"/>
      <c r="D1" s="372"/>
      <c r="E1" s="372"/>
      <c r="F1" s="372"/>
      <c r="G1" s="372"/>
      <c r="H1" s="372"/>
      <c r="I1" s="372"/>
      <c r="J1" s="372"/>
      <c r="K1" s="372"/>
      <c r="L1" s="372"/>
      <c r="M1" s="372"/>
      <c r="N1" s="372"/>
      <c r="O1" s="372"/>
      <c r="P1" s="372"/>
      <c r="Q1" s="372"/>
      <c r="R1" s="372"/>
      <c r="S1" s="372"/>
      <c r="T1" s="372"/>
      <c r="U1" s="372"/>
      <c r="V1" s="373"/>
    </row>
    <row r="2" spans="1:23" ht="25.2" customHeight="1" thickTop="1" thickBot="1" x14ac:dyDescent="0.35">
      <c r="A2" s="342" t="s">
        <v>275</v>
      </c>
      <c r="B2" s="374" t="s">
        <v>79</v>
      </c>
      <c r="C2" s="375"/>
      <c r="D2" s="375"/>
      <c r="E2" s="375"/>
      <c r="F2" s="375"/>
      <c r="G2" s="375"/>
      <c r="H2" s="375"/>
      <c r="I2" s="375"/>
      <c r="J2" s="375"/>
      <c r="K2" s="375"/>
      <c r="L2" s="375"/>
      <c r="M2" s="375"/>
      <c r="N2" s="375"/>
      <c r="O2" s="375"/>
      <c r="P2" s="375"/>
      <c r="Q2" s="375"/>
      <c r="R2" s="375"/>
      <c r="S2" s="375"/>
      <c r="T2" s="375"/>
      <c r="U2" s="375"/>
      <c r="V2" s="376"/>
    </row>
    <row r="3" spans="1:23" ht="25.2" customHeight="1" thickBot="1" x14ac:dyDescent="0.35">
      <c r="A3" s="342"/>
      <c r="B3" s="359" t="s">
        <v>80</v>
      </c>
      <c r="C3" s="377"/>
      <c r="D3" s="377"/>
      <c r="E3" s="377"/>
      <c r="F3" s="377"/>
      <c r="G3" s="377"/>
      <c r="H3" s="377"/>
      <c r="I3" s="377"/>
      <c r="J3" s="377"/>
      <c r="K3" s="358" t="s">
        <v>81</v>
      </c>
      <c r="L3" s="359"/>
      <c r="M3" s="359"/>
      <c r="N3" s="359"/>
      <c r="O3" s="359"/>
      <c r="P3" s="359"/>
      <c r="Q3" s="359"/>
      <c r="R3" s="359"/>
      <c r="S3" s="359"/>
      <c r="T3" s="360"/>
      <c r="U3" s="361" t="s">
        <v>70</v>
      </c>
      <c r="V3" s="362"/>
    </row>
    <row r="4" spans="1:23" ht="25.2" customHeight="1" thickBot="1" x14ac:dyDescent="0.35">
      <c r="A4" s="342"/>
      <c r="B4" s="378" t="s">
        <v>73</v>
      </c>
      <c r="C4" s="379"/>
      <c r="D4" s="379"/>
      <c r="E4" s="379"/>
      <c r="F4" s="379"/>
      <c r="G4" s="379"/>
      <c r="H4" s="379"/>
      <c r="I4" s="367" t="s">
        <v>70</v>
      </c>
      <c r="J4" s="370"/>
      <c r="K4" s="380" t="s">
        <v>73</v>
      </c>
      <c r="L4" s="381"/>
      <c r="M4" s="382"/>
      <c r="N4" s="382"/>
      <c r="O4" s="381"/>
      <c r="P4" s="381"/>
      <c r="Q4" s="382"/>
      <c r="R4" s="383"/>
      <c r="S4" s="384" t="s">
        <v>70</v>
      </c>
      <c r="T4" s="385"/>
      <c r="U4" s="361"/>
      <c r="V4" s="362"/>
    </row>
    <row r="5" spans="1:23" ht="25.2" customHeight="1" x14ac:dyDescent="0.3">
      <c r="A5" s="342"/>
      <c r="B5" s="386" t="s">
        <v>74</v>
      </c>
      <c r="C5" s="366"/>
      <c r="D5" s="367" t="s">
        <v>75</v>
      </c>
      <c r="E5" s="368"/>
      <c r="F5" s="365" t="s">
        <v>76</v>
      </c>
      <c r="G5" s="366"/>
      <c r="H5" s="64" t="s">
        <v>77</v>
      </c>
      <c r="I5" s="365"/>
      <c r="J5" s="366"/>
      <c r="K5" s="367" t="s">
        <v>74</v>
      </c>
      <c r="L5" s="368"/>
      <c r="M5" s="369" t="s">
        <v>75</v>
      </c>
      <c r="N5" s="370"/>
      <c r="O5" s="367" t="s">
        <v>76</v>
      </c>
      <c r="P5" s="368"/>
      <c r="Q5" s="369" t="s">
        <v>77</v>
      </c>
      <c r="R5" s="370"/>
      <c r="S5" s="386"/>
      <c r="T5" s="387"/>
      <c r="U5" s="361"/>
      <c r="V5" s="362"/>
    </row>
    <row r="6" spans="1:23" ht="25.2" customHeight="1" thickBot="1" x14ac:dyDescent="0.35">
      <c r="A6" s="343"/>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3" ht="15" x14ac:dyDescent="0.25">
      <c r="A7" s="299" t="s">
        <v>271</v>
      </c>
      <c r="B7" s="70">
        <v>546</v>
      </c>
      <c r="C7" s="225">
        <v>3.3370003667033368E-2</v>
      </c>
      <c r="D7" s="70">
        <v>373</v>
      </c>
      <c r="E7" s="225">
        <v>2.3901063693451238E-2</v>
      </c>
      <c r="F7" s="70">
        <v>78</v>
      </c>
      <c r="G7" s="225">
        <v>2.7139874739039668E-2</v>
      </c>
      <c r="H7" s="289">
        <v>0</v>
      </c>
      <c r="I7" s="130">
        <v>997</v>
      </c>
      <c r="J7" s="225">
        <v>2.8613247617954311E-2</v>
      </c>
      <c r="K7" s="73">
        <v>1107</v>
      </c>
      <c r="L7" s="225">
        <v>4.3907663017610662E-2</v>
      </c>
      <c r="M7" s="70">
        <v>1338</v>
      </c>
      <c r="N7" s="225">
        <v>3.7083229400515505E-2</v>
      </c>
      <c r="O7" s="70">
        <v>240</v>
      </c>
      <c r="P7" s="225">
        <v>3.0526583566522512E-2</v>
      </c>
      <c r="Q7" s="70">
        <v>2</v>
      </c>
      <c r="R7" s="290">
        <v>3.8461538461538464E-2</v>
      </c>
      <c r="S7" s="130">
        <v>2687</v>
      </c>
      <c r="T7" s="225">
        <v>3.8825552328521681E-2</v>
      </c>
      <c r="U7" s="130">
        <v>3684</v>
      </c>
      <c r="V7" s="225">
        <v>0.22515584891822515</v>
      </c>
      <c r="W7" s="310" t="s">
        <v>473</v>
      </c>
    </row>
    <row r="8" spans="1:23" x14ac:dyDescent="0.3">
      <c r="A8" s="300" t="s">
        <v>272</v>
      </c>
      <c r="B8" s="56">
        <v>921</v>
      </c>
      <c r="C8" s="90">
        <v>5.6288962229556289E-2</v>
      </c>
      <c r="D8" s="56">
        <v>597</v>
      </c>
      <c r="E8" s="90">
        <v>3.8254517493271821E-2</v>
      </c>
      <c r="F8" s="56">
        <v>83</v>
      </c>
      <c r="G8" s="90">
        <v>2.8879610299234516E-2</v>
      </c>
      <c r="H8" s="291">
        <v>0</v>
      </c>
      <c r="I8" s="89">
        <v>1601</v>
      </c>
      <c r="J8" s="90">
        <v>4.5947652393525426E-2</v>
      </c>
      <c r="K8" s="85">
        <v>1232</v>
      </c>
      <c r="L8" s="90">
        <v>4.8865619546247817E-2</v>
      </c>
      <c r="M8" s="56">
        <v>1655</v>
      </c>
      <c r="N8" s="90">
        <v>4.5869016934120453E-2</v>
      </c>
      <c r="O8" s="56">
        <v>262</v>
      </c>
      <c r="P8" s="90">
        <v>3.3324853726787076E-2</v>
      </c>
      <c r="Q8" s="56">
        <v>6</v>
      </c>
      <c r="R8" s="292">
        <v>0.11538461538461539</v>
      </c>
      <c r="S8" s="89">
        <v>3155</v>
      </c>
      <c r="T8" s="90">
        <v>4.5587874058982472E-2</v>
      </c>
      <c r="U8" s="89">
        <v>4756</v>
      </c>
      <c r="V8" s="90">
        <v>0.29067351179562401</v>
      </c>
      <c r="W8" s="310" t="s">
        <v>474</v>
      </c>
    </row>
    <row r="9" spans="1:23" x14ac:dyDescent="0.3">
      <c r="A9" s="300" t="s">
        <v>273</v>
      </c>
      <c r="B9" s="56">
        <v>3577</v>
      </c>
      <c r="C9" s="90">
        <v>0.21861630607505195</v>
      </c>
      <c r="D9" s="56">
        <v>3643</v>
      </c>
      <c r="E9" s="90">
        <v>0.23343585800333205</v>
      </c>
      <c r="F9" s="56">
        <v>511</v>
      </c>
      <c r="G9" s="90">
        <v>0.17780097425191371</v>
      </c>
      <c r="H9" s="291">
        <v>0</v>
      </c>
      <c r="I9" s="89">
        <v>7731</v>
      </c>
      <c r="J9" s="90">
        <v>0.22187464125817932</v>
      </c>
      <c r="K9" s="85">
        <v>5403</v>
      </c>
      <c r="L9" s="90">
        <v>0.21430271299381248</v>
      </c>
      <c r="M9" s="56">
        <v>8527</v>
      </c>
      <c r="N9" s="90">
        <v>0.23632937002854687</v>
      </c>
      <c r="O9" s="56">
        <v>1519</v>
      </c>
      <c r="P9" s="90">
        <v>0.19320783515644874</v>
      </c>
      <c r="Q9" s="56">
        <v>12</v>
      </c>
      <c r="R9" s="292">
        <v>0.23076923076923078</v>
      </c>
      <c r="S9" s="89">
        <v>15461</v>
      </c>
      <c r="T9" s="90">
        <v>0.22340225699712457</v>
      </c>
      <c r="U9" s="89">
        <v>23192</v>
      </c>
      <c r="V9" s="90">
        <v>1.4174306319520842</v>
      </c>
      <c r="W9" s="310" t="s">
        <v>475</v>
      </c>
    </row>
    <row r="10" spans="1:23" ht="15" thickBot="1" x14ac:dyDescent="0.35">
      <c r="A10" s="300" t="s">
        <v>274</v>
      </c>
      <c r="B10" s="195">
        <v>11318</v>
      </c>
      <c r="C10" s="226">
        <v>0.69172472802835838</v>
      </c>
      <c r="D10" s="195">
        <v>10993</v>
      </c>
      <c r="E10" s="226">
        <v>0.70440856080994485</v>
      </c>
      <c r="F10" s="195">
        <v>2202</v>
      </c>
      <c r="G10" s="226">
        <v>0.76617954070981209</v>
      </c>
      <c r="H10" s="291">
        <v>2</v>
      </c>
      <c r="I10" s="227">
        <v>24515</v>
      </c>
      <c r="J10" s="226">
        <v>0.7035644587303409</v>
      </c>
      <c r="K10" s="235">
        <v>17470</v>
      </c>
      <c r="L10" s="226">
        <v>0.69292400444232904</v>
      </c>
      <c r="M10" s="195">
        <v>24561</v>
      </c>
      <c r="N10" s="226">
        <v>0.68071838363681714</v>
      </c>
      <c r="O10" s="195">
        <v>5841</v>
      </c>
      <c r="P10" s="226">
        <v>0.74294072755024165</v>
      </c>
      <c r="Q10" s="195">
        <v>32</v>
      </c>
      <c r="R10" s="301">
        <v>0.61538461538461542</v>
      </c>
      <c r="S10" s="227">
        <v>47904</v>
      </c>
      <c r="T10" s="226">
        <v>0.69218431661537128</v>
      </c>
      <c r="U10" s="227">
        <v>72419</v>
      </c>
      <c r="V10" s="226">
        <v>4.4260481603715931</v>
      </c>
      <c r="W10" s="310" t="s">
        <v>476</v>
      </c>
    </row>
    <row r="11" spans="1:23" ht="15" thickBot="1" x14ac:dyDescent="0.35">
      <c r="A11" s="133" t="s">
        <v>250</v>
      </c>
      <c r="B11" s="139">
        <v>16362</v>
      </c>
      <c r="C11" s="229">
        <v>1</v>
      </c>
      <c r="D11" s="139">
        <v>15606</v>
      </c>
      <c r="E11" s="228">
        <v>1</v>
      </c>
      <c r="F11" s="139">
        <v>2874</v>
      </c>
      <c r="G11" s="229">
        <v>1</v>
      </c>
      <c r="H11" s="93">
        <v>2</v>
      </c>
      <c r="I11" s="139">
        <v>34844</v>
      </c>
      <c r="J11" s="229">
        <v>1</v>
      </c>
      <c r="K11" s="139">
        <v>25212</v>
      </c>
      <c r="L11" s="228">
        <v>1</v>
      </c>
      <c r="M11" s="139">
        <v>36081</v>
      </c>
      <c r="N11" s="229">
        <v>1</v>
      </c>
      <c r="O11" s="139">
        <v>7862</v>
      </c>
      <c r="P11" s="228">
        <v>1</v>
      </c>
      <c r="Q11" s="139">
        <v>52</v>
      </c>
      <c r="R11" s="229">
        <v>1</v>
      </c>
      <c r="S11" s="139">
        <v>69207</v>
      </c>
      <c r="T11" s="228">
        <v>1</v>
      </c>
      <c r="U11" s="139">
        <v>104051</v>
      </c>
      <c r="V11" s="228">
        <v>6.3593081530375262</v>
      </c>
      <c r="W11" s="305"/>
    </row>
    <row r="12" spans="1:23" ht="15" thickBot="1" x14ac:dyDescent="0.35">
      <c r="A12" s="209" t="s">
        <v>69</v>
      </c>
      <c r="B12" s="199">
        <v>3667</v>
      </c>
      <c r="C12" s="231">
        <v>0.22411685613005744</v>
      </c>
      <c r="D12" s="199">
        <v>1142</v>
      </c>
      <c r="E12" s="230">
        <v>7.3176983211585292E-2</v>
      </c>
      <c r="F12" s="199">
        <v>199</v>
      </c>
      <c r="G12" s="231">
        <v>6.9241475295755042E-2</v>
      </c>
      <c r="H12" s="199">
        <v>1</v>
      </c>
      <c r="I12" s="232">
        <v>5009</v>
      </c>
      <c r="J12" s="231">
        <v>0.14375502238548962</v>
      </c>
      <c r="K12" s="199">
        <v>6549</v>
      </c>
      <c r="L12" s="230">
        <v>0.2597572584483579</v>
      </c>
      <c r="M12" s="199">
        <v>3670</v>
      </c>
      <c r="N12" s="231">
        <v>0.10171558437959037</v>
      </c>
      <c r="O12" s="199">
        <v>797</v>
      </c>
      <c r="P12" s="230">
        <v>0.10137369626049351</v>
      </c>
      <c r="Q12" s="199">
        <v>2</v>
      </c>
      <c r="R12" s="302">
        <v>3.8461538461538464E-2</v>
      </c>
      <c r="S12" s="232">
        <v>11018</v>
      </c>
      <c r="T12" s="230">
        <v>0.15920354877396795</v>
      </c>
      <c r="U12" s="232">
        <v>16027</v>
      </c>
      <c r="V12" s="230">
        <v>0.97952573035081281</v>
      </c>
      <c r="W12" s="310" t="s">
        <v>477</v>
      </c>
    </row>
    <row r="13" spans="1:23" ht="15" thickBot="1" x14ac:dyDescent="0.35">
      <c r="A13" s="133" t="s">
        <v>70</v>
      </c>
      <c r="B13" s="29">
        <v>20029</v>
      </c>
      <c r="C13" s="287"/>
      <c r="D13" s="29">
        <v>16748</v>
      </c>
      <c r="E13" s="287"/>
      <c r="F13" s="29">
        <v>3073</v>
      </c>
      <c r="G13" s="287"/>
      <c r="H13" s="298">
        <v>3</v>
      </c>
      <c r="I13" s="29">
        <v>39853</v>
      </c>
      <c r="J13" s="287"/>
      <c r="K13" s="114">
        <v>31761</v>
      </c>
      <c r="L13" s="287"/>
      <c r="M13" s="29">
        <v>39751</v>
      </c>
      <c r="N13" s="287"/>
      <c r="O13" s="29">
        <v>8659</v>
      </c>
      <c r="P13" s="287"/>
      <c r="Q13" s="29">
        <v>54</v>
      </c>
      <c r="R13" s="102"/>
      <c r="S13" s="29">
        <v>80225</v>
      </c>
      <c r="T13" s="287"/>
      <c r="U13" s="29">
        <v>120078</v>
      </c>
      <c r="V13" s="287"/>
      <c r="W13" s="311" t="s">
        <v>82</v>
      </c>
    </row>
    <row r="14" spans="1:23" x14ac:dyDescent="0.3">
      <c r="A14" s="33"/>
      <c r="B14" s="34"/>
      <c r="C14" s="215"/>
      <c r="D14" s="34"/>
      <c r="E14" s="215"/>
      <c r="F14" s="34"/>
      <c r="G14" s="215"/>
      <c r="H14" s="34"/>
      <c r="I14" s="34"/>
      <c r="J14" s="215"/>
      <c r="K14" s="34"/>
      <c r="L14" s="215"/>
      <c r="M14" s="34"/>
      <c r="N14" s="215"/>
      <c r="O14" s="34"/>
      <c r="P14" s="215"/>
      <c r="Q14" s="34"/>
      <c r="R14" s="104"/>
      <c r="S14" s="34"/>
      <c r="T14" s="215"/>
      <c r="U14" s="34"/>
      <c r="V14" s="215"/>
    </row>
    <row r="15" spans="1:23" x14ac:dyDescent="0.3">
      <c r="A15" s="38" t="s">
        <v>71</v>
      </c>
      <c r="B15" s="40"/>
      <c r="C15" s="40"/>
      <c r="D15" s="40"/>
      <c r="E15" s="40"/>
      <c r="F15" s="40"/>
      <c r="G15" s="40"/>
      <c r="H15" s="40"/>
      <c r="I15" s="40"/>
      <c r="J15" s="40"/>
      <c r="K15" s="40"/>
      <c r="L15" s="40"/>
      <c r="M15" s="40"/>
      <c r="N15" s="40"/>
      <c r="O15" s="40"/>
      <c r="P15" s="40"/>
      <c r="Q15" s="40"/>
      <c r="R15" s="40"/>
      <c r="S15" s="40"/>
      <c r="T15" s="40"/>
      <c r="U15" s="111"/>
      <c r="V15" s="39"/>
    </row>
    <row r="16" spans="1:23" ht="38.4" customHeight="1" x14ac:dyDescent="0.3">
      <c r="A16" s="426" t="s">
        <v>269</v>
      </c>
      <c r="B16" s="448"/>
      <c r="C16" s="448"/>
      <c r="D16" s="448"/>
      <c r="E16" s="448"/>
      <c r="F16" s="448"/>
      <c r="G16" s="448"/>
      <c r="H16" s="448"/>
      <c r="I16" s="448"/>
      <c r="J16" s="448"/>
      <c r="K16" s="448"/>
      <c r="L16" s="448"/>
      <c r="M16" s="448"/>
      <c r="N16" s="448"/>
      <c r="O16" s="448"/>
      <c r="P16" s="448"/>
      <c r="Q16" s="448"/>
      <c r="R16" s="448"/>
      <c r="S16" s="448"/>
      <c r="T16" s="448"/>
      <c r="U16" s="39"/>
      <c r="V16" s="39"/>
    </row>
    <row r="17" spans="1:22" x14ac:dyDescent="0.3">
      <c r="A17" s="41" t="s">
        <v>78</v>
      </c>
      <c r="B17" s="40"/>
      <c r="C17" s="40"/>
      <c r="D17" s="40"/>
      <c r="E17" s="40"/>
      <c r="F17" s="40"/>
      <c r="G17" s="40"/>
      <c r="H17" s="40"/>
      <c r="I17" s="40"/>
      <c r="J17" s="40"/>
      <c r="K17" s="40"/>
      <c r="L17" s="40"/>
      <c r="M17" s="40"/>
      <c r="N17" s="40"/>
      <c r="O17" s="40"/>
      <c r="P17" s="40"/>
      <c r="Q17" s="40"/>
      <c r="R17" s="40"/>
      <c r="S17" s="40"/>
      <c r="T17" s="40"/>
      <c r="U17" s="39"/>
      <c r="V17" s="39"/>
    </row>
  </sheetData>
  <mergeCells count="18">
    <mergeCell ref="A1:V1"/>
    <mergeCell ref="A2:A6"/>
    <mergeCell ref="B2:V2"/>
    <mergeCell ref="B3:J3"/>
    <mergeCell ref="K3:T3"/>
    <mergeCell ref="U3:V5"/>
    <mergeCell ref="B4:H4"/>
    <mergeCell ref="I4:J5"/>
    <mergeCell ref="K4:R4"/>
    <mergeCell ref="A16:T16"/>
    <mergeCell ref="S4:T5"/>
    <mergeCell ref="B5:C5"/>
    <mergeCell ref="D5:E5"/>
    <mergeCell ref="F5:G5"/>
    <mergeCell ref="K5:L5"/>
    <mergeCell ref="M5:N5"/>
    <mergeCell ref="O5:P5"/>
    <mergeCell ref="Q5:R5"/>
  </mergeCells>
  <printOptions horizontalCentered="1"/>
  <pageMargins left="0.7" right="0.7" top="0.75" bottom="0.75" header="0.3" footer="0.3"/>
  <pageSetup paperSize="9"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6"/>
  <sheetViews>
    <sheetView workbookViewId="0">
      <selection activeCell="A2" sqref="A2:A4"/>
    </sheetView>
  </sheetViews>
  <sheetFormatPr defaultColWidth="11.44140625" defaultRowHeight="14.4" x14ac:dyDescent="0.3"/>
  <cols>
    <col min="1" max="1" width="25.6640625" style="272" customWidth="1"/>
    <col min="2" max="9" width="8.88671875" style="272" customWidth="1"/>
    <col min="10" max="10" width="10.44140625" style="272" customWidth="1"/>
    <col min="11" max="13" width="8.88671875" style="272" customWidth="1"/>
    <col min="14" max="14" width="11.33203125" style="272" customWidth="1"/>
    <col min="15" max="15" width="8.88671875" style="272" customWidth="1"/>
    <col min="16" max="16384" width="11.44140625" style="272"/>
  </cols>
  <sheetData>
    <row r="1" spans="1:17" ht="25.2" customHeight="1" thickTop="1" thickBot="1" x14ac:dyDescent="0.35">
      <c r="A1" s="355" t="s">
        <v>548</v>
      </c>
      <c r="B1" s="356"/>
      <c r="C1" s="356"/>
      <c r="D1" s="356"/>
      <c r="E1" s="356"/>
      <c r="F1" s="356"/>
      <c r="G1" s="356"/>
      <c r="H1" s="356"/>
      <c r="I1" s="356"/>
      <c r="J1" s="356"/>
      <c r="K1" s="356"/>
      <c r="L1" s="356"/>
      <c r="M1" s="356"/>
      <c r="N1" s="356"/>
      <c r="O1" s="357"/>
    </row>
    <row r="2" spans="1:17" ht="25.2" customHeight="1" thickTop="1" thickBot="1" x14ac:dyDescent="0.35">
      <c r="A2" s="342" t="s">
        <v>275</v>
      </c>
      <c r="B2" s="358" t="s">
        <v>276</v>
      </c>
      <c r="C2" s="359"/>
      <c r="D2" s="359"/>
      <c r="E2" s="359"/>
      <c r="F2" s="359"/>
      <c r="G2" s="359"/>
      <c r="H2" s="359"/>
      <c r="I2" s="359"/>
      <c r="J2" s="359"/>
      <c r="K2" s="359"/>
      <c r="L2" s="359"/>
      <c r="M2" s="359"/>
      <c r="N2" s="361" t="s">
        <v>82</v>
      </c>
      <c r="O2" s="362"/>
    </row>
    <row r="3" spans="1:17" ht="25.2" customHeight="1" x14ac:dyDescent="0.3">
      <c r="A3" s="393"/>
      <c r="B3" s="461" t="s">
        <v>87</v>
      </c>
      <c r="C3" s="462"/>
      <c r="D3" s="384" t="s">
        <v>88</v>
      </c>
      <c r="E3" s="385"/>
      <c r="F3" s="461" t="s">
        <v>89</v>
      </c>
      <c r="G3" s="462"/>
      <c r="H3" s="339" t="s">
        <v>90</v>
      </c>
      <c r="I3" s="354"/>
      <c r="J3" s="365" t="s">
        <v>277</v>
      </c>
      <c r="K3" s="366"/>
      <c r="L3" s="367" t="s">
        <v>91</v>
      </c>
      <c r="M3" s="368"/>
      <c r="N3" s="363"/>
      <c r="O3" s="364"/>
    </row>
    <row r="4" spans="1:17" ht="25.2" customHeight="1" thickBot="1" x14ac:dyDescent="0.35">
      <c r="A4" s="394"/>
      <c r="B4" s="44" t="s">
        <v>55</v>
      </c>
      <c r="C4" s="224" t="s">
        <v>56</v>
      </c>
      <c r="D4" s="42" t="s">
        <v>55</v>
      </c>
      <c r="E4" s="43" t="s">
        <v>56</v>
      </c>
      <c r="F4" s="44" t="s">
        <v>55</v>
      </c>
      <c r="G4" s="218" t="s">
        <v>56</v>
      </c>
      <c r="H4" s="42" t="s">
        <v>55</v>
      </c>
      <c r="I4" s="43" t="s">
        <v>56</v>
      </c>
      <c r="J4" s="44" t="s">
        <v>55</v>
      </c>
      <c r="K4" s="224" t="s">
        <v>56</v>
      </c>
      <c r="L4" s="42" t="s">
        <v>55</v>
      </c>
      <c r="M4" s="43" t="s">
        <v>56</v>
      </c>
      <c r="N4" s="45" t="s">
        <v>55</v>
      </c>
      <c r="O4" s="46" t="s">
        <v>56</v>
      </c>
    </row>
    <row r="5" spans="1:17" ht="15" x14ac:dyDescent="0.25">
      <c r="A5" s="202" t="s">
        <v>271</v>
      </c>
      <c r="B5" s="70">
        <v>462</v>
      </c>
      <c r="C5" s="225">
        <v>0.1475095785440613</v>
      </c>
      <c r="D5" s="70">
        <v>1518</v>
      </c>
      <c r="E5" s="225">
        <v>5.2371916508538896E-2</v>
      </c>
      <c r="F5" s="70">
        <v>750</v>
      </c>
      <c r="G5" s="225">
        <v>2.853338405934944E-2</v>
      </c>
      <c r="H5" s="70">
        <v>559</v>
      </c>
      <c r="I5" s="225">
        <v>2.4314919530230534E-2</v>
      </c>
      <c r="J5" s="70">
        <v>332</v>
      </c>
      <c r="K5" s="225">
        <v>1.6752447270158441E-2</v>
      </c>
      <c r="L5" s="70">
        <v>63</v>
      </c>
      <c r="M5" s="225">
        <v>2.2175290390707498E-2</v>
      </c>
      <c r="N5" s="130">
        <v>3684</v>
      </c>
      <c r="O5" s="225">
        <v>3.5405714505386779E-2</v>
      </c>
      <c r="P5" s="310"/>
      <c r="Q5" s="319"/>
    </row>
    <row r="6" spans="1:17" x14ac:dyDescent="0.3">
      <c r="A6" s="204" t="s">
        <v>272</v>
      </c>
      <c r="B6" s="56">
        <v>800</v>
      </c>
      <c r="C6" s="90">
        <v>0.2554278416347382</v>
      </c>
      <c r="D6" s="56">
        <v>2185</v>
      </c>
      <c r="E6" s="90">
        <v>7.538381921683629E-2</v>
      </c>
      <c r="F6" s="56">
        <v>838</v>
      </c>
      <c r="G6" s="90">
        <v>3.1881301122313105E-2</v>
      </c>
      <c r="H6" s="56">
        <v>573</v>
      </c>
      <c r="I6" s="90">
        <v>2.4923879947803394E-2</v>
      </c>
      <c r="J6" s="56">
        <v>325</v>
      </c>
      <c r="K6" s="90">
        <v>1.6399233020486428E-2</v>
      </c>
      <c r="L6" s="56">
        <v>35</v>
      </c>
      <c r="M6" s="90">
        <v>1.2319605772615276E-2</v>
      </c>
      <c r="N6" s="89">
        <v>4756</v>
      </c>
      <c r="O6" s="90">
        <v>4.5708354556899984E-2</v>
      </c>
      <c r="P6" s="310"/>
    </row>
    <row r="7" spans="1:17" x14ac:dyDescent="0.3">
      <c r="A7" s="204" t="s">
        <v>273</v>
      </c>
      <c r="B7" s="56">
        <v>1359</v>
      </c>
      <c r="C7" s="90">
        <v>0.43390804597701149</v>
      </c>
      <c r="D7" s="56">
        <v>10294</v>
      </c>
      <c r="E7" s="90">
        <v>0.35514921511126446</v>
      </c>
      <c r="F7" s="56">
        <v>5584</v>
      </c>
      <c r="G7" s="90">
        <v>0.21244055544987636</v>
      </c>
      <c r="H7" s="56">
        <v>3731</v>
      </c>
      <c r="I7" s="90">
        <v>0.16228795128316659</v>
      </c>
      <c r="J7" s="56">
        <v>2016</v>
      </c>
      <c r="K7" s="90">
        <v>0.10172570390554042</v>
      </c>
      <c r="L7" s="56">
        <v>208</v>
      </c>
      <c r="M7" s="90">
        <v>7.3213657162970791E-2</v>
      </c>
      <c r="N7" s="89">
        <v>23192</v>
      </c>
      <c r="O7" s="90">
        <v>0.2228906978308714</v>
      </c>
      <c r="P7" s="310"/>
    </row>
    <row r="8" spans="1:17" ht="15.75" thickBot="1" x14ac:dyDescent="0.3">
      <c r="A8" s="204" t="s">
        <v>274</v>
      </c>
      <c r="B8" s="195">
        <v>511</v>
      </c>
      <c r="C8" s="226">
        <v>0.16315453384418901</v>
      </c>
      <c r="D8" s="195">
        <v>14988</v>
      </c>
      <c r="E8" s="226">
        <v>0.51709504916336035</v>
      </c>
      <c r="F8" s="195">
        <v>19113</v>
      </c>
      <c r="G8" s="226">
        <v>0.72714475936846112</v>
      </c>
      <c r="H8" s="195">
        <v>18127</v>
      </c>
      <c r="I8" s="226">
        <v>0.78847324923879947</v>
      </c>
      <c r="J8" s="195">
        <v>17145</v>
      </c>
      <c r="K8" s="226">
        <v>0.86512261580381467</v>
      </c>
      <c r="L8" s="195">
        <v>2535</v>
      </c>
      <c r="M8" s="226">
        <v>0.89229144667370641</v>
      </c>
      <c r="N8" s="227">
        <v>72419</v>
      </c>
      <c r="O8" s="226">
        <v>0.69599523310684186</v>
      </c>
      <c r="P8" s="310"/>
    </row>
    <row r="9" spans="1:17" ht="15.75" thickBot="1" x14ac:dyDescent="0.3">
      <c r="A9" s="133" t="s">
        <v>250</v>
      </c>
      <c r="B9" s="139">
        <v>3132</v>
      </c>
      <c r="C9" s="228">
        <v>1</v>
      </c>
      <c r="D9" s="139">
        <v>28985</v>
      </c>
      <c r="E9" s="228">
        <v>1</v>
      </c>
      <c r="F9" s="139">
        <v>26285</v>
      </c>
      <c r="G9" s="229">
        <v>1</v>
      </c>
      <c r="H9" s="139">
        <v>22990</v>
      </c>
      <c r="I9" s="228">
        <v>1</v>
      </c>
      <c r="J9" s="139">
        <v>19818</v>
      </c>
      <c r="K9" s="228">
        <v>1</v>
      </c>
      <c r="L9" s="139">
        <v>2841</v>
      </c>
      <c r="M9" s="229">
        <v>1</v>
      </c>
      <c r="N9" s="327">
        <v>104051</v>
      </c>
      <c r="O9" s="228">
        <v>1</v>
      </c>
      <c r="P9" s="305"/>
    </row>
    <row r="10" spans="1:17" ht="15" thickBot="1" x14ac:dyDescent="0.35">
      <c r="A10" s="209" t="s">
        <v>69</v>
      </c>
      <c r="B10" s="199">
        <v>424</v>
      </c>
      <c r="C10" s="230">
        <v>0.13537675606641125</v>
      </c>
      <c r="D10" s="199">
        <v>4463</v>
      </c>
      <c r="E10" s="230">
        <v>0.1539761945834052</v>
      </c>
      <c r="F10" s="199">
        <v>4083</v>
      </c>
      <c r="G10" s="231">
        <v>0.15533574281909834</v>
      </c>
      <c r="H10" s="199">
        <v>3490</v>
      </c>
      <c r="I10" s="230">
        <v>0.15180513266637669</v>
      </c>
      <c r="J10" s="199">
        <v>3088</v>
      </c>
      <c r="K10" s="230">
        <v>0.15581794328388335</v>
      </c>
      <c r="L10" s="199">
        <v>479</v>
      </c>
      <c r="M10" s="231">
        <v>0.16860260471664906</v>
      </c>
      <c r="N10" s="232">
        <v>16027</v>
      </c>
      <c r="O10" s="230">
        <v>0.15403023517313624</v>
      </c>
      <c r="P10" s="310"/>
    </row>
    <row r="11" spans="1:17" ht="15" thickBot="1" x14ac:dyDescent="0.35">
      <c r="A11" s="133" t="s">
        <v>70</v>
      </c>
      <c r="B11" s="29">
        <v>3556</v>
      </c>
      <c r="C11" s="102"/>
      <c r="D11" s="29">
        <v>33448</v>
      </c>
      <c r="E11" s="102"/>
      <c r="F11" s="29">
        <v>30368</v>
      </c>
      <c r="G11" s="102"/>
      <c r="H11" s="29">
        <v>26480</v>
      </c>
      <c r="I11" s="102"/>
      <c r="J11" s="29">
        <v>22906</v>
      </c>
      <c r="K11" s="102"/>
      <c r="L11" s="29">
        <v>3320</v>
      </c>
      <c r="M11" s="102"/>
      <c r="N11" s="29">
        <v>120078</v>
      </c>
      <c r="O11" s="102"/>
      <c r="P11" s="311"/>
    </row>
    <row r="12" spans="1:17" x14ac:dyDescent="0.3">
      <c r="A12" s="33"/>
      <c r="B12" s="34"/>
      <c r="C12" s="104"/>
      <c r="D12" s="34"/>
      <c r="E12" s="104"/>
      <c r="F12" s="34"/>
      <c r="G12" s="104"/>
      <c r="H12" s="34"/>
      <c r="I12" s="104"/>
      <c r="J12" s="34"/>
      <c r="K12" s="104"/>
      <c r="L12" s="34"/>
      <c r="M12" s="104"/>
      <c r="N12" s="34"/>
      <c r="O12" s="104"/>
    </row>
    <row r="13" spans="1:17" x14ac:dyDescent="0.3">
      <c r="A13" s="38" t="s">
        <v>71</v>
      </c>
      <c r="B13" s="40"/>
      <c r="C13" s="40"/>
      <c r="D13" s="40"/>
      <c r="E13" s="40"/>
      <c r="F13" s="40"/>
      <c r="G13" s="40"/>
      <c r="H13" s="40"/>
      <c r="I13" s="40"/>
      <c r="J13" s="40"/>
      <c r="K13" s="40"/>
      <c r="L13" s="40"/>
      <c r="M13" s="40"/>
      <c r="N13" s="326"/>
      <c r="O13" s="40"/>
    </row>
    <row r="14" spans="1:17" ht="48.6" customHeight="1" x14ac:dyDescent="0.3">
      <c r="A14" s="426" t="s">
        <v>269</v>
      </c>
      <c r="B14" s="448"/>
      <c r="C14" s="448"/>
      <c r="D14" s="448"/>
      <c r="E14" s="448"/>
      <c r="F14" s="448"/>
      <c r="G14" s="448"/>
      <c r="H14" s="448"/>
      <c r="I14" s="448"/>
      <c r="J14" s="448"/>
      <c r="K14" s="448"/>
      <c r="L14" s="448"/>
      <c r="M14" s="448"/>
      <c r="N14" s="448"/>
      <c r="O14" s="448"/>
    </row>
    <row r="15" spans="1:17" x14ac:dyDescent="0.3">
      <c r="A15" s="39"/>
      <c r="B15" s="39"/>
      <c r="C15" s="39"/>
      <c r="D15" s="39"/>
      <c r="E15" s="39"/>
      <c r="F15" s="39"/>
      <c r="G15" s="39"/>
      <c r="H15" s="39"/>
      <c r="I15" s="39"/>
      <c r="J15" s="39"/>
      <c r="K15" s="39"/>
      <c r="L15" s="39"/>
      <c r="M15" s="39"/>
      <c r="N15" s="39"/>
      <c r="O15" s="39"/>
    </row>
    <row r="16" spans="1:17" x14ac:dyDescent="0.3">
      <c r="A16" s="39"/>
      <c r="B16" s="39"/>
      <c r="C16" s="39"/>
      <c r="D16" s="39"/>
      <c r="E16" s="39"/>
      <c r="F16" s="39"/>
      <c r="G16" s="39"/>
      <c r="H16" s="39"/>
      <c r="I16" s="39"/>
      <c r="J16" s="39"/>
      <c r="K16" s="39"/>
      <c r="L16" s="39"/>
      <c r="M16" s="39"/>
      <c r="N16" s="39"/>
      <c r="O16" s="39"/>
    </row>
  </sheetData>
  <mergeCells count="11">
    <mergeCell ref="A14:O14"/>
    <mergeCell ref="A1:O1"/>
    <mergeCell ref="A2:A4"/>
    <mergeCell ref="B2:M2"/>
    <mergeCell ref="N2:O3"/>
    <mergeCell ref="B3:C3"/>
    <mergeCell ref="D3:E3"/>
    <mergeCell ref="F3:G3"/>
    <mergeCell ref="H3:I3"/>
    <mergeCell ref="J3:K3"/>
    <mergeCell ref="L3:M3"/>
  </mergeCells>
  <printOptions horizontalCentered="1"/>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5"/>
  <sheetViews>
    <sheetView workbookViewId="0">
      <selection activeCell="A2" sqref="A2:A4"/>
    </sheetView>
  </sheetViews>
  <sheetFormatPr defaultColWidth="11.44140625" defaultRowHeight="14.4" x14ac:dyDescent="0.3"/>
  <cols>
    <col min="1" max="1" width="25.6640625" style="272" customWidth="1"/>
    <col min="2" max="17" width="9.33203125" style="272" customWidth="1"/>
    <col min="18" max="18" width="9.6640625" style="272" bestFit="1" customWidth="1"/>
    <col min="19" max="19" width="9.33203125" style="272" customWidth="1"/>
    <col min="20" max="16384" width="11.44140625" style="272"/>
  </cols>
  <sheetData>
    <row r="1" spans="1:20" ht="25.2" customHeight="1" thickTop="1" thickBot="1" x14ac:dyDescent="0.35">
      <c r="A1" s="355" t="s">
        <v>549</v>
      </c>
      <c r="B1" s="356"/>
      <c r="C1" s="356"/>
      <c r="D1" s="356"/>
      <c r="E1" s="356"/>
      <c r="F1" s="356"/>
      <c r="G1" s="356"/>
      <c r="H1" s="356"/>
      <c r="I1" s="356"/>
      <c r="J1" s="356"/>
      <c r="K1" s="356"/>
      <c r="L1" s="356"/>
      <c r="M1" s="356"/>
      <c r="N1" s="356"/>
      <c r="O1" s="356"/>
      <c r="P1" s="356"/>
      <c r="Q1" s="356"/>
      <c r="R1" s="463"/>
      <c r="S1" s="464"/>
    </row>
    <row r="2" spans="1:20" ht="25.2" customHeight="1" thickTop="1" thickBot="1" x14ac:dyDescent="0.35">
      <c r="A2" s="342" t="s">
        <v>275</v>
      </c>
      <c r="B2" s="358" t="s">
        <v>253</v>
      </c>
      <c r="C2" s="359"/>
      <c r="D2" s="359"/>
      <c r="E2" s="359"/>
      <c r="F2" s="359"/>
      <c r="G2" s="359"/>
      <c r="H2" s="359"/>
      <c r="I2" s="359"/>
      <c r="J2" s="377"/>
      <c r="K2" s="377"/>
      <c r="L2" s="377"/>
      <c r="M2" s="377"/>
      <c r="N2" s="377"/>
      <c r="O2" s="377"/>
      <c r="P2" s="377"/>
      <c r="Q2" s="377"/>
      <c r="R2" s="465" t="s">
        <v>70</v>
      </c>
      <c r="S2" s="466"/>
    </row>
    <row r="3" spans="1:20" ht="25.2" customHeight="1" x14ac:dyDescent="0.3">
      <c r="A3" s="393"/>
      <c r="B3" s="339" t="s">
        <v>93</v>
      </c>
      <c r="C3" s="452"/>
      <c r="D3" s="339" t="s">
        <v>94</v>
      </c>
      <c r="E3" s="452"/>
      <c r="F3" s="339" t="s">
        <v>95</v>
      </c>
      <c r="G3" s="452"/>
      <c r="H3" s="339" t="s">
        <v>96</v>
      </c>
      <c r="I3" s="452"/>
      <c r="J3" s="339" t="s">
        <v>97</v>
      </c>
      <c r="K3" s="453"/>
      <c r="L3" s="339" t="s">
        <v>98</v>
      </c>
      <c r="M3" s="452"/>
      <c r="N3" s="340" t="s">
        <v>99</v>
      </c>
      <c r="O3" s="453"/>
      <c r="P3" s="339" t="s">
        <v>100</v>
      </c>
      <c r="Q3" s="452"/>
      <c r="R3" s="363"/>
      <c r="S3" s="364"/>
    </row>
    <row r="4" spans="1:20" ht="25.2" customHeight="1" thickBot="1" x14ac:dyDescent="0.35">
      <c r="A4" s="394"/>
      <c r="B4" s="44" t="s">
        <v>55</v>
      </c>
      <c r="C4" s="233" t="s">
        <v>56</v>
      </c>
      <c r="D4" s="42" t="s">
        <v>55</v>
      </c>
      <c r="E4" s="233" t="s">
        <v>56</v>
      </c>
      <c r="F4" s="44" t="s">
        <v>55</v>
      </c>
      <c r="G4" s="224" t="s">
        <v>56</v>
      </c>
      <c r="H4" s="42" t="s">
        <v>55</v>
      </c>
      <c r="I4" s="233" t="s">
        <v>56</v>
      </c>
      <c r="J4" s="44" t="s">
        <v>55</v>
      </c>
      <c r="K4" s="224" t="s">
        <v>56</v>
      </c>
      <c r="L4" s="42" t="s">
        <v>55</v>
      </c>
      <c r="M4" s="233" t="s">
        <v>56</v>
      </c>
      <c r="N4" s="44" t="s">
        <v>55</v>
      </c>
      <c r="O4" s="224" t="s">
        <v>56</v>
      </c>
      <c r="P4" s="42" t="s">
        <v>55</v>
      </c>
      <c r="Q4" s="233" t="s">
        <v>56</v>
      </c>
      <c r="R4" s="45" t="s">
        <v>55</v>
      </c>
      <c r="S4" s="234" t="s">
        <v>56</v>
      </c>
    </row>
    <row r="5" spans="1:20" ht="15" x14ac:dyDescent="0.25">
      <c r="A5" s="299" t="s">
        <v>271</v>
      </c>
      <c r="B5" s="70">
        <v>1698</v>
      </c>
      <c r="C5" s="225">
        <v>3.9251040221914009E-2</v>
      </c>
      <c r="D5" s="70">
        <v>526</v>
      </c>
      <c r="E5" s="225">
        <v>4.3764040269573173E-2</v>
      </c>
      <c r="F5" s="70">
        <v>403</v>
      </c>
      <c r="G5" s="225">
        <v>3.3078880407124679E-2</v>
      </c>
      <c r="H5" s="130">
        <v>383</v>
      </c>
      <c r="I5" s="225">
        <v>2.9671521537031297E-2</v>
      </c>
      <c r="J5" s="73">
        <v>237</v>
      </c>
      <c r="K5" s="225">
        <v>2.8163992869875223E-2</v>
      </c>
      <c r="L5" s="70">
        <v>289</v>
      </c>
      <c r="M5" s="225">
        <v>2.7510709186101857E-2</v>
      </c>
      <c r="N5" s="70">
        <v>106</v>
      </c>
      <c r="O5" s="225">
        <v>3.1030444964871194E-2</v>
      </c>
      <c r="P5" s="70">
        <v>42</v>
      </c>
      <c r="Q5" s="225">
        <v>3.1226765799256505E-2</v>
      </c>
      <c r="R5" s="130">
        <v>3684</v>
      </c>
      <c r="S5" s="225">
        <v>3.5405714505386779E-2</v>
      </c>
      <c r="T5" s="310" t="s">
        <v>473</v>
      </c>
    </row>
    <row r="6" spans="1:20" x14ac:dyDescent="0.3">
      <c r="A6" s="300" t="s">
        <v>272</v>
      </c>
      <c r="B6" s="56">
        <v>2208</v>
      </c>
      <c r="C6" s="90">
        <v>5.1040221914008324E-2</v>
      </c>
      <c r="D6" s="56">
        <v>699</v>
      </c>
      <c r="E6" s="90">
        <v>5.8157916631999332E-2</v>
      </c>
      <c r="F6" s="56">
        <v>570</v>
      </c>
      <c r="G6" s="90">
        <v>4.6786505786752031E-2</v>
      </c>
      <c r="H6" s="89">
        <v>515</v>
      </c>
      <c r="I6" s="90">
        <v>3.9897737837000312E-2</v>
      </c>
      <c r="J6" s="85">
        <v>276</v>
      </c>
      <c r="K6" s="90">
        <v>3.2798573975044563E-2</v>
      </c>
      <c r="L6" s="56">
        <v>332</v>
      </c>
      <c r="M6" s="90">
        <v>3.1603998096144691E-2</v>
      </c>
      <c r="N6" s="56">
        <v>109</v>
      </c>
      <c r="O6" s="90">
        <v>3.1908665105386418E-2</v>
      </c>
      <c r="P6" s="56">
        <v>47</v>
      </c>
      <c r="Q6" s="90">
        <v>3.4944237918215611E-2</v>
      </c>
      <c r="R6" s="89">
        <v>4756</v>
      </c>
      <c r="S6" s="90">
        <v>4.5708354556899984E-2</v>
      </c>
      <c r="T6" s="310" t="s">
        <v>474</v>
      </c>
    </row>
    <row r="7" spans="1:20" x14ac:dyDescent="0.3">
      <c r="A7" s="300" t="s">
        <v>273</v>
      </c>
      <c r="B7" s="56">
        <v>9278</v>
      </c>
      <c r="C7" s="90">
        <v>0.21447064262598242</v>
      </c>
      <c r="D7" s="56">
        <v>3166</v>
      </c>
      <c r="E7" s="90">
        <v>0.26341625759214576</v>
      </c>
      <c r="F7" s="56">
        <v>2970</v>
      </c>
      <c r="G7" s="90">
        <v>0.24378231962570795</v>
      </c>
      <c r="H7" s="89">
        <v>3002</v>
      </c>
      <c r="I7" s="90">
        <v>0.2325689494886892</v>
      </c>
      <c r="J7" s="85">
        <v>1803</v>
      </c>
      <c r="K7" s="90">
        <v>0.2142602495543672</v>
      </c>
      <c r="L7" s="56">
        <v>2091</v>
      </c>
      <c r="M7" s="90">
        <v>0.19904807234650165</v>
      </c>
      <c r="N7" s="56">
        <v>636</v>
      </c>
      <c r="O7" s="90">
        <v>0.18618266978922718</v>
      </c>
      <c r="P7" s="56">
        <v>246</v>
      </c>
      <c r="Q7" s="90">
        <v>0.1828996282527881</v>
      </c>
      <c r="R7" s="89">
        <v>23192</v>
      </c>
      <c r="S7" s="90">
        <v>0.2228906978308714</v>
      </c>
      <c r="T7" s="310" t="s">
        <v>475</v>
      </c>
    </row>
    <row r="8" spans="1:20" ht="15.75" thickBot="1" x14ac:dyDescent="0.3">
      <c r="A8" s="300" t="s">
        <v>274</v>
      </c>
      <c r="B8" s="195">
        <v>30076</v>
      </c>
      <c r="C8" s="226">
        <v>0.69523809523809521</v>
      </c>
      <c r="D8" s="195">
        <v>7628</v>
      </c>
      <c r="E8" s="226">
        <v>0.63466178550628172</v>
      </c>
      <c r="F8" s="195">
        <v>8240</v>
      </c>
      <c r="G8" s="226">
        <v>0.67635229418041531</v>
      </c>
      <c r="H8" s="227">
        <v>9008</v>
      </c>
      <c r="I8" s="226">
        <v>0.6978617911372792</v>
      </c>
      <c r="J8" s="235">
        <v>6099</v>
      </c>
      <c r="K8" s="226">
        <v>0.72477718360071297</v>
      </c>
      <c r="L8" s="195">
        <v>7793</v>
      </c>
      <c r="M8" s="226">
        <v>0.74183722037125177</v>
      </c>
      <c r="N8" s="195">
        <v>2565</v>
      </c>
      <c r="O8" s="226">
        <v>0.7508782201405152</v>
      </c>
      <c r="P8" s="195">
        <v>1010</v>
      </c>
      <c r="Q8" s="226">
        <v>0.75092936802973975</v>
      </c>
      <c r="R8" s="227">
        <v>72419</v>
      </c>
      <c r="S8" s="226">
        <v>0.69599523310684186</v>
      </c>
      <c r="T8" s="310" t="s">
        <v>476</v>
      </c>
    </row>
    <row r="9" spans="1:20" ht="15.75" thickBot="1" x14ac:dyDescent="0.3">
      <c r="A9" s="133" t="s">
        <v>250</v>
      </c>
      <c r="B9" s="139">
        <v>43260</v>
      </c>
      <c r="C9" s="229">
        <v>1</v>
      </c>
      <c r="D9" s="139">
        <v>12019</v>
      </c>
      <c r="E9" s="228">
        <v>1</v>
      </c>
      <c r="F9" s="139">
        <v>12183</v>
      </c>
      <c r="G9" s="229">
        <v>1</v>
      </c>
      <c r="H9" s="139">
        <v>12908</v>
      </c>
      <c r="I9" s="228">
        <v>1</v>
      </c>
      <c r="J9" s="139">
        <v>8415</v>
      </c>
      <c r="K9" s="228">
        <v>1</v>
      </c>
      <c r="L9" s="139">
        <v>10505</v>
      </c>
      <c r="M9" s="229">
        <v>1</v>
      </c>
      <c r="N9" s="139">
        <v>3416</v>
      </c>
      <c r="O9" s="228">
        <v>1</v>
      </c>
      <c r="P9" s="139">
        <v>1345</v>
      </c>
      <c r="Q9" s="229">
        <v>1</v>
      </c>
      <c r="R9" s="139">
        <v>104051</v>
      </c>
      <c r="S9" s="228">
        <v>1</v>
      </c>
      <c r="T9" s="305"/>
    </row>
    <row r="10" spans="1:20" ht="15" thickBot="1" x14ac:dyDescent="0.35">
      <c r="A10" s="209" t="s">
        <v>69</v>
      </c>
      <c r="B10" s="199">
        <v>10388</v>
      </c>
      <c r="C10" s="76">
        <v>0.24012944983818771</v>
      </c>
      <c r="D10" s="199">
        <v>1896</v>
      </c>
      <c r="E10" s="225">
        <v>0.15775022880439304</v>
      </c>
      <c r="F10" s="199">
        <v>963</v>
      </c>
      <c r="G10" s="76">
        <v>7.9044570302881062E-2</v>
      </c>
      <c r="H10" s="232">
        <v>927</v>
      </c>
      <c r="I10" s="230">
        <v>7.1815928106600563E-2</v>
      </c>
      <c r="J10" s="199">
        <v>625</v>
      </c>
      <c r="K10" s="230">
        <v>7.427213309566251E-2</v>
      </c>
      <c r="L10" s="199">
        <v>856</v>
      </c>
      <c r="M10" s="231">
        <v>8.1485007139457402E-2</v>
      </c>
      <c r="N10" s="199">
        <v>247</v>
      </c>
      <c r="O10" s="230">
        <v>7.2306791569086648E-2</v>
      </c>
      <c r="P10" s="199">
        <v>125</v>
      </c>
      <c r="Q10" s="231">
        <v>9.2936802973977689E-2</v>
      </c>
      <c r="R10" s="232">
        <v>16027</v>
      </c>
      <c r="S10" s="230">
        <v>0.15403023517313624</v>
      </c>
      <c r="T10" s="310" t="s">
        <v>477</v>
      </c>
    </row>
    <row r="11" spans="1:20" ht="15" thickBot="1" x14ac:dyDescent="0.35">
      <c r="A11" s="133" t="s">
        <v>70</v>
      </c>
      <c r="B11" s="29">
        <v>53648</v>
      </c>
      <c r="C11" s="58"/>
      <c r="D11" s="29">
        <v>13915</v>
      </c>
      <c r="E11" s="58"/>
      <c r="F11" s="29">
        <v>13146</v>
      </c>
      <c r="G11" s="95"/>
      <c r="H11" s="29">
        <v>13835</v>
      </c>
      <c r="I11" s="102"/>
      <c r="J11" s="29">
        <v>9040</v>
      </c>
      <c r="K11" s="102"/>
      <c r="L11" s="29">
        <v>11361</v>
      </c>
      <c r="M11" s="102"/>
      <c r="N11" s="29">
        <v>3663</v>
      </c>
      <c r="O11" s="102"/>
      <c r="P11" s="29">
        <v>1470</v>
      </c>
      <c r="Q11" s="102"/>
      <c r="R11" s="29">
        <v>120078</v>
      </c>
      <c r="S11" s="102"/>
      <c r="T11" s="311" t="s">
        <v>82</v>
      </c>
    </row>
    <row r="12" spans="1:20" x14ac:dyDescent="0.3">
      <c r="A12" s="33"/>
      <c r="B12" s="34"/>
      <c r="C12" s="35"/>
      <c r="D12" s="34"/>
      <c r="E12" s="35"/>
      <c r="F12" s="34"/>
      <c r="G12" s="35"/>
      <c r="H12" s="34"/>
      <c r="I12" s="104"/>
      <c r="J12" s="34"/>
      <c r="K12" s="104"/>
      <c r="L12" s="34"/>
      <c r="M12" s="104"/>
      <c r="N12" s="34"/>
      <c r="O12" s="104"/>
      <c r="P12" s="34"/>
      <c r="Q12" s="104"/>
      <c r="R12" s="34"/>
      <c r="S12" s="104"/>
    </row>
    <row r="13" spans="1:20" x14ac:dyDescent="0.3">
      <c r="A13" s="38" t="s">
        <v>71</v>
      </c>
      <c r="B13" s="40"/>
      <c r="C13" s="40"/>
      <c r="D13" s="40"/>
      <c r="E13" s="40"/>
      <c r="F13" s="40"/>
      <c r="G13" s="40"/>
      <c r="H13" s="40"/>
      <c r="I13" s="40"/>
      <c r="J13" s="40"/>
      <c r="K13" s="40"/>
      <c r="L13" s="40"/>
      <c r="M13" s="40"/>
      <c r="N13" s="40"/>
      <c r="O13" s="40"/>
      <c r="P13" s="40"/>
      <c r="Q13" s="40"/>
      <c r="R13" s="326"/>
      <c r="S13" s="40"/>
    </row>
    <row r="14" spans="1:20" ht="40.200000000000003" customHeight="1" x14ac:dyDescent="0.3">
      <c r="A14" s="426" t="s">
        <v>269</v>
      </c>
      <c r="B14" s="448"/>
      <c r="C14" s="448"/>
      <c r="D14" s="448"/>
      <c r="E14" s="448"/>
      <c r="F14" s="448"/>
      <c r="G14" s="448"/>
      <c r="H14" s="448"/>
      <c r="I14" s="448"/>
      <c r="J14" s="448"/>
      <c r="K14" s="448"/>
      <c r="L14" s="448"/>
      <c r="M14" s="448"/>
      <c r="N14" s="448"/>
      <c r="O14" s="448"/>
      <c r="P14" s="448"/>
      <c r="Q14" s="448"/>
      <c r="R14" s="448"/>
      <c r="S14" s="457"/>
    </row>
    <row r="15" spans="1:20" x14ac:dyDescent="0.3">
      <c r="A15" s="39"/>
      <c r="B15" s="39"/>
      <c r="C15" s="39"/>
      <c r="D15" s="39"/>
      <c r="E15" s="39"/>
      <c r="F15" s="39"/>
      <c r="G15" s="39"/>
      <c r="H15" s="39"/>
      <c r="I15" s="39"/>
      <c r="J15" s="39"/>
      <c r="K15" s="39"/>
      <c r="L15" s="39"/>
      <c r="M15" s="39"/>
      <c r="N15" s="39"/>
      <c r="O15" s="39"/>
      <c r="P15" s="39"/>
      <c r="Q15" s="39"/>
      <c r="R15" s="39"/>
      <c r="S15" s="39"/>
    </row>
  </sheetData>
  <mergeCells count="13">
    <mergeCell ref="A14:S14"/>
    <mergeCell ref="A1:S1"/>
    <mergeCell ref="A2:A4"/>
    <mergeCell ref="B2:Q2"/>
    <mergeCell ref="R2:S3"/>
    <mergeCell ref="B3:C3"/>
    <mergeCell ref="D3:E3"/>
    <mergeCell ref="F3:G3"/>
    <mergeCell ref="H3:I3"/>
    <mergeCell ref="J3:K3"/>
    <mergeCell ref="L3:M3"/>
    <mergeCell ref="N3:O3"/>
    <mergeCell ref="P3:Q3"/>
  </mergeCells>
  <printOptions horizontalCentered="1"/>
  <pageMargins left="0.7" right="0.7" top="0.75" bottom="0.75" header="0.3" footer="0.3"/>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6"/>
  <sheetViews>
    <sheetView workbookViewId="0">
      <selection sqref="A1:U1"/>
    </sheetView>
  </sheetViews>
  <sheetFormatPr defaultColWidth="11.44140625" defaultRowHeight="14.4" x14ac:dyDescent="0.3"/>
  <cols>
    <col min="1" max="1" width="25.6640625" style="272" customWidth="1"/>
    <col min="2" max="21" width="10.44140625" style="272" customWidth="1"/>
    <col min="22" max="16384" width="11.44140625" style="272"/>
  </cols>
  <sheetData>
    <row r="1" spans="1:22" ht="25.2" customHeight="1" thickTop="1" thickBot="1" x14ac:dyDescent="0.35">
      <c r="A1" s="355" t="s">
        <v>550</v>
      </c>
      <c r="B1" s="356"/>
      <c r="C1" s="356"/>
      <c r="D1" s="356"/>
      <c r="E1" s="356"/>
      <c r="F1" s="356"/>
      <c r="G1" s="356"/>
      <c r="H1" s="356"/>
      <c r="I1" s="356"/>
      <c r="J1" s="356"/>
      <c r="K1" s="356"/>
      <c r="L1" s="356"/>
      <c r="M1" s="356"/>
      <c r="N1" s="356"/>
      <c r="O1" s="356"/>
      <c r="P1" s="356"/>
      <c r="Q1" s="356"/>
      <c r="R1" s="356"/>
      <c r="S1" s="356"/>
      <c r="T1" s="463"/>
      <c r="U1" s="464"/>
    </row>
    <row r="2" spans="1:22" ht="25.2" customHeight="1" thickTop="1" thickBot="1" x14ac:dyDescent="0.35">
      <c r="A2" s="342" t="s">
        <v>275</v>
      </c>
      <c r="B2" s="358" t="s">
        <v>254</v>
      </c>
      <c r="C2" s="359"/>
      <c r="D2" s="359"/>
      <c r="E2" s="359"/>
      <c r="F2" s="359"/>
      <c r="G2" s="359"/>
      <c r="H2" s="359"/>
      <c r="I2" s="359"/>
      <c r="J2" s="377"/>
      <c r="K2" s="377"/>
      <c r="L2" s="377"/>
      <c r="M2" s="377"/>
      <c r="N2" s="377"/>
      <c r="O2" s="377"/>
      <c r="P2" s="377"/>
      <c r="Q2" s="377"/>
      <c r="R2" s="377"/>
      <c r="S2" s="377"/>
      <c r="T2" s="361" t="s">
        <v>70</v>
      </c>
      <c r="U2" s="451"/>
    </row>
    <row r="3" spans="1:22" ht="25.2" customHeight="1" x14ac:dyDescent="0.3">
      <c r="A3" s="393"/>
      <c r="B3" s="455">
        <v>0</v>
      </c>
      <c r="C3" s="452"/>
      <c r="D3" s="339" t="s">
        <v>278</v>
      </c>
      <c r="E3" s="452"/>
      <c r="F3" s="339" t="s">
        <v>279</v>
      </c>
      <c r="G3" s="452"/>
      <c r="H3" s="339" t="s">
        <v>280</v>
      </c>
      <c r="I3" s="452"/>
      <c r="J3" s="339" t="s">
        <v>281</v>
      </c>
      <c r="K3" s="453"/>
      <c r="L3" s="339" t="s">
        <v>282</v>
      </c>
      <c r="M3" s="452"/>
      <c r="N3" s="340" t="s">
        <v>283</v>
      </c>
      <c r="O3" s="453"/>
      <c r="P3" s="339" t="s">
        <v>261</v>
      </c>
      <c r="Q3" s="453"/>
      <c r="R3" s="339" t="s">
        <v>77</v>
      </c>
      <c r="S3" s="452"/>
      <c r="T3" s="410"/>
      <c r="U3" s="407"/>
    </row>
    <row r="4" spans="1:22" ht="25.2" customHeight="1" thickBot="1" x14ac:dyDescent="0.35">
      <c r="A4" s="394"/>
      <c r="B4" s="12" t="s">
        <v>55</v>
      </c>
      <c r="C4" s="236" t="s">
        <v>56</v>
      </c>
      <c r="D4" s="12" t="s">
        <v>55</v>
      </c>
      <c r="E4" s="236" t="s">
        <v>56</v>
      </c>
      <c r="F4" s="10" t="s">
        <v>55</v>
      </c>
      <c r="G4" s="237" t="s">
        <v>56</v>
      </c>
      <c r="H4" s="12" t="s">
        <v>55</v>
      </c>
      <c r="I4" s="236" t="s">
        <v>56</v>
      </c>
      <c r="J4" s="10" t="s">
        <v>55</v>
      </c>
      <c r="K4" s="237" t="s">
        <v>56</v>
      </c>
      <c r="L4" s="12" t="s">
        <v>55</v>
      </c>
      <c r="M4" s="236" t="s">
        <v>56</v>
      </c>
      <c r="N4" s="10" t="s">
        <v>55</v>
      </c>
      <c r="O4" s="237" t="s">
        <v>56</v>
      </c>
      <c r="P4" s="12" t="s">
        <v>55</v>
      </c>
      <c r="Q4" s="237" t="s">
        <v>56</v>
      </c>
      <c r="R4" s="12" t="s">
        <v>55</v>
      </c>
      <c r="S4" s="236" t="s">
        <v>56</v>
      </c>
      <c r="T4" s="12" t="s">
        <v>55</v>
      </c>
      <c r="U4" s="238" t="s">
        <v>56</v>
      </c>
    </row>
    <row r="5" spans="1:22" ht="15" x14ac:dyDescent="0.25">
      <c r="A5" s="299" t="s">
        <v>271</v>
      </c>
      <c r="B5" s="77">
        <v>3364</v>
      </c>
      <c r="C5" s="239">
        <v>3.6070812022174326E-2</v>
      </c>
      <c r="D5" s="77">
        <v>172</v>
      </c>
      <c r="E5" s="239">
        <v>3.0539772727272728E-2</v>
      </c>
      <c r="F5" s="77">
        <v>97</v>
      </c>
      <c r="G5" s="239">
        <v>2.5479380089309167E-2</v>
      </c>
      <c r="H5" s="77">
        <v>37</v>
      </c>
      <c r="I5" s="239">
        <v>3.61328125E-2</v>
      </c>
      <c r="J5" s="77">
        <v>4</v>
      </c>
      <c r="K5" s="239">
        <v>5.128205128205128E-2</v>
      </c>
      <c r="L5" s="77">
        <v>7</v>
      </c>
      <c r="M5" s="239">
        <v>4.7945205479452052E-2</v>
      </c>
      <c r="N5" s="77">
        <v>0</v>
      </c>
      <c r="O5" s="239">
        <v>0</v>
      </c>
      <c r="P5" s="77">
        <v>1</v>
      </c>
      <c r="Q5" s="239">
        <v>5.2631578947368418E-2</v>
      </c>
      <c r="R5" s="77">
        <v>2</v>
      </c>
      <c r="S5" s="239">
        <v>3.7037037037037035E-2</v>
      </c>
      <c r="T5" s="81">
        <v>3684</v>
      </c>
      <c r="U5" s="225">
        <v>3.5405714505386779E-2</v>
      </c>
      <c r="V5" s="321"/>
    </row>
    <row r="6" spans="1:22" x14ac:dyDescent="0.3">
      <c r="A6" s="300" t="s">
        <v>272</v>
      </c>
      <c r="B6" s="56">
        <v>4405</v>
      </c>
      <c r="C6" s="239">
        <v>4.723303417291258E-2</v>
      </c>
      <c r="D6" s="56">
        <v>172</v>
      </c>
      <c r="E6" s="239">
        <v>3.0539772727272728E-2</v>
      </c>
      <c r="F6" s="56">
        <v>117</v>
      </c>
      <c r="G6" s="239">
        <v>3.0732860520094562E-2</v>
      </c>
      <c r="H6" s="56">
        <v>49</v>
      </c>
      <c r="I6" s="239">
        <v>4.78515625E-2</v>
      </c>
      <c r="J6" s="56">
        <v>3</v>
      </c>
      <c r="K6" s="239">
        <v>3.8461538461538464E-2</v>
      </c>
      <c r="L6" s="56">
        <v>4</v>
      </c>
      <c r="M6" s="239">
        <v>2.7397260273972601E-2</v>
      </c>
      <c r="N6" s="56">
        <v>0</v>
      </c>
      <c r="O6" s="239">
        <v>0</v>
      </c>
      <c r="P6" s="56">
        <v>0</v>
      </c>
      <c r="Q6" s="239">
        <v>0</v>
      </c>
      <c r="R6" s="56">
        <v>6</v>
      </c>
      <c r="S6" s="239">
        <v>0.1111111111111111</v>
      </c>
      <c r="T6" s="89">
        <v>4756</v>
      </c>
      <c r="U6" s="82">
        <v>4.5708354556899984E-2</v>
      </c>
      <c r="V6" s="321"/>
    </row>
    <row r="7" spans="1:22" x14ac:dyDescent="0.3">
      <c r="A7" s="300" t="s">
        <v>273</v>
      </c>
      <c r="B7" s="56">
        <v>21150</v>
      </c>
      <c r="C7" s="239">
        <v>0.22678289960433623</v>
      </c>
      <c r="D7" s="56">
        <v>1075</v>
      </c>
      <c r="E7" s="239">
        <v>0.19087357954545456</v>
      </c>
      <c r="F7" s="56">
        <v>719</v>
      </c>
      <c r="G7" s="239">
        <v>0.18886262148673497</v>
      </c>
      <c r="H7" s="56">
        <v>187</v>
      </c>
      <c r="I7" s="239">
        <v>0.1826171875</v>
      </c>
      <c r="J7" s="56">
        <v>15</v>
      </c>
      <c r="K7" s="239">
        <v>0.19230769230769232</v>
      </c>
      <c r="L7" s="56">
        <v>25</v>
      </c>
      <c r="M7" s="239">
        <v>0.17123287671232876</v>
      </c>
      <c r="N7" s="56">
        <v>6</v>
      </c>
      <c r="O7" s="239">
        <v>0.2</v>
      </c>
      <c r="P7" s="56">
        <v>3</v>
      </c>
      <c r="Q7" s="239">
        <v>0.15789473684210525</v>
      </c>
      <c r="R7" s="56">
        <v>12</v>
      </c>
      <c r="S7" s="239">
        <v>0.22222222222222221</v>
      </c>
      <c r="T7" s="89">
        <v>23192</v>
      </c>
      <c r="U7" s="82">
        <v>0.2228906978308714</v>
      </c>
      <c r="V7" s="321"/>
    </row>
    <row r="8" spans="1:22" ht="15.75" thickBot="1" x14ac:dyDescent="0.3">
      <c r="A8" s="303" t="s">
        <v>274</v>
      </c>
      <c r="B8" s="163">
        <v>64342</v>
      </c>
      <c r="C8" s="240">
        <v>0.68991325420057692</v>
      </c>
      <c r="D8" s="163">
        <v>4213</v>
      </c>
      <c r="E8" s="240">
        <v>0.748046875</v>
      </c>
      <c r="F8" s="163">
        <v>2874</v>
      </c>
      <c r="G8" s="240">
        <v>0.75492513790386129</v>
      </c>
      <c r="H8" s="163">
        <v>751</v>
      </c>
      <c r="I8" s="240">
        <v>0.7333984375</v>
      </c>
      <c r="J8" s="163">
        <v>56</v>
      </c>
      <c r="K8" s="240">
        <v>0.71794871794871795</v>
      </c>
      <c r="L8" s="163">
        <v>110</v>
      </c>
      <c r="M8" s="240">
        <v>0.75342465753424659</v>
      </c>
      <c r="N8" s="163">
        <v>24</v>
      </c>
      <c r="O8" s="240">
        <v>0.8</v>
      </c>
      <c r="P8" s="163">
        <v>15</v>
      </c>
      <c r="Q8" s="240">
        <v>0.78947368421052633</v>
      </c>
      <c r="R8" s="163">
        <v>34</v>
      </c>
      <c r="S8" s="240">
        <v>0.62962962962962965</v>
      </c>
      <c r="T8" s="220">
        <v>72419</v>
      </c>
      <c r="U8" s="241">
        <v>0.69599523310684186</v>
      </c>
      <c r="V8" s="321"/>
    </row>
    <row r="9" spans="1:22" ht="15.75" thickBot="1" x14ac:dyDescent="0.3">
      <c r="A9" s="133" t="s">
        <v>250</v>
      </c>
      <c r="B9" s="93">
        <v>93261</v>
      </c>
      <c r="C9" s="96">
        <v>1</v>
      </c>
      <c r="D9" s="93">
        <v>5632</v>
      </c>
      <c r="E9" s="96">
        <v>1</v>
      </c>
      <c r="F9" s="93">
        <v>3807</v>
      </c>
      <c r="G9" s="96">
        <v>1</v>
      </c>
      <c r="H9" s="93">
        <v>1024</v>
      </c>
      <c r="I9" s="96">
        <v>1</v>
      </c>
      <c r="J9" s="93">
        <v>78</v>
      </c>
      <c r="K9" s="96">
        <v>1</v>
      </c>
      <c r="L9" s="93">
        <v>146</v>
      </c>
      <c r="M9" s="96">
        <v>1</v>
      </c>
      <c r="N9" s="93">
        <v>30</v>
      </c>
      <c r="O9" s="96">
        <v>1</v>
      </c>
      <c r="P9" s="93">
        <v>19</v>
      </c>
      <c r="Q9" s="96">
        <v>1</v>
      </c>
      <c r="R9" s="93">
        <v>54</v>
      </c>
      <c r="S9" s="96">
        <v>1</v>
      </c>
      <c r="T9" s="93">
        <v>104051</v>
      </c>
      <c r="U9" s="102">
        <v>1</v>
      </c>
    </row>
    <row r="10" spans="1:22" ht="15" thickBot="1" x14ac:dyDescent="0.35">
      <c r="A10" s="209" t="s">
        <v>69</v>
      </c>
      <c r="B10" s="199">
        <v>15028</v>
      </c>
      <c r="C10" s="240">
        <v>0.16113916856992741</v>
      </c>
      <c r="D10" s="199">
        <v>517</v>
      </c>
      <c r="E10" s="240">
        <v>9.1796875E-2</v>
      </c>
      <c r="F10" s="199">
        <v>348</v>
      </c>
      <c r="G10" s="240">
        <v>9.1410559495665872E-2</v>
      </c>
      <c r="H10" s="199">
        <v>113</v>
      </c>
      <c r="I10" s="240">
        <v>0.1103515625</v>
      </c>
      <c r="J10" s="199">
        <v>2</v>
      </c>
      <c r="K10" s="240">
        <v>2.564102564102564E-2</v>
      </c>
      <c r="L10" s="199">
        <v>12</v>
      </c>
      <c r="M10" s="240">
        <v>8.2191780821917804E-2</v>
      </c>
      <c r="N10" s="199">
        <v>4</v>
      </c>
      <c r="O10" s="240">
        <v>0.13333333333333333</v>
      </c>
      <c r="P10" s="199">
        <v>0</v>
      </c>
      <c r="Q10" s="240">
        <v>0</v>
      </c>
      <c r="R10" s="199">
        <v>3</v>
      </c>
      <c r="S10" s="240">
        <v>5.5555555555555552E-2</v>
      </c>
      <c r="T10" s="232">
        <v>16027</v>
      </c>
      <c r="U10" s="241">
        <v>0.15403023517313624</v>
      </c>
      <c r="V10" s="321"/>
    </row>
    <row r="11" spans="1:22" ht="15" thickBot="1" x14ac:dyDescent="0.35">
      <c r="A11" s="133" t="s">
        <v>70</v>
      </c>
      <c r="B11" s="29">
        <v>108289</v>
      </c>
      <c r="C11" s="242"/>
      <c r="D11" s="29">
        <v>6149</v>
      </c>
      <c r="E11" s="96"/>
      <c r="F11" s="29">
        <v>4155</v>
      </c>
      <c r="G11" s="96"/>
      <c r="H11" s="29">
        <v>1137</v>
      </c>
      <c r="I11" s="96"/>
      <c r="J11" s="29">
        <v>80</v>
      </c>
      <c r="K11" s="96"/>
      <c r="L11" s="29">
        <v>158</v>
      </c>
      <c r="M11" s="96"/>
      <c r="N11" s="29">
        <v>34</v>
      </c>
      <c r="O11" s="96"/>
      <c r="P11" s="29">
        <v>19</v>
      </c>
      <c r="Q11" s="96"/>
      <c r="R11" s="29">
        <v>57</v>
      </c>
      <c r="S11" s="96"/>
      <c r="T11" s="29">
        <v>120078</v>
      </c>
      <c r="U11" s="102"/>
      <c r="V11" s="317"/>
    </row>
    <row r="12" spans="1:22" x14ac:dyDescent="0.3">
      <c r="A12" s="33"/>
      <c r="B12" s="34"/>
      <c r="C12" s="215"/>
      <c r="D12" s="34"/>
      <c r="E12" s="104"/>
      <c r="F12" s="34"/>
      <c r="G12" s="104"/>
      <c r="H12" s="34"/>
      <c r="I12" s="104"/>
      <c r="J12" s="34"/>
      <c r="K12" s="104"/>
      <c r="L12" s="34"/>
      <c r="M12" s="104"/>
      <c r="N12" s="34"/>
      <c r="O12" s="104"/>
      <c r="P12" s="34"/>
      <c r="Q12" s="104"/>
      <c r="R12" s="34"/>
      <c r="S12" s="104"/>
      <c r="T12" s="34"/>
      <c r="U12" s="104"/>
    </row>
    <row r="13" spans="1:22" x14ac:dyDescent="0.3">
      <c r="A13" s="38" t="s">
        <v>71</v>
      </c>
      <c r="B13" s="40"/>
      <c r="C13" s="40"/>
      <c r="D13" s="40"/>
      <c r="E13" s="40"/>
      <c r="F13" s="40"/>
      <c r="G13" s="40"/>
      <c r="H13" s="40"/>
      <c r="I13" s="40"/>
      <c r="J13" s="40"/>
      <c r="K13" s="40"/>
      <c r="L13" s="40"/>
      <c r="M13" s="40"/>
      <c r="N13" s="40"/>
      <c r="O13" s="40"/>
      <c r="P13" s="40"/>
      <c r="Q13" s="40"/>
      <c r="R13" s="40"/>
      <c r="S13" s="40"/>
      <c r="T13" s="40"/>
      <c r="U13" s="40"/>
    </row>
    <row r="14" spans="1:22" ht="38.4" customHeight="1" x14ac:dyDescent="0.3">
      <c r="A14" s="426" t="s">
        <v>269</v>
      </c>
      <c r="B14" s="448"/>
      <c r="C14" s="448"/>
      <c r="D14" s="448"/>
      <c r="E14" s="448"/>
      <c r="F14" s="448"/>
      <c r="G14" s="448"/>
      <c r="H14" s="448"/>
      <c r="I14" s="448"/>
      <c r="J14" s="448"/>
      <c r="K14" s="448"/>
      <c r="L14" s="448"/>
      <c r="M14" s="448"/>
      <c r="N14" s="448"/>
      <c r="O14" s="448"/>
      <c r="P14" s="448"/>
      <c r="Q14" s="448"/>
      <c r="R14" s="448"/>
      <c r="S14" s="448"/>
      <c r="T14" s="457"/>
      <c r="U14" s="457"/>
    </row>
    <row r="15" spans="1:22" x14ac:dyDescent="0.3">
      <c r="A15" s="39"/>
      <c r="B15" s="39"/>
      <c r="C15" s="39"/>
      <c r="D15" s="39"/>
      <c r="E15" s="39"/>
      <c r="F15" s="39"/>
      <c r="G15" s="39"/>
      <c r="H15" s="39"/>
      <c r="I15" s="39"/>
      <c r="J15" s="39"/>
      <c r="K15" s="39"/>
      <c r="L15" s="39"/>
      <c r="M15" s="39"/>
      <c r="N15" s="39"/>
      <c r="O15" s="39"/>
      <c r="P15" s="39"/>
      <c r="Q15" s="39"/>
      <c r="R15" s="39"/>
      <c r="S15" s="39"/>
      <c r="T15" s="39"/>
      <c r="U15" s="39"/>
    </row>
    <row r="16" spans="1:22" x14ac:dyDescent="0.3">
      <c r="A16" s="39"/>
      <c r="B16" s="39"/>
      <c r="C16" s="39"/>
      <c r="D16" s="39"/>
      <c r="E16" s="39"/>
      <c r="F16" s="39"/>
      <c r="G16" s="39"/>
      <c r="H16" s="39"/>
      <c r="I16" s="39"/>
      <c r="J16" s="39"/>
      <c r="K16" s="39"/>
      <c r="L16" s="39"/>
      <c r="M16" s="39"/>
      <c r="N16" s="39"/>
      <c r="O16" s="39"/>
      <c r="P16" s="39"/>
      <c r="Q16" s="39"/>
      <c r="R16" s="39"/>
      <c r="S16" s="39"/>
      <c r="T16" s="39"/>
      <c r="U16" s="39"/>
    </row>
  </sheetData>
  <mergeCells count="14">
    <mergeCell ref="N3:O3"/>
    <mergeCell ref="P3:Q3"/>
    <mergeCell ref="R3:S3"/>
    <mergeCell ref="A14:U14"/>
    <mergeCell ref="A1:U1"/>
    <mergeCell ref="A2:A4"/>
    <mergeCell ref="B2:S2"/>
    <mergeCell ref="T2:U3"/>
    <mergeCell ref="B3:C3"/>
    <mergeCell ref="D3:E3"/>
    <mergeCell ref="F3:G3"/>
    <mergeCell ref="H3:I3"/>
    <mergeCell ref="J3:K3"/>
    <mergeCell ref="L3:M3"/>
  </mergeCells>
  <printOptions horizontalCentered="1"/>
  <pageMargins left="0.7" right="0.7" top="0.75" bottom="0.75" header="0.3" footer="0.3"/>
  <pageSetup paperSize="9"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5"/>
  <sheetViews>
    <sheetView workbookViewId="0">
      <selection activeCell="A3" sqref="A3:A5"/>
    </sheetView>
  </sheetViews>
  <sheetFormatPr defaultColWidth="11.44140625" defaultRowHeight="14.4" x14ac:dyDescent="0.3"/>
  <cols>
    <col min="1" max="1" width="13.33203125" style="272" customWidth="1"/>
    <col min="2" max="9" width="19.109375" style="272" customWidth="1"/>
    <col min="10" max="16384" width="11.44140625" style="272"/>
  </cols>
  <sheetData>
    <row r="1" spans="1:10" ht="25.2" customHeight="1" thickTop="1" thickBot="1" x14ac:dyDescent="0.35">
      <c r="A1" s="467" t="s">
        <v>306</v>
      </c>
      <c r="B1" s="468"/>
      <c r="C1" s="468"/>
      <c r="D1" s="468"/>
      <c r="E1" s="468"/>
      <c r="F1" s="468"/>
      <c r="G1" s="468"/>
      <c r="H1" s="468"/>
      <c r="I1" s="469"/>
    </row>
    <row r="2" spans="1:10" ht="25.2" customHeight="1" thickTop="1" thickBot="1" x14ac:dyDescent="0.35">
      <c r="A2" s="467" t="s">
        <v>551</v>
      </c>
      <c r="B2" s="468"/>
      <c r="C2" s="468"/>
      <c r="D2" s="468"/>
      <c r="E2" s="468"/>
      <c r="F2" s="468"/>
      <c r="G2" s="468"/>
      <c r="H2" s="468"/>
      <c r="I2" s="469"/>
    </row>
    <row r="3" spans="1:10" ht="25.2" customHeight="1" thickTop="1" x14ac:dyDescent="0.3">
      <c r="A3" s="348" t="s">
        <v>73</v>
      </c>
      <c r="B3" s="461" t="s">
        <v>284</v>
      </c>
      <c r="C3" s="470"/>
      <c r="D3" s="470"/>
      <c r="E3" s="470"/>
      <c r="F3" s="470"/>
      <c r="G3" s="462"/>
      <c r="H3" s="384" t="s">
        <v>82</v>
      </c>
      <c r="I3" s="385"/>
    </row>
    <row r="4" spans="1:10" ht="25.2" customHeight="1" x14ac:dyDescent="0.3">
      <c r="A4" s="349"/>
      <c r="B4" s="365" t="s">
        <v>285</v>
      </c>
      <c r="C4" s="415"/>
      <c r="D4" s="415" t="s">
        <v>286</v>
      </c>
      <c r="E4" s="415"/>
      <c r="F4" s="415" t="s">
        <v>251</v>
      </c>
      <c r="G4" s="366"/>
      <c r="H4" s="471"/>
      <c r="I4" s="387"/>
    </row>
    <row r="5" spans="1:10" ht="25.2" customHeight="1" thickBot="1" x14ac:dyDescent="0.35">
      <c r="A5" s="350"/>
      <c r="B5" s="243" t="s">
        <v>55</v>
      </c>
      <c r="C5" s="244" t="s">
        <v>56</v>
      </c>
      <c r="D5" s="245" t="s">
        <v>55</v>
      </c>
      <c r="E5" s="244" t="s">
        <v>56</v>
      </c>
      <c r="F5" s="245" t="s">
        <v>55</v>
      </c>
      <c r="G5" s="246" t="s">
        <v>56</v>
      </c>
      <c r="H5" s="247" t="s">
        <v>55</v>
      </c>
      <c r="I5" s="248" t="s">
        <v>56</v>
      </c>
    </row>
    <row r="6" spans="1:10" ht="15" x14ac:dyDescent="0.25">
      <c r="A6" s="7" t="s">
        <v>74</v>
      </c>
      <c r="B6" s="249">
        <v>10584</v>
      </c>
      <c r="C6" s="250">
        <v>0.43034886557697</v>
      </c>
      <c r="D6" s="251">
        <v>34725</v>
      </c>
      <c r="E6" s="250">
        <v>0.43278038810025299</v>
      </c>
      <c r="F6" s="251">
        <v>6481</v>
      </c>
      <c r="G6" s="117">
        <v>0.42506722633960775</v>
      </c>
      <c r="H6" s="55">
        <v>51790</v>
      </c>
      <c r="I6" s="53">
        <v>0.4313029863921784</v>
      </c>
      <c r="J6" s="310" t="s">
        <v>478</v>
      </c>
    </row>
    <row r="7" spans="1:10" ht="15" x14ac:dyDescent="0.25">
      <c r="A7" s="8" t="s">
        <v>75</v>
      </c>
      <c r="B7" s="252">
        <v>12163</v>
      </c>
      <c r="C7" s="250">
        <v>0.49455151663007235</v>
      </c>
      <c r="D7" s="253">
        <v>37312</v>
      </c>
      <c r="E7" s="250">
        <v>0.4650223712252452</v>
      </c>
      <c r="F7" s="253">
        <v>7024</v>
      </c>
      <c r="G7" s="117">
        <v>0.46068078966354031</v>
      </c>
      <c r="H7" s="55">
        <v>56499</v>
      </c>
      <c r="I7" s="53">
        <v>0.47051916254434617</v>
      </c>
      <c r="J7" s="310" t="s">
        <v>479</v>
      </c>
    </row>
    <row r="8" spans="1:10" ht="15" x14ac:dyDescent="0.25">
      <c r="A8" s="8" t="s">
        <v>76</v>
      </c>
      <c r="B8" s="252">
        <v>1832</v>
      </c>
      <c r="C8" s="250">
        <v>7.4489712938114988E-2</v>
      </c>
      <c r="D8" s="253">
        <v>8171</v>
      </c>
      <c r="E8" s="250">
        <v>0.10183581140870172</v>
      </c>
      <c r="F8" s="253">
        <v>1729</v>
      </c>
      <c r="G8" s="117">
        <v>0.11339935725060668</v>
      </c>
      <c r="H8" s="55">
        <v>11732</v>
      </c>
      <c r="I8" s="53">
        <v>9.7703159612918269E-2</v>
      </c>
      <c r="J8" s="310" t="s">
        <v>480</v>
      </c>
    </row>
    <row r="9" spans="1:10" ht="15" thickBot="1" x14ac:dyDescent="0.35">
      <c r="A9" s="67" t="s">
        <v>77</v>
      </c>
      <c r="B9" s="254">
        <v>15</v>
      </c>
      <c r="C9" s="255">
        <v>6.0990485484264468E-4</v>
      </c>
      <c r="D9" s="256">
        <v>29</v>
      </c>
      <c r="E9" s="255">
        <v>3.6142926580006731E-4</v>
      </c>
      <c r="F9" s="256">
        <v>13</v>
      </c>
      <c r="G9" s="206">
        <v>8.5262674624516299E-4</v>
      </c>
      <c r="H9" s="257">
        <v>57</v>
      </c>
      <c r="I9" s="165">
        <v>4.7469145055713784E-4</v>
      </c>
      <c r="J9" s="310" t="s">
        <v>481</v>
      </c>
    </row>
    <row r="10" spans="1:10" ht="15" thickBot="1" x14ac:dyDescent="0.35">
      <c r="A10" s="258" t="s">
        <v>70</v>
      </c>
      <c r="B10" s="29">
        <v>24594</v>
      </c>
      <c r="C10" s="120">
        <v>1</v>
      </c>
      <c r="D10" s="259">
        <v>80237</v>
      </c>
      <c r="E10" s="120">
        <v>1</v>
      </c>
      <c r="F10" s="259">
        <v>15247</v>
      </c>
      <c r="G10" s="95">
        <v>1</v>
      </c>
      <c r="H10" s="29">
        <v>120078</v>
      </c>
      <c r="I10" s="58">
        <v>1</v>
      </c>
      <c r="J10" s="311" t="s">
        <v>82</v>
      </c>
    </row>
    <row r="11" spans="1:10" x14ac:dyDescent="0.3">
      <c r="A11" s="122"/>
      <c r="B11" s="34"/>
      <c r="C11" s="35"/>
      <c r="D11" s="34"/>
      <c r="E11" s="35"/>
      <c r="F11" s="34"/>
      <c r="G11" s="35"/>
      <c r="H11" s="34"/>
      <c r="I11" s="35"/>
    </row>
    <row r="12" spans="1:10" x14ac:dyDescent="0.3">
      <c r="A12" s="38" t="s">
        <v>71</v>
      </c>
      <c r="B12" s="111"/>
      <c r="C12" s="142"/>
      <c r="D12" s="111"/>
      <c r="E12" s="142"/>
      <c r="F12" s="111"/>
      <c r="G12" s="142"/>
      <c r="H12" s="111"/>
      <c r="I12" s="142"/>
    </row>
    <row r="13" spans="1:10" x14ac:dyDescent="0.3">
      <c r="A13" s="41" t="s">
        <v>78</v>
      </c>
      <c r="B13" s="111"/>
      <c r="C13" s="142"/>
      <c r="D13" s="111"/>
      <c r="E13" s="142"/>
      <c r="F13" s="111"/>
      <c r="G13" s="142"/>
      <c r="H13" s="111"/>
      <c r="I13" s="142"/>
    </row>
    <row r="14" spans="1:10" x14ac:dyDescent="0.3">
      <c r="A14" s="39"/>
      <c r="B14" s="111"/>
      <c r="C14" s="142"/>
      <c r="D14" s="111"/>
      <c r="E14" s="142"/>
      <c r="F14" s="111"/>
      <c r="G14" s="142"/>
      <c r="H14" s="111"/>
      <c r="I14" s="142"/>
    </row>
    <row r="15" spans="1:10" x14ac:dyDescent="0.3">
      <c r="A15" s="39"/>
      <c r="B15" s="111"/>
      <c r="C15" s="142"/>
      <c r="D15" s="111"/>
      <c r="E15" s="142"/>
      <c r="F15" s="111"/>
      <c r="G15" s="142"/>
      <c r="H15" s="111"/>
      <c r="I15" s="142"/>
    </row>
  </sheetData>
  <mergeCells count="8">
    <mergeCell ref="A1:I1"/>
    <mergeCell ref="A2:I2"/>
    <mergeCell ref="A3:A5"/>
    <mergeCell ref="B3:G3"/>
    <mergeCell ref="H3:I4"/>
    <mergeCell ref="B4:C4"/>
    <mergeCell ref="D4:E4"/>
    <mergeCell ref="F4:G4"/>
  </mergeCells>
  <printOptions horizontalCentered="1"/>
  <pageMargins left="0.7" right="0.7" top="0.75" bottom="0.75" header="0.3" footer="0.3"/>
  <pageSetup paperSize="9" scale="7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1"/>
  <sheetViews>
    <sheetView workbookViewId="0">
      <selection activeCell="A2" sqref="A2:A4"/>
    </sheetView>
  </sheetViews>
  <sheetFormatPr defaultColWidth="11.44140625" defaultRowHeight="14.4" x14ac:dyDescent="0.3"/>
  <cols>
    <col min="1" max="2" width="14.109375" style="272" customWidth="1"/>
    <col min="3" max="10" width="14.33203125" style="272" customWidth="1"/>
    <col min="11" max="16384" width="11.44140625" style="272"/>
  </cols>
  <sheetData>
    <row r="1" spans="1:12" ht="42.75" customHeight="1" thickTop="1" thickBot="1" x14ac:dyDescent="0.35">
      <c r="A1" s="467" t="s">
        <v>552</v>
      </c>
      <c r="B1" s="468"/>
      <c r="C1" s="468"/>
      <c r="D1" s="468"/>
      <c r="E1" s="468"/>
      <c r="F1" s="468"/>
      <c r="G1" s="468"/>
      <c r="H1" s="468"/>
      <c r="I1" s="468"/>
      <c r="J1" s="474"/>
    </row>
    <row r="2" spans="1:12" ht="30" customHeight="1" thickTop="1" x14ac:dyDescent="0.3">
      <c r="A2" s="384" t="s">
        <v>79</v>
      </c>
      <c r="B2" s="385" t="s">
        <v>73</v>
      </c>
      <c r="C2" s="461" t="s">
        <v>284</v>
      </c>
      <c r="D2" s="470"/>
      <c r="E2" s="470"/>
      <c r="F2" s="470"/>
      <c r="G2" s="470"/>
      <c r="H2" s="462"/>
      <c r="I2" s="384" t="s">
        <v>82</v>
      </c>
      <c r="J2" s="385"/>
    </row>
    <row r="3" spans="1:12" ht="30" customHeight="1" x14ac:dyDescent="0.3">
      <c r="A3" s="386"/>
      <c r="B3" s="387"/>
      <c r="C3" s="365" t="s">
        <v>285</v>
      </c>
      <c r="D3" s="415"/>
      <c r="E3" s="415" t="s">
        <v>286</v>
      </c>
      <c r="F3" s="415"/>
      <c r="G3" s="415" t="s">
        <v>251</v>
      </c>
      <c r="H3" s="366"/>
      <c r="I3" s="471"/>
      <c r="J3" s="387"/>
    </row>
    <row r="4" spans="1:12" ht="30" customHeight="1" thickBot="1" x14ac:dyDescent="0.35">
      <c r="A4" s="439"/>
      <c r="B4" s="440"/>
      <c r="C4" s="243" t="s">
        <v>55</v>
      </c>
      <c r="D4" s="244" t="s">
        <v>56</v>
      </c>
      <c r="E4" s="245" t="s">
        <v>55</v>
      </c>
      <c r="F4" s="244" t="s">
        <v>56</v>
      </c>
      <c r="G4" s="245" t="s">
        <v>55</v>
      </c>
      <c r="H4" s="246" t="s">
        <v>56</v>
      </c>
      <c r="I4" s="247" t="s">
        <v>55</v>
      </c>
      <c r="J4" s="248" t="s">
        <v>56</v>
      </c>
    </row>
    <row r="5" spans="1:12" x14ac:dyDescent="0.3">
      <c r="A5" s="418" t="s">
        <v>80</v>
      </c>
      <c r="B5" s="63" t="s">
        <v>74</v>
      </c>
      <c r="C5" s="249">
        <v>4337</v>
      </c>
      <c r="D5" s="322">
        <v>0.17634382369683663</v>
      </c>
      <c r="E5" s="251">
        <v>13653</v>
      </c>
      <c r="F5" s="250">
        <v>0.17015840572304547</v>
      </c>
      <c r="G5" s="251">
        <v>2039</v>
      </c>
      <c r="H5" s="117">
        <v>0.1337312258149144</v>
      </c>
      <c r="I5" s="118">
        <v>20029</v>
      </c>
      <c r="J5" s="116">
        <v>0.16679991338963007</v>
      </c>
      <c r="K5" s="310" t="s">
        <v>478</v>
      </c>
    </row>
    <row r="6" spans="1:12" x14ac:dyDescent="0.3">
      <c r="A6" s="428"/>
      <c r="B6" s="65" t="s">
        <v>75</v>
      </c>
      <c r="C6" s="252">
        <v>3347</v>
      </c>
      <c r="D6" s="250">
        <v>0.1360901032772221</v>
      </c>
      <c r="E6" s="253">
        <v>11762</v>
      </c>
      <c r="F6" s="250">
        <v>0.14659072497725489</v>
      </c>
      <c r="G6" s="253">
        <v>1639</v>
      </c>
      <c r="H6" s="117">
        <v>0.10749655669967863</v>
      </c>
      <c r="I6" s="55">
        <v>16748</v>
      </c>
      <c r="J6" s="116">
        <v>0.13947600726194639</v>
      </c>
      <c r="K6" s="310" t="s">
        <v>479</v>
      </c>
    </row>
    <row r="7" spans="1:12" x14ac:dyDescent="0.3">
      <c r="A7" s="428"/>
      <c r="B7" s="65" t="s">
        <v>76</v>
      </c>
      <c r="C7" s="252">
        <v>414</v>
      </c>
      <c r="D7" s="250">
        <v>1.6833373993656989E-2</v>
      </c>
      <c r="E7" s="253">
        <v>2280</v>
      </c>
      <c r="F7" s="250">
        <v>2.8415818138763909E-2</v>
      </c>
      <c r="G7" s="253">
        <v>379</v>
      </c>
      <c r="H7" s="117">
        <v>2.4857348986685904E-2</v>
      </c>
      <c r="I7" s="55">
        <v>3073</v>
      </c>
      <c r="J7" s="116">
        <v>2.5591698729159382E-2</v>
      </c>
      <c r="K7" s="310" t="s">
        <v>480</v>
      </c>
    </row>
    <row r="8" spans="1:12" ht="15" thickBot="1" x14ac:dyDescent="0.35">
      <c r="A8" s="428"/>
      <c r="B8" s="43" t="s">
        <v>77</v>
      </c>
      <c r="C8" s="254">
        <v>2</v>
      </c>
      <c r="D8" s="255">
        <v>8.1320647312352605E-5</v>
      </c>
      <c r="E8" s="256">
        <v>0</v>
      </c>
      <c r="F8" s="255">
        <v>0</v>
      </c>
      <c r="G8" s="256">
        <v>1</v>
      </c>
      <c r="H8" s="206">
        <v>6.5586672788089459E-5</v>
      </c>
      <c r="I8" s="257">
        <v>3</v>
      </c>
      <c r="J8" s="196">
        <v>2.4983760555638835E-5</v>
      </c>
      <c r="K8" s="310" t="s">
        <v>481</v>
      </c>
    </row>
    <row r="9" spans="1:12" ht="15" thickBot="1" x14ac:dyDescent="0.35">
      <c r="A9" s="412" t="s">
        <v>287</v>
      </c>
      <c r="B9" s="472"/>
      <c r="C9" s="114">
        <v>8100</v>
      </c>
      <c r="D9" s="120">
        <v>0.32934862161502809</v>
      </c>
      <c r="E9" s="259">
        <v>27695</v>
      </c>
      <c r="F9" s="120">
        <v>0.34516494883906434</v>
      </c>
      <c r="G9" s="259">
        <v>4058</v>
      </c>
      <c r="H9" s="95">
        <v>0.26615071817406705</v>
      </c>
      <c r="I9" s="29">
        <v>39853</v>
      </c>
      <c r="J9" s="58">
        <v>0.33189260314129149</v>
      </c>
      <c r="K9" s="311" t="s">
        <v>484</v>
      </c>
      <c r="L9" s="319"/>
    </row>
    <row r="10" spans="1:12" x14ac:dyDescent="0.3">
      <c r="A10" s="418" t="s">
        <v>81</v>
      </c>
      <c r="B10" s="223" t="s">
        <v>74</v>
      </c>
      <c r="C10" s="48">
        <v>6247</v>
      </c>
      <c r="D10" s="260">
        <v>0.25400504188013334</v>
      </c>
      <c r="E10" s="261">
        <v>21072</v>
      </c>
      <c r="F10" s="260">
        <v>0.26262198237720752</v>
      </c>
      <c r="G10" s="261">
        <v>4442</v>
      </c>
      <c r="H10" s="49">
        <v>0.29133600052469338</v>
      </c>
      <c r="I10" s="51">
        <v>31761</v>
      </c>
      <c r="J10" s="49">
        <v>0.26450307300254833</v>
      </c>
      <c r="K10" s="310" t="s">
        <v>478</v>
      </c>
    </row>
    <row r="11" spans="1:12" x14ac:dyDescent="0.3">
      <c r="A11" s="428"/>
      <c r="B11" s="62" t="s">
        <v>75</v>
      </c>
      <c r="C11" s="23">
        <v>8816</v>
      </c>
      <c r="D11" s="156">
        <v>0.35846141335285031</v>
      </c>
      <c r="E11" s="253">
        <v>25550</v>
      </c>
      <c r="F11" s="156">
        <v>0.31843164624799031</v>
      </c>
      <c r="G11" s="253">
        <v>5385</v>
      </c>
      <c r="H11" s="53">
        <v>0.35318423296386181</v>
      </c>
      <c r="I11" s="55">
        <v>39751</v>
      </c>
      <c r="J11" s="53">
        <v>0.33104315528239975</v>
      </c>
      <c r="K11" s="310" t="s">
        <v>479</v>
      </c>
    </row>
    <row r="12" spans="1:12" x14ac:dyDescent="0.3">
      <c r="A12" s="428"/>
      <c r="B12" s="62" t="s">
        <v>76</v>
      </c>
      <c r="C12" s="23">
        <v>1418</v>
      </c>
      <c r="D12" s="156">
        <v>5.7656338944458006E-2</v>
      </c>
      <c r="E12" s="253">
        <v>5891</v>
      </c>
      <c r="F12" s="156">
        <v>7.3419993269937811E-2</v>
      </c>
      <c r="G12" s="253">
        <v>1350</v>
      </c>
      <c r="H12" s="53">
        <v>8.8542008263920766E-2</v>
      </c>
      <c r="I12" s="55">
        <v>8659</v>
      </c>
      <c r="J12" s="53">
        <v>7.2111460883758888E-2</v>
      </c>
      <c r="K12" s="310" t="s">
        <v>480</v>
      </c>
    </row>
    <row r="13" spans="1:12" ht="15" thickBot="1" x14ac:dyDescent="0.35">
      <c r="A13" s="428"/>
      <c r="B13" s="218" t="s">
        <v>77</v>
      </c>
      <c r="C13" s="24">
        <v>13</v>
      </c>
      <c r="D13" s="262">
        <v>5.2858420753029191E-4</v>
      </c>
      <c r="E13" s="256">
        <v>29</v>
      </c>
      <c r="F13" s="262">
        <v>3.6142926580006731E-4</v>
      </c>
      <c r="G13" s="256">
        <v>12</v>
      </c>
      <c r="H13" s="165">
        <v>7.8704007345707357E-4</v>
      </c>
      <c r="I13" s="257">
        <v>54</v>
      </c>
      <c r="J13" s="165">
        <v>4.4970769000149901E-4</v>
      </c>
      <c r="K13" s="310" t="s">
        <v>481</v>
      </c>
    </row>
    <row r="14" spans="1:12" ht="15" thickBot="1" x14ac:dyDescent="0.35">
      <c r="A14" s="412" t="s">
        <v>288</v>
      </c>
      <c r="B14" s="472"/>
      <c r="C14" s="29">
        <v>16494</v>
      </c>
      <c r="D14" s="120">
        <v>0.67065137838497191</v>
      </c>
      <c r="E14" s="259">
        <v>52542</v>
      </c>
      <c r="F14" s="120">
        <v>0.65483505116093577</v>
      </c>
      <c r="G14" s="259">
        <v>11189</v>
      </c>
      <c r="H14" s="58">
        <v>0.73384928182593301</v>
      </c>
      <c r="I14" s="29">
        <v>80225</v>
      </c>
      <c r="J14" s="58">
        <v>0.66810739685870846</v>
      </c>
      <c r="K14" s="311" t="s">
        <v>485</v>
      </c>
    </row>
    <row r="15" spans="1:12" ht="15" thickBot="1" x14ac:dyDescent="0.35">
      <c r="A15" s="412" t="s">
        <v>70</v>
      </c>
      <c r="B15" s="473"/>
      <c r="C15" s="263">
        <v>24594</v>
      </c>
      <c r="D15" s="120">
        <v>1</v>
      </c>
      <c r="E15" s="264">
        <v>80237</v>
      </c>
      <c r="F15" s="120">
        <v>1</v>
      </c>
      <c r="G15" s="264">
        <v>15247</v>
      </c>
      <c r="H15" s="58">
        <v>1</v>
      </c>
      <c r="I15" s="29">
        <v>120078</v>
      </c>
      <c r="J15" s="58">
        <v>1</v>
      </c>
      <c r="K15" s="311" t="s">
        <v>82</v>
      </c>
    </row>
    <row r="16" spans="1:12" x14ac:dyDescent="0.3">
      <c r="A16" s="122"/>
      <c r="B16" s="180"/>
      <c r="C16" s="145"/>
      <c r="D16" s="35"/>
      <c r="E16" s="145"/>
      <c r="F16" s="35"/>
      <c r="G16" s="145"/>
      <c r="H16" s="35"/>
      <c r="I16" s="34"/>
      <c r="J16" s="35"/>
    </row>
    <row r="17" spans="1:10" x14ac:dyDescent="0.3">
      <c r="A17" s="38" t="s">
        <v>71</v>
      </c>
      <c r="B17" s="39"/>
      <c r="C17" s="111"/>
      <c r="D17" s="142"/>
      <c r="E17" s="111"/>
      <c r="F17" s="142"/>
      <c r="G17" s="111"/>
      <c r="H17" s="142"/>
      <c r="I17" s="111"/>
      <c r="J17" s="142"/>
    </row>
    <row r="18" spans="1:10" x14ac:dyDescent="0.3">
      <c r="A18" s="41" t="s">
        <v>78</v>
      </c>
      <c r="B18" s="39"/>
      <c r="C18" s="111"/>
      <c r="D18" s="142"/>
      <c r="E18" s="111"/>
      <c r="F18" s="142"/>
      <c r="G18" s="111"/>
      <c r="H18" s="142"/>
      <c r="I18" s="111"/>
      <c r="J18" s="142"/>
    </row>
    <row r="19" spans="1:10" x14ac:dyDescent="0.3">
      <c r="A19" s="39"/>
      <c r="B19" s="39"/>
      <c r="C19" s="111"/>
      <c r="D19" s="142"/>
      <c r="E19" s="111"/>
      <c r="F19" s="142"/>
      <c r="G19" s="111"/>
      <c r="H19" s="142"/>
      <c r="I19" s="111"/>
      <c r="J19" s="142"/>
    </row>
    <row r="20" spans="1:10" x14ac:dyDescent="0.3">
      <c r="A20" s="39"/>
      <c r="B20" s="39"/>
      <c r="C20" s="145"/>
      <c r="D20" s="145"/>
      <c r="E20" s="145"/>
      <c r="F20" s="111"/>
      <c r="G20" s="111"/>
      <c r="H20" s="111"/>
      <c r="I20" s="111"/>
      <c r="J20" s="111"/>
    </row>
    <row r="21" spans="1:10" x14ac:dyDescent="0.3">
      <c r="A21" s="39"/>
      <c r="B21" s="39"/>
      <c r="C21" s="109"/>
      <c r="D21" s="109"/>
      <c r="E21" s="109"/>
      <c r="F21" s="39"/>
      <c r="G21" s="111"/>
      <c r="H21" s="142"/>
      <c r="I21" s="111"/>
      <c r="J21" s="142"/>
    </row>
  </sheetData>
  <mergeCells count="13">
    <mergeCell ref="A1:J1"/>
    <mergeCell ref="A2:A4"/>
    <mergeCell ref="B2:B4"/>
    <mergeCell ref="C2:H2"/>
    <mergeCell ref="I2:J3"/>
    <mergeCell ref="C3:D3"/>
    <mergeCell ref="E3:F3"/>
    <mergeCell ref="G3:H3"/>
    <mergeCell ref="A5:A8"/>
    <mergeCell ref="A9:B9"/>
    <mergeCell ref="A10:A13"/>
    <mergeCell ref="A14:B14"/>
    <mergeCell ref="A15:B15"/>
  </mergeCells>
  <printOptions horizontalCentered="1"/>
  <pageMargins left="0.7" right="0.7" top="0.75" bottom="0.75" header="0.3" footer="0.3"/>
  <pageSetup paperSize="9"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2"/>
  <sheetViews>
    <sheetView workbookViewId="0">
      <selection activeCell="A2" sqref="A2:A4"/>
    </sheetView>
  </sheetViews>
  <sheetFormatPr defaultColWidth="11.44140625" defaultRowHeight="14.4" x14ac:dyDescent="0.3"/>
  <cols>
    <col min="1" max="1" width="29.6640625" style="272" customWidth="1"/>
    <col min="2" max="9" width="13.109375" style="272" customWidth="1"/>
    <col min="10" max="16384" width="11.44140625" style="272"/>
  </cols>
  <sheetData>
    <row r="1" spans="1:9" ht="35.25" customHeight="1" thickTop="1" thickBot="1" x14ac:dyDescent="0.35">
      <c r="A1" s="467" t="s">
        <v>553</v>
      </c>
      <c r="B1" s="468"/>
      <c r="C1" s="468"/>
      <c r="D1" s="468"/>
      <c r="E1" s="468"/>
      <c r="F1" s="468"/>
      <c r="G1" s="468"/>
      <c r="H1" s="468"/>
      <c r="I1" s="474"/>
    </row>
    <row r="2" spans="1:9" ht="30" customHeight="1" thickTop="1" x14ac:dyDescent="0.3">
      <c r="A2" s="348" t="s">
        <v>276</v>
      </c>
      <c r="B2" s="384" t="s">
        <v>284</v>
      </c>
      <c r="C2" s="470"/>
      <c r="D2" s="470"/>
      <c r="E2" s="470"/>
      <c r="F2" s="470"/>
      <c r="G2" s="462"/>
      <c r="H2" s="384" t="s">
        <v>82</v>
      </c>
      <c r="I2" s="385"/>
    </row>
    <row r="3" spans="1:9" ht="30" customHeight="1" x14ac:dyDescent="0.3">
      <c r="A3" s="349"/>
      <c r="B3" s="386" t="s">
        <v>285</v>
      </c>
      <c r="C3" s="415"/>
      <c r="D3" s="415" t="s">
        <v>286</v>
      </c>
      <c r="E3" s="415"/>
      <c r="F3" s="415" t="s">
        <v>251</v>
      </c>
      <c r="G3" s="366"/>
      <c r="H3" s="471"/>
      <c r="I3" s="387"/>
    </row>
    <row r="4" spans="1:9" ht="30" customHeight="1" thickBot="1" x14ac:dyDescent="0.35">
      <c r="A4" s="475"/>
      <c r="B4" s="247" t="s">
        <v>55</v>
      </c>
      <c r="C4" s="244" t="s">
        <v>56</v>
      </c>
      <c r="D4" s="245" t="s">
        <v>55</v>
      </c>
      <c r="E4" s="244" t="s">
        <v>56</v>
      </c>
      <c r="F4" s="245" t="s">
        <v>55</v>
      </c>
      <c r="G4" s="246" t="s">
        <v>56</v>
      </c>
      <c r="H4" s="247" t="s">
        <v>55</v>
      </c>
      <c r="I4" s="248" t="s">
        <v>56</v>
      </c>
    </row>
    <row r="5" spans="1:9" ht="15" x14ac:dyDescent="0.25">
      <c r="A5" s="265" t="s">
        <v>87</v>
      </c>
      <c r="B5" s="249">
        <v>2437</v>
      </c>
      <c r="C5" s="250">
        <v>9.9089208750101646E-2</v>
      </c>
      <c r="D5" s="251">
        <v>658</v>
      </c>
      <c r="E5" s="250">
        <v>8.2007054102222164E-3</v>
      </c>
      <c r="F5" s="251">
        <v>461</v>
      </c>
      <c r="G5" s="117">
        <v>3.0235456155309245E-2</v>
      </c>
      <c r="H5" s="118">
        <v>3556</v>
      </c>
      <c r="I5" s="116">
        <v>2.9614084178617231E-2</v>
      </c>
    </row>
    <row r="6" spans="1:9" ht="15" x14ac:dyDescent="0.25">
      <c r="A6" s="193" t="s">
        <v>88</v>
      </c>
      <c r="B6" s="252">
        <v>11010</v>
      </c>
      <c r="C6" s="250">
        <v>0.44767016345450111</v>
      </c>
      <c r="D6" s="253">
        <v>18426</v>
      </c>
      <c r="E6" s="250">
        <v>0.22964467764248414</v>
      </c>
      <c r="F6" s="253">
        <v>4012</v>
      </c>
      <c r="G6" s="117">
        <v>0.2631337312258149</v>
      </c>
      <c r="H6" s="55">
        <v>33448</v>
      </c>
      <c r="I6" s="116">
        <v>0.27855227435500252</v>
      </c>
    </row>
    <row r="7" spans="1:9" ht="15" x14ac:dyDescent="0.25">
      <c r="A7" s="193" t="s">
        <v>89</v>
      </c>
      <c r="B7" s="252">
        <v>5186</v>
      </c>
      <c r="C7" s="250">
        <v>0.21086443848093028</v>
      </c>
      <c r="D7" s="253">
        <v>21169</v>
      </c>
      <c r="E7" s="250">
        <v>0.2638309009559181</v>
      </c>
      <c r="F7" s="253">
        <v>4013</v>
      </c>
      <c r="G7" s="117">
        <v>0.26319931789860301</v>
      </c>
      <c r="H7" s="55">
        <v>30368</v>
      </c>
      <c r="I7" s="116">
        <v>0.25290228018454669</v>
      </c>
    </row>
    <row r="8" spans="1:9" x14ac:dyDescent="0.3">
      <c r="A8" s="193" t="s">
        <v>90</v>
      </c>
      <c r="B8" s="252">
        <v>3572</v>
      </c>
      <c r="C8" s="250">
        <v>0.14523867609986177</v>
      </c>
      <c r="D8" s="253">
        <v>19558</v>
      </c>
      <c r="E8" s="250">
        <v>0.24375288208681781</v>
      </c>
      <c r="F8" s="253">
        <v>3350</v>
      </c>
      <c r="G8" s="117">
        <v>0.21971535384009969</v>
      </c>
      <c r="H8" s="55">
        <v>26480</v>
      </c>
      <c r="I8" s="116">
        <v>0.22052332650443884</v>
      </c>
    </row>
    <row r="9" spans="1:9" x14ac:dyDescent="0.3">
      <c r="A9" s="193" t="s">
        <v>277</v>
      </c>
      <c r="B9" s="252">
        <v>2067</v>
      </c>
      <c r="C9" s="250">
        <v>8.4044888997316422E-2</v>
      </c>
      <c r="D9" s="253">
        <v>17901</v>
      </c>
      <c r="E9" s="250">
        <v>0.22310156162368983</v>
      </c>
      <c r="F9" s="253">
        <v>2938</v>
      </c>
      <c r="G9" s="117">
        <v>0.19269364465140681</v>
      </c>
      <c r="H9" s="55">
        <v>22906</v>
      </c>
      <c r="I9" s="116">
        <v>0.19075933976248771</v>
      </c>
    </row>
    <row r="10" spans="1:9" ht="15" thickBot="1" x14ac:dyDescent="0.35">
      <c r="A10" s="193" t="s">
        <v>322</v>
      </c>
      <c r="B10" s="252">
        <v>322</v>
      </c>
      <c r="C10" s="250">
        <v>1.3092624217288771E-2</v>
      </c>
      <c r="D10" s="253">
        <v>2525</v>
      </c>
      <c r="E10" s="250">
        <v>3.1469272280867926E-2</v>
      </c>
      <c r="F10" s="253">
        <v>473</v>
      </c>
      <c r="G10" s="117">
        <v>3.1022496228766315E-2</v>
      </c>
      <c r="H10" s="55">
        <v>3320</v>
      </c>
      <c r="I10" s="116">
        <v>2.7648695014906976E-2</v>
      </c>
    </row>
    <row r="11" spans="1:9" ht="15" thickBot="1" x14ac:dyDescent="0.35">
      <c r="A11" s="28" t="s">
        <v>70</v>
      </c>
      <c r="B11" s="29">
        <v>24594</v>
      </c>
      <c r="C11" s="120">
        <v>1</v>
      </c>
      <c r="D11" s="259">
        <v>80237</v>
      </c>
      <c r="E11" s="120">
        <v>1</v>
      </c>
      <c r="F11" s="259">
        <v>15247</v>
      </c>
      <c r="G11" s="95">
        <v>1</v>
      </c>
      <c r="H11" s="29">
        <v>120078</v>
      </c>
      <c r="I11" s="58">
        <v>1</v>
      </c>
    </row>
    <row r="12" spans="1:9" x14ac:dyDescent="0.3">
      <c r="A12" s="181"/>
      <c r="B12" s="39"/>
      <c r="C12" s="39"/>
      <c r="D12" s="39"/>
      <c r="E12" s="39"/>
      <c r="F12" s="39"/>
      <c r="G12" s="39"/>
      <c r="H12" s="39"/>
      <c r="I12"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
  <sheetViews>
    <sheetView workbookViewId="0">
      <selection activeCell="A2" sqref="A2:A4"/>
    </sheetView>
  </sheetViews>
  <sheetFormatPr defaultColWidth="11.44140625" defaultRowHeight="14.4" x14ac:dyDescent="0.3"/>
  <cols>
    <col min="1" max="1" width="20.6640625" style="272" customWidth="1"/>
    <col min="2" max="9" width="13" style="272" customWidth="1"/>
    <col min="10" max="16384" width="11.44140625" style="272"/>
  </cols>
  <sheetData>
    <row r="1" spans="1:10" ht="49.95" customHeight="1" thickTop="1" thickBot="1" x14ac:dyDescent="0.35">
      <c r="A1" s="467" t="s">
        <v>554</v>
      </c>
      <c r="B1" s="468"/>
      <c r="C1" s="468"/>
      <c r="D1" s="468"/>
      <c r="E1" s="468"/>
      <c r="F1" s="468"/>
      <c r="G1" s="468"/>
      <c r="H1" s="468"/>
      <c r="I1" s="474"/>
    </row>
    <row r="2" spans="1:10" ht="30" customHeight="1" thickTop="1" x14ac:dyDescent="0.3">
      <c r="A2" s="348" t="s">
        <v>92</v>
      </c>
      <c r="B2" s="461" t="s">
        <v>284</v>
      </c>
      <c r="C2" s="470"/>
      <c r="D2" s="470"/>
      <c r="E2" s="470"/>
      <c r="F2" s="470"/>
      <c r="G2" s="462"/>
      <c r="H2" s="384" t="s">
        <v>82</v>
      </c>
      <c r="I2" s="385"/>
    </row>
    <row r="3" spans="1:10" ht="30" customHeight="1" x14ac:dyDescent="0.3">
      <c r="A3" s="349"/>
      <c r="B3" s="365" t="s">
        <v>285</v>
      </c>
      <c r="C3" s="415"/>
      <c r="D3" s="415" t="s">
        <v>286</v>
      </c>
      <c r="E3" s="415"/>
      <c r="F3" s="415" t="s">
        <v>251</v>
      </c>
      <c r="G3" s="366"/>
      <c r="H3" s="471"/>
      <c r="I3" s="387"/>
    </row>
    <row r="4" spans="1:10" ht="30" customHeight="1" thickBot="1" x14ac:dyDescent="0.35">
      <c r="A4" s="350"/>
      <c r="B4" s="247" t="s">
        <v>55</v>
      </c>
      <c r="C4" s="244" t="s">
        <v>56</v>
      </c>
      <c r="D4" s="245" t="s">
        <v>55</v>
      </c>
      <c r="E4" s="244" t="s">
        <v>56</v>
      </c>
      <c r="F4" s="245" t="s">
        <v>55</v>
      </c>
      <c r="G4" s="246" t="s">
        <v>56</v>
      </c>
      <c r="H4" s="247" t="s">
        <v>55</v>
      </c>
      <c r="I4" s="248" t="s">
        <v>56</v>
      </c>
    </row>
    <row r="5" spans="1:10" ht="15" x14ac:dyDescent="0.25">
      <c r="A5" s="265" t="s">
        <v>93</v>
      </c>
      <c r="B5" s="249">
        <v>10853</v>
      </c>
      <c r="C5" s="250">
        <v>0.44128649264048142</v>
      </c>
      <c r="D5" s="251">
        <v>36109</v>
      </c>
      <c r="E5" s="250">
        <v>0.45002928823360799</v>
      </c>
      <c r="F5" s="251">
        <v>6686</v>
      </c>
      <c r="G5" s="117">
        <v>0.43851249426116612</v>
      </c>
      <c r="H5" s="118">
        <v>53648</v>
      </c>
      <c r="I5" s="116">
        <v>0.44677626209630406</v>
      </c>
      <c r="J5" s="310" t="s">
        <v>323</v>
      </c>
    </row>
    <row r="6" spans="1:10" x14ac:dyDescent="0.3">
      <c r="A6" s="193" t="s">
        <v>289</v>
      </c>
      <c r="B6" s="252">
        <v>3706</v>
      </c>
      <c r="C6" s="250">
        <v>0.15068715946978939</v>
      </c>
      <c r="D6" s="253">
        <v>8743</v>
      </c>
      <c r="E6" s="250">
        <v>0.10896469209965477</v>
      </c>
      <c r="F6" s="253">
        <v>1466</v>
      </c>
      <c r="G6" s="117">
        <v>9.6150062307339149E-2</v>
      </c>
      <c r="H6" s="55">
        <v>13915</v>
      </c>
      <c r="I6" s="116">
        <v>0.11588300937723811</v>
      </c>
      <c r="J6" s="310" t="s">
        <v>324</v>
      </c>
    </row>
    <row r="7" spans="1:10" x14ac:dyDescent="0.3">
      <c r="A7" s="193" t="s">
        <v>95</v>
      </c>
      <c r="B7" s="252">
        <v>2926</v>
      </c>
      <c r="C7" s="250">
        <v>0.11897210701797187</v>
      </c>
      <c r="D7" s="253">
        <v>8645</v>
      </c>
      <c r="E7" s="250">
        <v>0.10774331044281317</v>
      </c>
      <c r="F7" s="253">
        <v>1575</v>
      </c>
      <c r="G7" s="117">
        <v>0.10329900964124089</v>
      </c>
      <c r="H7" s="55">
        <v>13146</v>
      </c>
      <c r="I7" s="116">
        <v>0.10947883875480939</v>
      </c>
      <c r="J7" s="310" t="s">
        <v>325</v>
      </c>
    </row>
    <row r="8" spans="1:10" x14ac:dyDescent="0.3">
      <c r="A8" s="193" t="s">
        <v>96</v>
      </c>
      <c r="B8" s="252">
        <v>2864</v>
      </c>
      <c r="C8" s="250">
        <v>0.11645116695128893</v>
      </c>
      <c r="D8" s="253">
        <v>9175</v>
      </c>
      <c r="E8" s="250">
        <v>0.11434874185226267</v>
      </c>
      <c r="F8" s="253">
        <v>1796</v>
      </c>
      <c r="G8" s="117">
        <v>0.11779366432740869</v>
      </c>
      <c r="H8" s="55">
        <v>13835</v>
      </c>
      <c r="I8" s="116">
        <v>0.11521677576242109</v>
      </c>
      <c r="J8" s="310" t="s">
        <v>326</v>
      </c>
    </row>
    <row r="9" spans="1:10" x14ac:dyDescent="0.3">
      <c r="A9" s="193" t="s">
        <v>97</v>
      </c>
      <c r="B9" s="252">
        <v>1594</v>
      </c>
      <c r="C9" s="250">
        <v>6.4812555907945033E-2</v>
      </c>
      <c r="D9" s="253">
        <v>6257</v>
      </c>
      <c r="E9" s="250">
        <v>7.7981479865897277E-2</v>
      </c>
      <c r="F9" s="253">
        <v>1189</v>
      </c>
      <c r="G9" s="117">
        <v>7.7982553945038363E-2</v>
      </c>
      <c r="H9" s="55">
        <v>9040</v>
      </c>
      <c r="I9" s="116">
        <v>7.528439847432504E-2</v>
      </c>
      <c r="J9" s="310" t="s">
        <v>327</v>
      </c>
    </row>
    <row r="10" spans="1:10" x14ac:dyDescent="0.3">
      <c r="A10" s="193" t="s">
        <v>98</v>
      </c>
      <c r="B10" s="252">
        <v>1867</v>
      </c>
      <c r="C10" s="250">
        <v>7.5912824266081161E-2</v>
      </c>
      <c r="D10" s="253">
        <v>7837</v>
      </c>
      <c r="E10" s="250">
        <v>9.7673143312935432E-2</v>
      </c>
      <c r="F10" s="253">
        <v>1657</v>
      </c>
      <c r="G10" s="117">
        <v>0.10867711680986422</v>
      </c>
      <c r="H10" s="55">
        <v>11361</v>
      </c>
      <c r="I10" s="116">
        <v>9.4613501224204269E-2</v>
      </c>
      <c r="J10" s="310" t="s">
        <v>328</v>
      </c>
    </row>
    <row r="11" spans="1:10" x14ac:dyDescent="0.3">
      <c r="A11" s="193" t="s">
        <v>290</v>
      </c>
      <c r="B11" s="252">
        <v>555</v>
      </c>
      <c r="C11" s="250">
        <v>2.2566479629177846E-2</v>
      </c>
      <c r="D11" s="253">
        <v>2488</v>
      </c>
      <c r="E11" s="250">
        <v>3.100813839001957E-2</v>
      </c>
      <c r="F11" s="253">
        <v>620</v>
      </c>
      <c r="G11" s="117">
        <v>4.0663737128615464E-2</v>
      </c>
      <c r="H11" s="55">
        <v>3663</v>
      </c>
      <c r="I11" s="116">
        <v>3.0505171638435011E-2</v>
      </c>
      <c r="J11" s="310" t="s">
        <v>329</v>
      </c>
    </row>
    <row r="12" spans="1:10" ht="15" thickBot="1" x14ac:dyDescent="0.35">
      <c r="A12" s="193" t="s">
        <v>100</v>
      </c>
      <c r="B12" s="252">
        <v>229</v>
      </c>
      <c r="C12" s="250">
        <v>9.3112141172643735E-3</v>
      </c>
      <c r="D12" s="253">
        <v>983</v>
      </c>
      <c r="E12" s="250">
        <v>1.2251205802809178E-2</v>
      </c>
      <c r="F12" s="253">
        <v>258</v>
      </c>
      <c r="G12" s="117">
        <v>1.6921361579327082E-2</v>
      </c>
      <c r="H12" s="55">
        <v>1470</v>
      </c>
      <c r="I12" s="116">
        <v>1.224204267226303E-2</v>
      </c>
      <c r="J12" s="310" t="s">
        <v>330</v>
      </c>
    </row>
    <row r="13" spans="1:10" ht="15" thickBot="1" x14ac:dyDescent="0.35">
      <c r="A13" s="28" t="s">
        <v>70</v>
      </c>
      <c r="B13" s="114">
        <v>24594</v>
      </c>
      <c r="C13" s="120">
        <v>1</v>
      </c>
      <c r="D13" s="259">
        <v>80237</v>
      </c>
      <c r="E13" s="120">
        <v>1</v>
      </c>
      <c r="F13" s="259">
        <v>15247</v>
      </c>
      <c r="G13" s="95">
        <v>1</v>
      </c>
      <c r="H13" s="29">
        <v>120078</v>
      </c>
      <c r="I13" s="58">
        <v>1</v>
      </c>
      <c r="J13" s="311" t="s">
        <v>82</v>
      </c>
    </row>
    <row r="14" spans="1:10" x14ac:dyDescent="0.3">
      <c r="A14" s="33"/>
      <c r="B14" s="34"/>
      <c r="C14" s="35"/>
      <c r="D14" s="34"/>
      <c r="E14" s="35"/>
      <c r="F14" s="34"/>
      <c r="G14" s="35"/>
      <c r="H14" s="34"/>
      <c r="I14" s="35"/>
    </row>
    <row r="15" spans="1:10" x14ac:dyDescent="0.3">
      <c r="A15" s="38" t="s">
        <v>71</v>
      </c>
      <c r="B15" s="39"/>
      <c r="C15" s="39"/>
      <c r="D15" s="39"/>
      <c r="E15" s="39"/>
      <c r="F15" s="39"/>
      <c r="G15" s="39"/>
      <c r="H15" s="111"/>
      <c r="I15" s="39"/>
    </row>
    <row r="16" spans="1:10" x14ac:dyDescent="0.3">
      <c r="A16" s="40" t="s">
        <v>291</v>
      </c>
      <c r="B16" s="39"/>
      <c r="C16" s="39"/>
      <c r="D16" s="39"/>
      <c r="E16" s="39"/>
      <c r="F16" s="39"/>
      <c r="G16" s="39"/>
      <c r="H16" s="39"/>
      <c r="I16" s="39"/>
    </row>
    <row r="17" spans="1:9" x14ac:dyDescent="0.3">
      <c r="A17" s="39"/>
      <c r="B17" s="39"/>
      <c r="C17" s="39"/>
      <c r="D17" s="39"/>
      <c r="E17" s="39"/>
      <c r="F17" s="39"/>
      <c r="G17" s="39"/>
      <c r="H17" s="39"/>
      <c r="I17"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2"/>
  <sheetViews>
    <sheetView workbookViewId="0">
      <selection activeCell="A2" sqref="A2:A4"/>
    </sheetView>
  </sheetViews>
  <sheetFormatPr defaultColWidth="11.44140625" defaultRowHeight="14.4" x14ac:dyDescent="0.3"/>
  <cols>
    <col min="1" max="1" width="30.6640625" style="272" customWidth="1"/>
    <col min="2" max="11" width="11.33203125" style="272" customWidth="1"/>
    <col min="12" max="16384" width="11.44140625" style="272"/>
  </cols>
  <sheetData>
    <row r="1" spans="1:13" ht="25.2" customHeight="1" thickTop="1" thickBot="1" x14ac:dyDescent="0.35">
      <c r="A1" s="355" t="s">
        <v>528</v>
      </c>
      <c r="B1" s="356"/>
      <c r="C1" s="356"/>
      <c r="D1" s="356"/>
      <c r="E1" s="356"/>
      <c r="F1" s="356"/>
      <c r="G1" s="356"/>
      <c r="H1" s="356"/>
      <c r="I1" s="356"/>
      <c r="J1" s="356"/>
      <c r="K1" s="357"/>
    </row>
    <row r="2" spans="1:13" ht="25.2" customHeight="1" thickTop="1" thickBot="1" x14ac:dyDescent="0.35">
      <c r="A2" s="342" t="s">
        <v>2</v>
      </c>
      <c r="B2" s="358" t="s">
        <v>73</v>
      </c>
      <c r="C2" s="359"/>
      <c r="D2" s="359"/>
      <c r="E2" s="359"/>
      <c r="F2" s="359"/>
      <c r="G2" s="359"/>
      <c r="H2" s="359"/>
      <c r="I2" s="360"/>
      <c r="J2" s="361" t="s">
        <v>70</v>
      </c>
      <c r="K2" s="362"/>
    </row>
    <row r="3" spans="1:13" ht="25.2" customHeight="1" x14ac:dyDescent="0.3">
      <c r="A3" s="342"/>
      <c r="B3" s="339" t="s">
        <v>74</v>
      </c>
      <c r="C3" s="354"/>
      <c r="D3" s="340" t="s">
        <v>75</v>
      </c>
      <c r="E3" s="354"/>
      <c r="F3" s="339" t="s">
        <v>76</v>
      </c>
      <c r="G3" s="354"/>
      <c r="H3" s="340" t="s">
        <v>77</v>
      </c>
      <c r="I3" s="354"/>
      <c r="J3" s="363"/>
      <c r="K3" s="364"/>
    </row>
    <row r="4" spans="1:13" ht="25.2" customHeight="1" thickBot="1" x14ac:dyDescent="0.35">
      <c r="A4" s="342"/>
      <c r="B4" s="42" t="s">
        <v>55</v>
      </c>
      <c r="C4" s="43" t="s">
        <v>56</v>
      </c>
      <c r="D4" s="44" t="s">
        <v>55</v>
      </c>
      <c r="E4" s="43" t="s">
        <v>56</v>
      </c>
      <c r="F4" s="42" t="s">
        <v>55</v>
      </c>
      <c r="G4" s="43" t="s">
        <v>56</v>
      </c>
      <c r="H4" s="44" t="s">
        <v>55</v>
      </c>
      <c r="I4" s="43" t="s">
        <v>56</v>
      </c>
      <c r="J4" s="45" t="s">
        <v>55</v>
      </c>
      <c r="K4" s="46" t="s">
        <v>56</v>
      </c>
    </row>
    <row r="5" spans="1:13" ht="15" x14ac:dyDescent="0.25">
      <c r="A5" s="47" t="s">
        <v>57</v>
      </c>
      <c r="B5" s="48">
        <v>25305</v>
      </c>
      <c r="C5" s="49">
        <v>0.48860783935122609</v>
      </c>
      <c r="D5" s="48">
        <v>36254</v>
      </c>
      <c r="E5" s="49">
        <v>0.64167507389511313</v>
      </c>
      <c r="F5" s="48">
        <v>7924</v>
      </c>
      <c r="G5" s="49">
        <v>0.67541766109785195</v>
      </c>
      <c r="H5" s="48">
        <v>38</v>
      </c>
      <c r="I5" s="50">
        <v>0.66666666666666652</v>
      </c>
      <c r="J5" s="51">
        <v>69521</v>
      </c>
      <c r="K5" s="49">
        <v>0.5789653391961892</v>
      </c>
      <c r="L5" s="306" t="s">
        <v>309</v>
      </c>
      <c r="M5" s="308"/>
    </row>
    <row r="6" spans="1:13" x14ac:dyDescent="0.3">
      <c r="A6" s="52" t="s">
        <v>58</v>
      </c>
      <c r="B6" s="23">
        <v>1402</v>
      </c>
      <c r="C6" s="53">
        <v>2.7070863100984738E-2</v>
      </c>
      <c r="D6" s="23">
        <v>1076</v>
      </c>
      <c r="E6" s="53">
        <v>1.9044584859909026E-2</v>
      </c>
      <c r="F6" s="23">
        <v>183</v>
      </c>
      <c r="G6" s="53">
        <v>1.5598363450392092E-2</v>
      </c>
      <c r="H6" s="23">
        <v>0</v>
      </c>
      <c r="I6" s="54">
        <v>0</v>
      </c>
      <c r="J6" s="55">
        <v>2661</v>
      </c>
      <c r="K6" s="53">
        <v>2.2160595612851646E-2</v>
      </c>
      <c r="L6" s="306" t="s">
        <v>310</v>
      </c>
      <c r="M6" s="308"/>
    </row>
    <row r="7" spans="1:13" x14ac:dyDescent="0.3">
      <c r="A7" s="52" t="s">
        <v>59</v>
      </c>
      <c r="B7" s="23">
        <v>15947</v>
      </c>
      <c r="C7" s="53">
        <v>0.30791658621355472</v>
      </c>
      <c r="D7" s="23">
        <v>9105</v>
      </c>
      <c r="E7" s="53">
        <v>0.16115329474857962</v>
      </c>
      <c r="F7" s="23">
        <v>2008</v>
      </c>
      <c r="G7" s="53">
        <v>0.17115581316058642</v>
      </c>
      <c r="H7" s="23">
        <v>2</v>
      </c>
      <c r="I7" s="54">
        <v>3.5087719298245612E-2</v>
      </c>
      <c r="J7" s="55">
        <v>27062</v>
      </c>
      <c r="K7" s="53">
        <v>0.22537017605223272</v>
      </c>
      <c r="L7" s="306" t="s">
        <v>311</v>
      </c>
      <c r="M7" s="308"/>
    </row>
    <row r="8" spans="1:13" x14ac:dyDescent="0.3">
      <c r="A8" s="52" t="s">
        <v>60</v>
      </c>
      <c r="B8" s="23">
        <v>2802</v>
      </c>
      <c r="C8" s="53">
        <v>5.4103108708244835E-2</v>
      </c>
      <c r="D8" s="23">
        <v>2178</v>
      </c>
      <c r="E8" s="53">
        <v>3.8549354855838158E-2</v>
      </c>
      <c r="F8" s="23">
        <v>465</v>
      </c>
      <c r="G8" s="53">
        <v>3.9635185816570065E-2</v>
      </c>
      <c r="H8" s="23">
        <v>2</v>
      </c>
      <c r="I8" s="54">
        <v>3.5087719298245612E-2</v>
      </c>
      <c r="J8" s="55">
        <v>5447</v>
      </c>
      <c r="K8" s="53">
        <v>4.536218124885491E-2</v>
      </c>
      <c r="L8" s="306" t="s">
        <v>312</v>
      </c>
      <c r="M8" s="308"/>
    </row>
    <row r="9" spans="1:13" x14ac:dyDescent="0.3">
      <c r="A9" s="52" t="s">
        <v>61</v>
      </c>
      <c r="B9" s="23">
        <v>3431</v>
      </c>
      <c r="C9" s="53">
        <v>6.6248310484649547E-2</v>
      </c>
      <c r="D9" s="23">
        <v>6174</v>
      </c>
      <c r="E9" s="53">
        <v>0.10927627037646681</v>
      </c>
      <c r="F9" s="23">
        <v>823</v>
      </c>
      <c r="G9" s="53">
        <v>7.0150017047391738E-2</v>
      </c>
      <c r="H9" s="23">
        <v>10</v>
      </c>
      <c r="I9" s="54">
        <v>0.17543859649122806</v>
      </c>
      <c r="J9" s="55">
        <v>10438</v>
      </c>
      <c r="K9" s="53">
        <v>8.6926830893252718E-2</v>
      </c>
      <c r="L9" s="306" t="s">
        <v>313</v>
      </c>
      <c r="M9" s="308"/>
    </row>
    <row r="10" spans="1:13" x14ac:dyDescent="0.3">
      <c r="A10" s="52" t="s">
        <v>62</v>
      </c>
      <c r="B10" s="23">
        <v>817</v>
      </c>
      <c r="C10" s="53">
        <v>1.5775246186522495E-2</v>
      </c>
      <c r="D10" s="23">
        <v>933</v>
      </c>
      <c r="E10" s="53">
        <v>1.6513566611798439E-2</v>
      </c>
      <c r="F10" s="23">
        <v>115</v>
      </c>
      <c r="G10" s="53">
        <v>9.8022502557108763E-3</v>
      </c>
      <c r="H10" s="23">
        <v>0</v>
      </c>
      <c r="I10" s="54">
        <v>0</v>
      </c>
      <c r="J10" s="55">
        <v>1865</v>
      </c>
      <c r="K10" s="53">
        <v>1.5531571145422142E-2</v>
      </c>
      <c r="L10" s="306" t="s">
        <v>314</v>
      </c>
      <c r="M10" s="308"/>
    </row>
    <row r="11" spans="1:13" x14ac:dyDescent="0.3">
      <c r="A11" s="52" t="s">
        <v>63</v>
      </c>
      <c r="B11" s="23">
        <v>216</v>
      </c>
      <c r="C11" s="53">
        <v>4.1706893222629854E-3</v>
      </c>
      <c r="D11" s="23">
        <v>212</v>
      </c>
      <c r="E11" s="53">
        <v>3.7522788013947149E-3</v>
      </c>
      <c r="F11" s="23">
        <v>18</v>
      </c>
      <c r="G11" s="53">
        <v>1.5342652574156155E-3</v>
      </c>
      <c r="H11" s="23">
        <v>0</v>
      </c>
      <c r="I11" s="54">
        <v>0</v>
      </c>
      <c r="J11" s="55">
        <v>446</v>
      </c>
      <c r="K11" s="53">
        <v>3.7142524026049731E-3</v>
      </c>
      <c r="L11" s="306" t="s">
        <v>315</v>
      </c>
      <c r="M11" s="308"/>
    </row>
    <row r="12" spans="1:13" ht="27.6" x14ac:dyDescent="0.3">
      <c r="A12" s="52" t="s">
        <v>64</v>
      </c>
      <c r="B12" s="56">
        <v>0</v>
      </c>
      <c r="C12" s="53">
        <v>0</v>
      </c>
      <c r="D12" s="56">
        <v>2</v>
      </c>
      <c r="E12" s="53">
        <v>3.5398856616931274E-5</v>
      </c>
      <c r="F12" s="56">
        <v>2</v>
      </c>
      <c r="G12" s="53">
        <v>1.7047391749062393E-4</v>
      </c>
      <c r="H12" s="56">
        <v>0</v>
      </c>
      <c r="I12" s="54">
        <v>0</v>
      </c>
      <c r="J12" s="55">
        <v>4</v>
      </c>
      <c r="K12" s="53">
        <v>3.3311680740851777E-5</v>
      </c>
      <c r="L12" s="306" t="s">
        <v>316</v>
      </c>
      <c r="M12" s="308"/>
    </row>
    <row r="13" spans="1:13" ht="27.6" x14ac:dyDescent="0.3">
      <c r="A13" s="52" t="s">
        <v>65</v>
      </c>
      <c r="B13" s="56">
        <v>6</v>
      </c>
      <c r="C13" s="53">
        <v>1.158524811739718E-4</v>
      </c>
      <c r="D13" s="56">
        <v>1</v>
      </c>
      <c r="E13" s="53">
        <v>1.7699428308465637E-5</v>
      </c>
      <c r="F13" s="56">
        <v>3</v>
      </c>
      <c r="G13" s="53">
        <v>2.5571087623593594E-4</v>
      </c>
      <c r="H13" s="56">
        <v>0</v>
      </c>
      <c r="I13" s="54">
        <v>0</v>
      </c>
      <c r="J13" s="55">
        <v>10</v>
      </c>
      <c r="K13" s="53">
        <v>8.3279201852129453E-5</v>
      </c>
      <c r="L13" s="306" t="s">
        <v>317</v>
      </c>
      <c r="M13" s="308"/>
    </row>
    <row r="14" spans="1:13" x14ac:dyDescent="0.3">
      <c r="A14" s="52" t="s">
        <v>66</v>
      </c>
      <c r="B14" s="23">
        <v>653</v>
      </c>
      <c r="C14" s="53">
        <v>1.2608611701100598E-2</v>
      </c>
      <c r="D14" s="23">
        <v>433</v>
      </c>
      <c r="E14" s="53">
        <v>7.6638524575656205E-3</v>
      </c>
      <c r="F14" s="23">
        <v>52</v>
      </c>
      <c r="G14" s="53">
        <v>4.4323218547562219E-3</v>
      </c>
      <c r="H14" s="23">
        <v>0</v>
      </c>
      <c r="I14" s="54">
        <v>0</v>
      </c>
      <c r="J14" s="55">
        <v>1138</v>
      </c>
      <c r="K14" s="53">
        <v>9.4771731707723305E-3</v>
      </c>
      <c r="L14" s="306" t="s">
        <v>318</v>
      </c>
      <c r="M14" s="308"/>
    </row>
    <row r="15" spans="1:13" x14ac:dyDescent="0.3">
      <c r="A15" s="52" t="s">
        <v>67</v>
      </c>
      <c r="B15" s="23">
        <v>69</v>
      </c>
      <c r="C15" s="53">
        <v>1.3323035335006759E-3</v>
      </c>
      <c r="D15" s="23">
        <v>129</v>
      </c>
      <c r="E15" s="53">
        <v>2.283226251792067E-3</v>
      </c>
      <c r="F15" s="23">
        <v>131</v>
      </c>
      <c r="G15" s="53">
        <v>1.1166041595635869E-2</v>
      </c>
      <c r="H15" s="23">
        <v>5</v>
      </c>
      <c r="I15" s="54">
        <v>8.771929824561403E-2</v>
      </c>
      <c r="J15" s="55">
        <v>334</v>
      </c>
      <c r="K15" s="53">
        <v>2.7815253418611236E-3</v>
      </c>
      <c r="L15" s="306" t="s">
        <v>319</v>
      </c>
      <c r="M15" s="308"/>
    </row>
    <row r="16" spans="1:13" ht="15" thickBot="1" x14ac:dyDescent="0.35">
      <c r="A16" s="19" t="s">
        <v>68</v>
      </c>
      <c r="B16" s="23">
        <v>1142</v>
      </c>
      <c r="C16" s="53">
        <v>2.2050588916779298E-2</v>
      </c>
      <c r="D16" s="23">
        <v>2</v>
      </c>
      <c r="E16" s="53">
        <v>3.5398856616931274E-5</v>
      </c>
      <c r="F16" s="23">
        <v>8</v>
      </c>
      <c r="G16" s="53">
        <v>6.8189566996249571E-4</v>
      </c>
      <c r="H16" s="23">
        <v>0</v>
      </c>
      <c r="I16" s="54">
        <v>0</v>
      </c>
      <c r="J16" s="55">
        <v>1152</v>
      </c>
      <c r="K16" s="53">
        <v>9.5937640533653133E-3</v>
      </c>
      <c r="L16" s="306" t="s">
        <v>320</v>
      </c>
      <c r="M16" s="308"/>
    </row>
    <row r="17" spans="1:13" ht="15" thickBot="1" x14ac:dyDescent="0.35">
      <c r="A17" s="57" t="s">
        <v>70</v>
      </c>
      <c r="B17" s="29">
        <v>51790</v>
      </c>
      <c r="C17" s="58">
        <v>1</v>
      </c>
      <c r="D17" s="29">
        <v>56499</v>
      </c>
      <c r="E17" s="58">
        <v>1</v>
      </c>
      <c r="F17" s="29">
        <v>11732</v>
      </c>
      <c r="G17" s="58">
        <v>1</v>
      </c>
      <c r="H17" s="29">
        <v>57</v>
      </c>
      <c r="I17" s="58">
        <v>1</v>
      </c>
      <c r="J17" s="29">
        <v>120078</v>
      </c>
      <c r="K17" s="58">
        <v>1</v>
      </c>
      <c r="L17" s="307" t="s">
        <v>82</v>
      </c>
      <c r="M17" s="308"/>
    </row>
    <row r="18" spans="1:13" x14ac:dyDescent="0.3">
      <c r="A18" s="59"/>
      <c r="B18" s="34"/>
      <c r="C18" s="35"/>
      <c r="D18" s="34"/>
      <c r="E18" s="35"/>
      <c r="F18" s="34"/>
      <c r="G18" s="35"/>
      <c r="H18" s="34"/>
      <c r="I18" s="35"/>
      <c r="J18" s="34"/>
      <c r="K18" s="35"/>
      <c r="L18" s="307" t="s">
        <v>82</v>
      </c>
      <c r="M18" s="308"/>
    </row>
    <row r="19" spans="1:13" x14ac:dyDescent="0.3">
      <c r="A19" s="60" t="s">
        <v>71</v>
      </c>
      <c r="B19" s="40"/>
      <c r="C19" s="40"/>
      <c r="D19" s="40"/>
      <c r="E19" s="40"/>
      <c r="F19" s="40"/>
      <c r="G19" s="40"/>
      <c r="H19" s="40"/>
      <c r="I19" s="40"/>
      <c r="J19" s="40"/>
      <c r="K19" s="40"/>
    </row>
    <row r="20" spans="1:13" x14ac:dyDescent="0.3">
      <c r="A20" s="41" t="s">
        <v>78</v>
      </c>
      <c r="B20" s="40"/>
      <c r="C20" s="40"/>
      <c r="D20" s="40"/>
      <c r="E20" s="40"/>
      <c r="F20" s="40"/>
      <c r="G20" s="40"/>
      <c r="H20" s="40"/>
      <c r="I20" s="40"/>
      <c r="J20" s="40"/>
      <c r="K20" s="40"/>
    </row>
    <row r="21" spans="1:13" x14ac:dyDescent="0.3">
      <c r="A21" s="39"/>
      <c r="B21" s="39"/>
      <c r="C21" s="39"/>
      <c r="D21" s="39"/>
      <c r="E21" s="39"/>
      <c r="F21" s="39"/>
      <c r="G21" s="39"/>
      <c r="H21" s="39"/>
      <c r="I21" s="39"/>
      <c r="J21" s="39"/>
      <c r="K21" s="39"/>
    </row>
    <row r="22" spans="1:13" x14ac:dyDescent="0.3">
      <c r="A22" s="39"/>
      <c r="B22" s="39"/>
      <c r="C22" s="39"/>
      <c r="D22" s="39"/>
      <c r="E22" s="39"/>
      <c r="F22" s="39"/>
      <c r="G22" s="39"/>
      <c r="H22" s="39"/>
      <c r="I22" s="39"/>
      <c r="J22" s="39"/>
      <c r="K22"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9"/>
  <sheetViews>
    <sheetView workbookViewId="0">
      <selection activeCell="A2" sqref="A2:A4"/>
    </sheetView>
  </sheetViews>
  <sheetFormatPr defaultColWidth="11.44140625" defaultRowHeight="14.4" x14ac:dyDescent="0.3"/>
  <cols>
    <col min="1" max="1" width="20.6640625" style="272" customWidth="1"/>
    <col min="2" max="9" width="17" style="272" customWidth="1"/>
    <col min="10" max="16384" width="11.44140625" style="272"/>
  </cols>
  <sheetData>
    <row r="1" spans="1:10" ht="25.2" customHeight="1" thickTop="1" thickBot="1" x14ac:dyDescent="0.35">
      <c r="A1" s="467" t="s">
        <v>555</v>
      </c>
      <c r="B1" s="468"/>
      <c r="C1" s="468"/>
      <c r="D1" s="468"/>
      <c r="E1" s="468"/>
      <c r="F1" s="468"/>
      <c r="G1" s="468"/>
      <c r="H1" s="468"/>
      <c r="I1" s="474"/>
    </row>
    <row r="2" spans="1:10" ht="25.2" customHeight="1" thickTop="1" x14ac:dyDescent="0.3">
      <c r="A2" s="348" t="s">
        <v>292</v>
      </c>
      <c r="B2" s="461" t="s">
        <v>284</v>
      </c>
      <c r="C2" s="470"/>
      <c r="D2" s="470"/>
      <c r="E2" s="470"/>
      <c r="F2" s="470"/>
      <c r="G2" s="462"/>
      <c r="H2" s="384" t="s">
        <v>82</v>
      </c>
      <c r="I2" s="385"/>
    </row>
    <row r="3" spans="1:10" ht="25.2" customHeight="1" x14ac:dyDescent="0.3">
      <c r="A3" s="349"/>
      <c r="B3" s="365" t="s">
        <v>285</v>
      </c>
      <c r="C3" s="415"/>
      <c r="D3" s="415" t="s">
        <v>286</v>
      </c>
      <c r="E3" s="415"/>
      <c r="F3" s="415" t="s">
        <v>251</v>
      </c>
      <c r="G3" s="366"/>
      <c r="H3" s="471"/>
      <c r="I3" s="387"/>
    </row>
    <row r="4" spans="1:10" ht="25.2" customHeight="1" thickBot="1" x14ac:dyDescent="0.35">
      <c r="A4" s="350"/>
      <c r="B4" s="247" t="s">
        <v>55</v>
      </c>
      <c r="C4" s="244" t="s">
        <v>56</v>
      </c>
      <c r="D4" s="245" t="s">
        <v>55</v>
      </c>
      <c r="E4" s="244" t="s">
        <v>56</v>
      </c>
      <c r="F4" s="245" t="s">
        <v>55</v>
      </c>
      <c r="G4" s="246" t="s">
        <v>56</v>
      </c>
      <c r="H4" s="247" t="s">
        <v>55</v>
      </c>
      <c r="I4" s="248" t="s">
        <v>56</v>
      </c>
    </row>
    <row r="5" spans="1:10" ht="15" x14ac:dyDescent="0.25">
      <c r="A5" s="266">
        <v>0</v>
      </c>
      <c r="B5" s="249">
        <v>22747</v>
      </c>
      <c r="C5" s="250">
        <v>0.92490038220704218</v>
      </c>
      <c r="D5" s="251">
        <v>72037</v>
      </c>
      <c r="E5" s="250">
        <v>0.89780275932549825</v>
      </c>
      <c r="F5" s="251">
        <v>13505</v>
      </c>
      <c r="G5" s="117">
        <v>0.88574801600314823</v>
      </c>
      <c r="H5" s="118">
        <v>108289</v>
      </c>
      <c r="I5" s="116">
        <v>0.90182214893652457</v>
      </c>
      <c r="J5" s="310" t="s">
        <v>331</v>
      </c>
    </row>
    <row r="6" spans="1:10" x14ac:dyDescent="0.3">
      <c r="A6" s="193" t="s">
        <v>255</v>
      </c>
      <c r="B6" s="252">
        <v>998</v>
      </c>
      <c r="C6" s="250">
        <v>4.0579003008863947E-2</v>
      </c>
      <c r="D6" s="253">
        <v>4238</v>
      </c>
      <c r="E6" s="250">
        <v>5.2818525119333964E-2</v>
      </c>
      <c r="F6" s="253">
        <v>913</v>
      </c>
      <c r="G6" s="117">
        <v>5.988063225552568E-2</v>
      </c>
      <c r="H6" s="55">
        <v>6149</v>
      </c>
      <c r="I6" s="116">
        <v>5.1208381218874395E-2</v>
      </c>
      <c r="J6" s="310" t="s">
        <v>332</v>
      </c>
    </row>
    <row r="7" spans="1:10" x14ac:dyDescent="0.3">
      <c r="A7" s="193" t="s">
        <v>256</v>
      </c>
      <c r="B7" s="252">
        <v>598</v>
      </c>
      <c r="C7" s="250">
        <v>2.4314873546393431E-2</v>
      </c>
      <c r="D7" s="253">
        <v>2962</v>
      </c>
      <c r="E7" s="250">
        <v>3.6915637424131009E-2</v>
      </c>
      <c r="F7" s="253">
        <v>595</v>
      </c>
      <c r="G7" s="117">
        <v>3.9024070308913229E-2</v>
      </c>
      <c r="H7" s="55">
        <v>4155</v>
      </c>
      <c r="I7" s="116">
        <v>3.460250836955979E-2</v>
      </c>
      <c r="J7" s="310" t="s">
        <v>333</v>
      </c>
    </row>
    <row r="8" spans="1:10" x14ac:dyDescent="0.3">
      <c r="A8" s="193" t="s">
        <v>280</v>
      </c>
      <c r="B8" s="252">
        <v>195</v>
      </c>
      <c r="C8" s="250">
        <v>7.9287631129543786E-3</v>
      </c>
      <c r="D8" s="253">
        <v>778</v>
      </c>
      <c r="E8" s="250">
        <v>9.6962747859466337E-3</v>
      </c>
      <c r="F8" s="253">
        <v>164</v>
      </c>
      <c r="G8" s="117">
        <v>1.0756214337246672E-2</v>
      </c>
      <c r="H8" s="55">
        <v>1137</v>
      </c>
      <c r="I8" s="116">
        <v>9.4688452505871205E-3</v>
      </c>
      <c r="J8" s="310" t="s">
        <v>334</v>
      </c>
    </row>
    <row r="9" spans="1:10" x14ac:dyDescent="0.3">
      <c r="A9" s="193" t="s">
        <v>258</v>
      </c>
      <c r="B9" s="252">
        <v>11</v>
      </c>
      <c r="C9" s="250">
        <v>4.4726356021793936E-4</v>
      </c>
      <c r="D9" s="253">
        <v>49</v>
      </c>
      <c r="E9" s="250">
        <v>6.1069082842080341E-4</v>
      </c>
      <c r="F9" s="253">
        <v>20</v>
      </c>
      <c r="G9" s="117">
        <v>1.3117334557617892E-3</v>
      </c>
      <c r="H9" s="55">
        <v>80</v>
      </c>
      <c r="I9" s="116">
        <v>6.6623361481703562E-4</v>
      </c>
      <c r="J9" s="310" t="s">
        <v>335</v>
      </c>
    </row>
    <row r="10" spans="1:10" x14ac:dyDescent="0.3">
      <c r="A10" s="193" t="s">
        <v>259</v>
      </c>
      <c r="B10" s="252">
        <v>27</v>
      </c>
      <c r="C10" s="250">
        <v>1.0978287387167602E-3</v>
      </c>
      <c r="D10" s="253">
        <v>104</v>
      </c>
      <c r="E10" s="250">
        <v>1.2961601256278278E-3</v>
      </c>
      <c r="F10" s="253">
        <v>27</v>
      </c>
      <c r="G10" s="117">
        <v>1.7708401652784154E-3</v>
      </c>
      <c r="H10" s="55">
        <v>158</v>
      </c>
      <c r="I10" s="116">
        <v>1.3158113892636453E-3</v>
      </c>
      <c r="J10" s="310" t="s">
        <v>336</v>
      </c>
    </row>
    <row r="11" spans="1:10" x14ac:dyDescent="0.3">
      <c r="A11" s="193" t="s">
        <v>260</v>
      </c>
      <c r="B11" s="252">
        <v>3</v>
      </c>
      <c r="C11" s="250">
        <v>1.2198097096852888E-4</v>
      </c>
      <c r="D11" s="253">
        <v>25</v>
      </c>
      <c r="E11" s="250">
        <v>3.115769532759201E-4</v>
      </c>
      <c r="F11" s="253">
        <v>6</v>
      </c>
      <c r="G11" s="117">
        <v>3.9352003672853678E-4</v>
      </c>
      <c r="H11" s="55">
        <v>34</v>
      </c>
      <c r="I11" s="116">
        <v>2.831492862972401E-4</v>
      </c>
      <c r="J11" s="310" t="s">
        <v>337</v>
      </c>
    </row>
    <row r="12" spans="1:10" x14ac:dyDescent="0.3">
      <c r="A12" s="193" t="s">
        <v>261</v>
      </c>
      <c r="B12" s="252">
        <v>0</v>
      </c>
      <c r="C12" s="250">
        <v>0</v>
      </c>
      <c r="D12" s="253">
        <v>15</v>
      </c>
      <c r="E12" s="250">
        <v>1.8694617196555205E-4</v>
      </c>
      <c r="F12" s="253">
        <v>4</v>
      </c>
      <c r="G12" s="117">
        <v>2.6234669115235784E-4</v>
      </c>
      <c r="H12" s="55">
        <v>19</v>
      </c>
      <c r="I12" s="116">
        <v>1.5823048351904596E-4</v>
      </c>
      <c r="J12" s="310" t="s">
        <v>338</v>
      </c>
    </row>
    <row r="13" spans="1:10" ht="15" thickBot="1" x14ac:dyDescent="0.35">
      <c r="A13" s="193" t="s">
        <v>77</v>
      </c>
      <c r="B13" s="254">
        <v>15</v>
      </c>
      <c r="C13" s="250">
        <v>6.0990485484264468E-4</v>
      </c>
      <c r="D13" s="256">
        <v>29</v>
      </c>
      <c r="E13" s="250">
        <v>3.6142926580006731E-4</v>
      </c>
      <c r="F13" s="256">
        <v>13</v>
      </c>
      <c r="G13" s="117">
        <v>8.5262674624516299E-4</v>
      </c>
      <c r="H13" s="257">
        <v>57</v>
      </c>
      <c r="I13" s="116">
        <v>4.7469145055713784E-4</v>
      </c>
      <c r="J13" s="310" t="s">
        <v>339</v>
      </c>
    </row>
    <row r="14" spans="1:10" ht="15" thickBot="1" x14ac:dyDescent="0.35">
      <c r="A14" s="28" t="s">
        <v>70</v>
      </c>
      <c r="B14" s="114">
        <v>24594</v>
      </c>
      <c r="C14" s="120">
        <v>1</v>
      </c>
      <c r="D14" s="259">
        <v>80237</v>
      </c>
      <c r="E14" s="120">
        <v>1</v>
      </c>
      <c r="F14" s="259">
        <v>15247</v>
      </c>
      <c r="G14" s="95">
        <v>1</v>
      </c>
      <c r="H14" s="29">
        <v>120078</v>
      </c>
      <c r="I14" s="58">
        <v>1</v>
      </c>
      <c r="J14" s="311" t="s">
        <v>82</v>
      </c>
    </row>
    <row r="15" spans="1:10" x14ac:dyDescent="0.3">
      <c r="A15" s="33"/>
      <c r="B15" s="34"/>
      <c r="C15" s="35"/>
      <c r="D15" s="34"/>
      <c r="E15" s="35"/>
      <c r="F15" s="34"/>
      <c r="G15" s="35"/>
      <c r="H15" s="34"/>
      <c r="I15" s="35"/>
    </row>
    <row r="16" spans="1:10" x14ac:dyDescent="0.3">
      <c r="A16" s="38" t="s">
        <v>71</v>
      </c>
      <c r="B16" s="39"/>
      <c r="C16" s="39"/>
      <c r="D16" s="39"/>
      <c r="E16" s="39"/>
      <c r="F16" s="39"/>
      <c r="G16" s="39"/>
      <c r="H16" s="39"/>
      <c r="I16" s="39"/>
    </row>
    <row r="17" spans="1:9" x14ac:dyDescent="0.3">
      <c r="A17" s="40" t="s">
        <v>293</v>
      </c>
      <c r="B17" s="39"/>
      <c r="C17" s="39"/>
      <c r="D17" s="39"/>
      <c r="E17" s="39"/>
      <c r="F17" s="39"/>
      <c r="G17" s="39"/>
      <c r="H17" s="39"/>
      <c r="I17" s="39"/>
    </row>
    <row r="18" spans="1:9" x14ac:dyDescent="0.3">
      <c r="A18" s="39"/>
      <c r="B18" s="39"/>
      <c r="C18" s="39"/>
      <c r="D18" s="39"/>
      <c r="E18" s="39"/>
      <c r="F18" s="39"/>
      <c r="G18" s="39"/>
      <c r="H18" s="39"/>
      <c r="I18" s="39"/>
    </row>
    <row r="19" spans="1:9" x14ac:dyDescent="0.3">
      <c r="A19" s="39"/>
      <c r="B19" s="39"/>
      <c r="C19" s="39"/>
      <c r="D19" s="39"/>
      <c r="E19" s="39"/>
      <c r="F19" s="39"/>
      <c r="G19" s="39"/>
      <c r="H19" s="39"/>
      <c r="I19"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4"/>
  <sheetViews>
    <sheetView workbookViewId="0">
      <selection sqref="A1:K1"/>
    </sheetView>
  </sheetViews>
  <sheetFormatPr defaultColWidth="11.44140625" defaultRowHeight="14.4" x14ac:dyDescent="0.3"/>
  <cols>
    <col min="1" max="1" width="10.6640625" style="272" customWidth="1"/>
    <col min="2" max="11" width="14.88671875" style="272" customWidth="1"/>
    <col min="12" max="16384" width="11.44140625" style="272"/>
  </cols>
  <sheetData>
    <row r="1" spans="1:12" ht="25.2" customHeight="1" thickTop="1" thickBot="1" x14ac:dyDescent="0.3">
      <c r="A1" s="467" t="s">
        <v>307</v>
      </c>
      <c r="B1" s="468"/>
      <c r="C1" s="468"/>
      <c r="D1" s="468"/>
      <c r="E1" s="468"/>
      <c r="F1" s="468"/>
      <c r="G1" s="468"/>
      <c r="H1" s="468"/>
      <c r="I1" s="468"/>
      <c r="J1" s="468"/>
      <c r="K1" s="469"/>
    </row>
    <row r="2" spans="1:12" ht="25.2" customHeight="1" thickTop="1" thickBot="1" x14ac:dyDescent="0.35">
      <c r="A2" s="467" t="s">
        <v>556</v>
      </c>
      <c r="B2" s="468"/>
      <c r="C2" s="468"/>
      <c r="D2" s="468"/>
      <c r="E2" s="468"/>
      <c r="F2" s="468"/>
      <c r="G2" s="468"/>
      <c r="H2" s="468"/>
      <c r="I2" s="468"/>
      <c r="J2" s="468"/>
      <c r="K2" s="469"/>
    </row>
    <row r="3" spans="1:12" ht="25.2" customHeight="1" thickTop="1" x14ac:dyDescent="0.3">
      <c r="A3" s="348" t="s">
        <v>73</v>
      </c>
      <c r="B3" s="461" t="s">
        <v>294</v>
      </c>
      <c r="C3" s="470"/>
      <c r="D3" s="470"/>
      <c r="E3" s="470"/>
      <c r="F3" s="470"/>
      <c r="G3" s="470"/>
      <c r="H3" s="470"/>
      <c r="I3" s="462"/>
      <c r="J3" s="384" t="s">
        <v>82</v>
      </c>
      <c r="K3" s="385"/>
    </row>
    <row r="4" spans="1:12" ht="49.95" customHeight="1" x14ac:dyDescent="0.3">
      <c r="A4" s="349"/>
      <c r="B4" s="365" t="s">
        <v>295</v>
      </c>
      <c r="C4" s="415"/>
      <c r="D4" s="415" t="s">
        <v>296</v>
      </c>
      <c r="E4" s="415"/>
      <c r="F4" s="415" t="s">
        <v>297</v>
      </c>
      <c r="G4" s="415"/>
      <c r="H4" s="415" t="s">
        <v>251</v>
      </c>
      <c r="I4" s="366"/>
      <c r="J4" s="471"/>
      <c r="K4" s="387"/>
    </row>
    <row r="5" spans="1:12" ht="25.2" customHeight="1" thickBot="1" x14ac:dyDescent="0.35">
      <c r="A5" s="350"/>
      <c r="B5" s="247" t="s">
        <v>55</v>
      </c>
      <c r="C5" s="244" t="s">
        <v>56</v>
      </c>
      <c r="D5" s="245" t="s">
        <v>55</v>
      </c>
      <c r="E5" s="244" t="s">
        <v>56</v>
      </c>
      <c r="F5" s="244" t="s">
        <v>55</v>
      </c>
      <c r="G5" s="244" t="s">
        <v>56</v>
      </c>
      <c r="H5" s="245" t="s">
        <v>55</v>
      </c>
      <c r="I5" s="246" t="s">
        <v>56</v>
      </c>
      <c r="J5" s="247" t="s">
        <v>55</v>
      </c>
      <c r="K5" s="248" t="s">
        <v>56</v>
      </c>
    </row>
    <row r="6" spans="1:12" ht="15" x14ac:dyDescent="0.25">
      <c r="A6" s="7" t="s">
        <v>74</v>
      </c>
      <c r="B6" s="251">
        <v>35725</v>
      </c>
      <c r="C6" s="250">
        <v>0.41119462252966704</v>
      </c>
      <c r="D6" s="251">
        <v>4736</v>
      </c>
      <c r="E6" s="250">
        <v>0.34988179669030733</v>
      </c>
      <c r="F6" s="251">
        <v>2708</v>
      </c>
      <c r="G6" s="250">
        <v>0.38575498575498574</v>
      </c>
      <c r="H6" s="251">
        <v>8621</v>
      </c>
      <c r="I6" s="117">
        <v>0.68198718455818363</v>
      </c>
      <c r="J6" s="118">
        <v>51790</v>
      </c>
      <c r="K6" s="116">
        <v>0.4313029863921784</v>
      </c>
      <c r="L6" s="310" t="s">
        <v>478</v>
      </c>
    </row>
    <row r="7" spans="1:12" ht="15" x14ac:dyDescent="0.25">
      <c r="A7" s="8" t="s">
        <v>75</v>
      </c>
      <c r="B7" s="252">
        <v>42577</v>
      </c>
      <c r="C7" s="250">
        <v>0.49006111808105329</v>
      </c>
      <c r="D7" s="253">
        <v>7230</v>
      </c>
      <c r="E7" s="250">
        <v>0.53413120567375882</v>
      </c>
      <c r="F7" s="253">
        <v>3358</v>
      </c>
      <c r="G7" s="250">
        <v>0.47834757834757835</v>
      </c>
      <c r="H7" s="253">
        <v>3334</v>
      </c>
      <c r="I7" s="117">
        <v>0.26374495688632227</v>
      </c>
      <c r="J7" s="55">
        <v>56499</v>
      </c>
      <c r="K7" s="116">
        <v>0.47051916254434617</v>
      </c>
      <c r="L7" s="310" t="s">
        <v>479</v>
      </c>
    </row>
    <row r="8" spans="1:12" x14ac:dyDescent="0.3">
      <c r="A8" s="8" t="s">
        <v>76</v>
      </c>
      <c r="B8" s="252">
        <v>8543</v>
      </c>
      <c r="C8" s="250">
        <v>9.8329899517731148E-2</v>
      </c>
      <c r="D8" s="253">
        <v>1555</v>
      </c>
      <c r="E8" s="250">
        <v>0.11487884160756501</v>
      </c>
      <c r="F8" s="253">
        <v>949</v>
      </c>
      <c r="G8" s="250">
        <v>0.13518518518518519</v>
      </c>
      <c r="H8" s="253">
        <v>685</v>
      </c>
      <c r="I8" s="117">
        <v>5.4188750889961244E-2</v>
      </c>
      <c r="J8" s="55">
        <v>11732</v>
      </c>
      <c r="K8" s="116">
        <v>9.7703159612918269E-2</v>
      </c>
      <c r="L8" s="310" t="s">
        <v>480</v>
      </c>
    </row>
    <row r="9" spans="1:12" ht="15" thickBot="1" x14ac:dyDescent="0.35">
      <c r="A9" s="67" t="s">
        <v>77</v>
      </c>
      <c r="B9" s="254">
        <v>36</v>
      </c>
      <c r="C9" s="255">
        <v>4.143598715484398E-4</v>
      </c>
      <c r="D9" s="256">
        <v>15</v>
      </c>
      <c r="E9" s="255">
        <v>1.1081560283687944E-3</v>
      </c>
      <c r="F9" s="256">
        <v>5</v>
      </c>
      <c r="G9" s="255">
        <v>7.1225071225071229E-4</v>
      </c>
      <c r="H9" s="256">
        <v>1</v>
      </c>
      <c r="I9" s="206">
        <v>7.910766553279012E-5</v>
      </c>
      <c r="J9" s="257">
        <v>57</v>
      </c>
      <c r="K9" s="196">
        <v>4.7469145055713784E-4</v>
      </c>
      <c r="L9" s="310" t="s">
        <v>481</v>
      </c>
    </row>
    <row r="10" spans="1:12" ht="15" thickBot="1" x14ac:dyDescent="0.35">
      <c r="A10" s="258" t="s">
        <v>70</v>
      </c>
      <c r="B10" s="29">
        <v>86881</v>
      </c>
      <c r="C10" s="120">
        <v>1</v>
      </c>
      <c r="D10" s="259">
        <v>13536</v>
      </c>
      <c r="E10" s="120">
        <v>1</v>
      </c>
      <c r="F10" s="259">
        <v>7020</v>
      </c>
      <c r="G10" s="120">
        <v>1</v>
      </c>
      <c r="H10" s="259">
        <v>12641</v>
      </c>
      <c r="I10" s="95">
        <v>1</v>
      </c>
      <c r="J10" s="29">
        <v>120078</v>
      </c>
      <c r="K10" s="58">
        <v>1</v>
      </c>
      <c r="L10" s="311" t="s">
        <v>82</v>
      </c>
    </row>
    <row r="11" spans="1:12" x14ac:dyDescent="0.3">
      <c r="A11" s="122"/>
      <c r="B11" s="34"/>
      <c r="C11" s="35"/>
      <c r="D11" s="34"/>
      <c r="E11" s="35"/>
      <c r="F11" s="34"/>
      <c r="G11" s="35"/>
      <c r="H11" s="34"/>
      <c r="I11" s="35"/>
      <c r="J11" s="34"/>
      <c r="K11" s="35"/>
    </row>
    <row r="12" spans="1:12" x14ac:dyDescent="0.3">
      <c r="A12" s="38" t="s">
        <v>71</v>
      </c>
      <c r="B12" s="39"/>
      <c r="C12" s="39"/>
      <c r="D12" s="39"/>
      <c r="E12" s="39"/>
      <c r="F12" s="39"/>
      <c r="G12" s="39"/>
      <c r="H12" s="39"/>
      <c r="I12" s="39"/>
      <c r="J12" s="111"/>
      <c r="K12" s="39"/>
    </row>
    <row r="13" spans="1:12" x14ac:dyDescent="0.3">
      <c r="A13" s="41" t="s">
        <v>78</v>
      </c>
      <c r="B13" s="39"/>
      <c r="C13" s="39"/>
      <c r="D13" s="39"/>
      <c r="E13" s="39"/>
      <c r="F13" s="39"/>
      <c r="G13" s="39"/>
      <c r="H13" s="39"/>
      <c r="I13" s="39"/>
      <c r="J13" s="111"/>
      <c r="K13" s="39"/>
    </row>
    <row r="14" spans="1:12" x14ac:dyDescent="0.3">
      <c r="A14" s="39"/>
      <c r="B14" s="39"/>
      <c r="C14" s="39"/>
      <c r="D14" s="39"/>
      <c r="E14" s="39"/>
      <c r="F14" s="39"/>
      <c r="G14" s="39"/>
      <c r="H14" s="39"/>
      <c r="I14" s="39"/>
      <c r="J14" s="39"/>
      <c r="K14" s="39"/>
    </row>
  </sheetData>
  <mergeCells count="9">
    <mergeCell ref="A1:K1"/>
    <mergeCell ref="A2:K2"/>
    <mergeCell ref="A3:A5"/>
    <mergeCell ref="B3:I3"/>
    <mergeCell ref="J3:K4"/>
    <mergeCell ref="B4:C4"/>
    <mergeCell ref="D4:E4"/>
    <mergeCell ref="F4:G4"/>
    <mergeCell ref="H4:I4"/>
  </mergeCells>
  <printOptions horizontalCentered="1"/>
  <pageMargins left="0.7" right="0.7" top="0.75" bottom="0.75" header="0.3" footer="0.3"/>
  <pageSetup paperSize="9" scale="8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4"/>
  <sheetViews>
    <sheetView workbookViewId="0">
      <selection activeCell="A2" sqref="A2:A4"/>
    </sheetView>
  </sheetViews>
  <sheetFormatPr defaultColWidth="11.44140625" defaultRowHeight="14.4" x14ac:dyDescent="0.3"/>
  <cols>
    <col min="1" max="2" width="14.5546875" style="272" customWidth="1"/>
    <col min="3" max="12" width="12" style="272" customWidth="1"/>
    <col min="13" max="16384" width="11.44140625" style="272"/>
  </cols>
  <sheetData>
    <row r="1" spans="1:13" ht="25.2" customHeight="1" thickTop="1" thickBot="1" x14ac:dyDescent="0.35">
      <c r="A1" s="355" t="s">
        <v>557</v>
      </c>
      <c r="B1" s="356"/>
      <c r="C1" s="356"/>
      <c r="D1" s="356"/>
      <c r="E1" s="356"/>
      <c r="F1" s="356"/>
      <c r="G1" s="356"/>
      <c r="H1" s="356"/>
      <c r="I1" s="356"/>
      <c r="J1" s="356"/>
      <c r="K1" s="356"/>
      <c r="L1" s="357"/>
    </row>
    <row r="2" spans="1:13" ht="25.2" customHeight="1" thickTop="1" x14ac:dyDescent="0.3">
      <c r="A2" s="380" t="s">
        <v>79</v>
      </c>
      <c r="B2" s="425" t="s">
        <v>73</v>
      </c>
      <c r="C2" s="363" t="s">
        <v>294</v>
      </c>
      <c r="D2" s="479"/>
      <c r="E2" s="479"/>
      <c r="F2" s="479"/>
      <c r="G2" s="479"/>
      <c r="H2" s="479"/>
      <c r="I2" s="479"/>
      <c r="J2" s="364"/>
      <c r="K2" s="361" t="s">
        <v>82</v>
      </c>
      <c r="L2" s="362"/>
    </row>
    <row r="3" spans="1:13" ht="70.2" customHeight="1" x14ac:dyDescent="0.3">
      <c r="A3" s="380"/>
      <c r="B3" s="425"/>
      <c r="C3" s="480" t="s">
        <v>295</v>
      </c>
      <c r="D3" s="481"/>
      <c r="E3" s="482" t="s">
        <v>296</v>
      </c>
      <c r="F3" s="481"/>
      <c r="G3" s="482" t="s">
        <v>297</v>
      </c>
      <c r="H3" s="481"/>
      <c r="I3" s="482" t="s">
        <v>251</v>
      </c>
      <c r="J3" s="481"/>
      <c r="K3" s="361"/>
      <c r="L3" s="362"/>
    </row>
    <row r="4" spans="1:13" ht="25.2" customHeight="1" thickBot="1" x14ac:dyDescent="0.35">
      <c r="A4" s="391"/>
      <c r="B4" s="392"/>
      <c r="C4" s="247" t="s">
        <v>55</v>
      </c>
      <c r="D4" s="248" t="s">
        <v>56</v>
      </c>
      <c r="E4" s="243" t="s">
        <v>55</v>
      </c>
      <c r="F4" s="248" t="s">
        <v>56</v>
      </c>
      <c r="G4" s="243" t="s">
        <v>55</v>
      </c>
      <c r="H4" s="248" t="s">
        <v>56</v>
      </c>
      <c r="I4" s="243" t="s">
        <v>55</v>
      </c>
      <c r="J4" s="246" t="s">
        <v>56</v>
      </c>
      <c r="K4" s="247" t="s">
        <v>55</v>
      </c>
      <c r="L4" s="248" t="s">
        <v>56</v>
      </c>
    </row>
    <row r="5" spans="1:13" x14ac:dyDescent="0.3">
      <c r="A5" s="418" t="s">
        <v>80</v>
      </c>
      <c r="B5" s="223" t="s">
        <v>74</v>
      </c>
      <c r="C5" s="48">
        <v>14688</v>
      </c>
      <c r="D5" s="322">
        <v>0.16905882759176344</v>
      </c>
      <c r="E5" s="251">
        <v>1395</v>
      </c>
      <c r="F5" s="250">
        <v>0.10305851063829788</v>
      </c>
      <c r="G5" s="251">
        <v>778</v>
      </c>
      <c r="H5" s="117">
        <v>0.11082621082621083</v>
      </c>
      <c r="I5" s="118">
        <v>3168</v>
      </c>
      <c r="J5" s="116">
        <v>0.25061308440787911</v>
      </c>
      <c r="K5" s="51">
        <v>20029</v>
      </c>
      <c r="L5" s="49">
        <v>0.16679991338963007</v>
      </c>
      <c r="M5" s="310" t="s">
        <v>478</v>
      </c>
    </row>
    <row r="6" spans="1:13" x14ac:dyDescent="0.3">
      <c r="A6" s="380"/>
      <c r="B6" s="62" t="s">
        <v>75</v>
      </c>
      <c r="C6" s="23">
        <v>13276</v>
      </c>
      <c r="D6" s="250">
        <v>0.15280671262991907</v>
      </c>
      <c r="E6" s="253">
        <v>1692</v>
      </c>
      <c r="F6" s="250">
        <v>0.125</v>
      </c>
      <c r="G6" s="253">
        <v>843</v>
      </c>
      <c r="H6" s="117">
        <v>0.12008547008547009</v>
      </c>
      <c r="I6" s="55">
        <v>937</v>
      </c>
      <c r="J6" s="116">
        <v>7.4123882604224353E-2</v>
      </c>
      <c r="K6" s="55">
        <v>16748</v>
      </c>
      <c r="L6" s="53">
        <v>0.13947600726194639</v>
      </c>
      <c r="M6" s="310" t="s">
        <v>479</v>
      </c>
    </row>
    <row r="7" spans="1:13" x14ac:dyDescent="0.3">
      <c r="A7" s="380"/>
      <c r="B7" s="62" t="s">
        <v>76</v>
      </c>
      <c r="C7" s="23">
        <v>2423</v>
      </c>
      <c r="D7" s="250">
        <v>2.7888721354496382E-2</v>
      </c>
      <c r="E7" s="253">
        <v>325</v>
      </c>
      <c r="F7" s="250">
        <v>2.4010047281323877E-2</v>
      </c>
      <c r="G7" s="253">
        <v>168</v>
      </c>
      <c r="H7" s="117">
        <v>2.3931623931623937E-2</v>
      </c>
      <c r="I7" s="55">
        <v>157</v>
      </c>
      <c r="J7" s="116">
        <v>1.241990348864805E-2</v>
      </c>
      <c r="K7" s="55">
        <v>3073</v>
      </c>
      <c r="L7" s="53">
        <v>2.5591698729159382E-2</v>
      </c>
      <c r="M7" s="310" t="s">
        <v>480</v>
      </c>
    </row>
    <row r="8" spans="1:13" ht="15" thickBot="1" x14ac:dyDescent="0.35">
      <c r="A8" s="391"/>
      <c r="B8" s="218" t="s">
        <v>77</v>
      </c>
      <c r="C8" s="323">
        <v>3</v>
      </c>
      <c r="D8" s="255">
        <v>3.4529989295703322E-5</v>
      </c>
      <c r="E8" s="256">
        <v>0</v>
      </c>
      <c r="F8" s="255">
        <v>0</v>
      </c>
      <c r="G8" s="256">
        <v>0</v>
      </c>
      <c r="H8" s="206">
        <v>0</v>
      </c>
      <c r="I8" s="257">
        <v>0</v>
      </c>
      <c r="J8" s="196">
        <v>0</v>
      </c>
      <c r="K8" s="257">
        <v>3</v>
      </c>
      <c r="L8" s="165">
        <v>2.4983760555638835E-5</v>
      </c>
      <c r="M8" s="310" t="s">
        <v>481</v>
      </c>
    </row>
    <row r="9" spans="1:13" ht="15" thickBot="1" x14ac:dyDescent="0.35">
      <c r="A9" s="476" t="s">
        <v>298</v>
      </c>
      <c r="B9" s="477"/>
      <c r="C9" s="114">
        <v>30390</v>
      </c>
      <c r="D9" s="120">
        <v>0.34978879156547454</v>
      </c>
      <c r="E9" s="259">
        <v>3412</v>
      </c>
      <c r="F9" s="120">
        <v>0.25206855791962179</v>
      </c>
      <c r="G9" s="259">
        <v>1789</v>
      </c>
      <c r="H9" s="95">
        <v>0.25484330484330486</v>
      </c>
      <c r="I9" s="29">
        <v>4262</v>
      </c>
      <c r="J9" s="58">
        <v>0.33715687050075155</v>
      </c>
      <c r="K9" s="29">
        <v>39853</v>
      </c>
      <c r="L9" s="58">
        <v>0.33189260314129149</v>
      </c>
      <c r="M9" s="311" t="s">
        <v>484</v>
      </c>
    </row>
    <row r="10" spans="1:13" x14ac:dyDescent="0.3">
      <c r="A10" s="418" t="s">
        <v>81</v>
      </c>
      <c r="B10" s="61" t="s">
        <v>74</v>
      </c>
      <c r="C10" s="48">
        <v>21037</v>
      </c>
      <c r="D10" s="260">
        <v>0.2421357949379036</v>
      </c>
      <c r="E10" s="261">
        <v>3341</v>
      </c>
      <c r="F10" s="260">
        <v>0.24682328605200948</v>
      </c>
      <c r="G10" s="261">
        <v>1930</v>
      </c>
      <c r="H10" s="49">
        <v>0.27492877492877493</v>
      </c>
      <c r="I10" s="51">
        <v>5453</v>
      </c>
      <c r="J10" s="49">
        <v>0.43137410015030464</v>
      </c>
      <c r="K10" s="51">
        <v>31761</v>
      </c>
      <c r="L10" s="49">
        <v>0.26450307300254833</v>
      </c>
      <c r="M10" s="310" t="s">
        <v>478</v>
      </c>
    </row>
    <row r="11" spans="1:13" x14ac:dyDescent="0.3">
      <c r="A11" s="380"/>
      <c r="B11" s="62" t="s">
        <v>75</v>
      </c>
      <c r="C11" s="23">
        <v>29301</v>
      </c>
      <c r="D11" s="156">
        <v>0.33725440545113439</v>
      </c>
      <c r="E11" s="253">
        <v>5538</v>
      </c>
      <c r="F11" s="156">
        <v>0.40913120567375894</v>
      </c>
      <c r="G11" s="253">
        <v>2515</v>
      </c>
      <c r="H11" s="53">
        <v>0.35826210826210825</v>
      </c>
      <c r="I11" s="55">
        <v>2397</v>
      </c>
      <c r="J11" s="53">
        <v>0.18962107428209796</v>
      </c>
      <c r="K11" s="55">
        <v>39751</v>
      </c>
      <c r="L11" s="53">
        <v>0.33104315528239975</v>
      </c>
      <c r="M11" s="310" t="s">
        <v>479</v>
      </c>
    </row>
    <row r="12" spans="1:13" x14ac:dyDescent="0.3">
      <c r="A12" s="380"/>
      <c r="B12" s="62" t="s">
        <v>76</v>
      </c>
      <c r="C12" s="23">
        <v>6120</v>
      </c>
      <c r="D12" s="156">
        <v>7.0441178163234752E-2</v>
      </c>
      <c r="E12" s="253">
        <v>1230</v>
      </c>
      <c r="F12" s="156">
        <v>9.0868794326241134E-2</v>
      </c>
      <c r="G12" s="253">
        <v>781</v>
      </c>
      <c r="H12" s="53">
        <v>0.11125356125356126</v>
      </c>
      <c r="I12" s="55">
        <v>528</v>
      </c>
      <c r="J12" s="53">
        <v>4.1768847401313189E-2</v>
      </c>
      <c r="K12" s="55">
        <v>8659</v>
      </c>
      <c r="L12" s="53">
        <v>7.2111460883758888E-2</v>
      </c>
      <c r="M12" s="310" t="s">
        <v>480</v>
      </c>
    </row>
    <row r="13" spans="1:13" ht="15" thickBot="1" x14ac:dyDescent="0.35">
      <c r="A13" s="380"/>
      <c r="B13" s="218" t="s">
        <v>77</v>
      </c>
      <c r="C13" s="24">
        <v>33</v>
      </c>
      <c r="D13" s="262">
        <v>3.7982988225273651E-4</v>
      </c>
      <c r="E13" s="256">
        <v>15</v>
      </c>
      <c r="F13" s="262">
        <v>1.1081560283687944E-3</v>
      </c>
      <c r="G13" s="256">
        <v>5</v>
      </c>
      <c r="H13" s="165">
        <v>7.1225071225071229E-4</v>
      </c>
      <c r="I13" s="200">
        <v>1</v>
      </c>
      <c r="J13" s="165">
        <v>7.910766553279012E-5</v>
      </c>
      <c r="K13" s="268">
        <v>54</v>
      </c>
      <c r="L13" s="165">
        <v>4.4970769000149901E-4</v>
      </c>
      <c r="M13" s="310" t="s">
        <v>481</v>
      </c>
    </row>
    <row r="14" spans="1:13" ht="15" thickBot="1" x14ac:dyDescent="0.35">
      <c r="A14" s="478" t="s">
        <v>299</v>
      </c>
      <c r="B14" s="478"/>
      <c r="C14" s="29">
        <v>56491</v>
      </c>
      <c r="D14" s="120">
        <v>0.6502112084345254</v>
      </c>
      <c r="E14" s="259">
        <v>10124</v>
      </c>
      <c r="F14" s="120">
        <v>0.74793144208037821</v>
      </c>
      <c r="G14" s="259">
        <v>5231</v>
      </c>
      <c r="H14" s="58">
        <v>0.74515669515669514</v>
      </c>
      <c r="I14" s="29">
        <v>8379</v>
      </c>
      <c r="J14" s="58">
        <v>0.66284312949924851</v>
      </c>
      <c r="K14" s="29">
        <v>80225</v>
      </c>
      <c r="L14" s="30">
        <v>0.66810739685870846</v>
      </c>
      <c r="M14" s="311" t="s">
        <v>485</v>
      </c>
    </row>
    <row r="15" spans="1:13" ht="15" thickBot="1" x14ac:dyDescent="0.35">
      <c r="A15" s="412" t="s">
        <v>70</v>
      </c>
      <c r="B15" s="472"/>
      <c r="C15" s="29">
        <v>86881</v>
      </c>
      <c r="D15" s="120">
        <v>1</v>
      </c>
      <c r="E15" s="259">
        <v>13536</v>
      </c>
      <c r="F15" s="120">
        <v>1</v>
      </c>
      <c r="G15" s="259">
        <v>7020</v>
      </c>
      <c r="H15" s="58">
        <v>1</v>
      </c>
      <c r="I15" s="29">
        <v>12641</v>
      </c>
      <c r="J15" s="58">
        <v>1</v>
      </c>
      <c r="K15" s="324">
        <v>120078</v>
      </c>
      <c r="L15" s="137">
        <v>1</v>
      </c>
      <c r="M15" s="311" t="s">
        <v>82</v>
      </c>
    </row>
    <row r="16" spans="1:13" x14ac:dyDescent="0.3">
      <c r="A16" s="122"/>
      <c r="B16" s="180"/>
      <c r="C16" s="34"/>
      <c r="D16" s="35"/>
      <c r="E16" s="34"/>
      <c r="F16" s="35"/>
      <c r="G16" s="34"/>
      <c r="H16" s="35"/>
      <c r="I16" s="34"/>
      <c r="J16" s="35"/>
      <c r="K16" s="34"/>
      <c r="L16" s="35"/>
    </row>
    <row r="17" spans="1:13" x14ac:dyDescent="0.3">
      <c r="A17" s="38" t="s">
        <v>300</v>
      </c>
      <c r="B17" s="39"/>
      <c r="C17" s="111"/>
      <c r="D17" s="39"/>
      <c r="E17" s="39"/>
      <c r="F17" s="39"/>
      <c r="G17" s="39"/>
      <c r="H17" s="39"/>
      <c r="I17" s="39"/>
      <c r="J17" s="39"/>
      <c r="K17" s="111"/>
      <c r="L17" s="39"/>
    </row>
    <row r="18" spans="1:13" x14ac:dyDescent="0.3">
      <c r="A18" s="41" t="s">
        <v>78</v>
      </c>
      <c r="B18" s="111"/>
      <c r="C18" s="142"/>
      <c r="D18" s="111"/>
      <c r="E18" s="142"/>
      <c r="F18" s="111"/>
      <c r="G18" s="142"/>
      <c r="H18" s="111"/>
      <c r="I18" s="142"/>
      <c r="J18" s="39"/>
      <c r="K18" s="39"/>
      <c r="L18" s="39"/>
    </row>
    <row r="19" spans="1:13" x14ac:dyDescent="0.3">
      <c r="A19" s="39"/>
      <c r="B19" s="39"/>
      <c r="C19" s="39"/>
      <c r="D19" s="39"/>
      <c r="E19" s="39"/>
      <c r="F19" s="39"/>
      <c r="G19" s="39"/>
      <c r="H19" s="39"/>
      <c r="I19" s="39"/>
      <c r="J19" s="39"/>
      <c r="K19" s="39"/>
      <c r="L19" s="39"/>
    </row>
    <row r="20" spans="1:13" x14ac:dyDescent="0.3">
      <c r="A20" s="39"/>
      <c r="B20" s="39"/>
      <c r="C20" s="111"/>
      <c r="D20" s="111"/>
      <c r="E20" s="111"/>
      <c r="F20" s="111"/>
      <c r="G20" s="111"/>
      <c r="H20" s="111"/>
      <c r="I20" s="111"/>
      <c r="J20" s="111"/>
      <c r="K20" s="111"/>
      <c r="L20" s="111"/>
    </row>
    <row r="21" spans="1:13" x14ac:dyDescent="0.3">
      <c r="A21" s="39"/>
      <c r="B21" s="321"/>
      <c r="C21" s="329"/>
      <c r="D21" s="330"/>
      <c r="E21" s="329"/>
      <c r="F21" s="330"/>
      <c r="G21" s="329"/>
      <c r="H21" s="330"/>
      <c r="I21" s="329"/>
      <c r="J21" s="330"/>
      <c r="K21" s="329"/>
      <c r="L21" s="330"/>
      <c r="M21" s="317"/>
    </row>
    <row r="22" spans="1:13" x14ac:dyDescent="0.3">
      <c r="A22" s="39"/>
      <c r="B22" s="321"/>
      <c r="C22" s="329"/>
      <c r="D22" s="330"/>
      <c r="E22" s="329"/>
      <c r="F22" s="330"/>
      <c r="G22" s="329"/>
      <c r="H22" s="330"/>
      <c r="I22" s="329"/>
      <c r="J22" s="330"/>
      <c r="K22" s="329"/>
      <c r="L22" s="330"/>
      <c r="M22" s="317"/>
    </row>
    <row r="23" spans="1:13" x14ac:dyDescent="0.3">
      <c r="B23" s="321"/>
      <c r="C23" s="329"/>
      <c r="D23" s="330"/>
      <c r="E23" s="329"/>
      <c r="F23" s="330"/>
      <c r="G23" s="329"/>
      <c r="H23" s="330"/>
      <c r="I23" s="329"/>
      <c r="J23" s="330"/>
      <c r="K23" s="329"/>
      <c r="L23" s="330"/>
      <c r="M23" s="317"/>
    </row>
    <row r="24" spans="1:13" x14ac:dyDescent="0.3">
      <c r="B24" s="321"/>
      <c r="C24" s="329"/>
      <c r="D24" s="330"/>
      <c r="E24" s="329"/>
      <c r="F24" s="330"/>
      <c r="G24" s="329"/>
      <c r="H24" s="330"/>
      <c r="I24" s="329"/>
      <c r="J24" s="330"/>
      <c r="K24" s="329"/>
      <c r="L24" s="330"/>
      <c r="M24" s="317"/>
    </row>
    <row r="25" spans="1:13" x14ac:dyDescent="0.3">
      <c r="B25" s="317"/>
      <c r="C25" s="329"/>
      <c r="D25" s="330"/>
      <c r="E25" s="329"/>
      <c r="F25" s="330"/>
      <c r="G25" s="329"/>
      <c r="H25" s="330"/>
      <c r="I25" s="329"/>
      <c r="J25" s="330"/>
      <c r="K25" s="329"/>
      <c r="L25" s="330"/>
      <c r="M25" s="321"/>
    </row>
    <row r="26" spans="1:13" x14ac:dyDescent="0.3">
      <c r="B26" s="321"/>
      <c r="C26" s="329"/>
      <c r="D26" s="330"/>
      <c r="E26" s="329"/>
      <c r="F26" s="330"/>
      <c r="G26" s="329"/>
      <c r="H26" s="330"/>
      <c r="I26" s="329"/>
      <c r="J26" s="330"/>
      <c r="K26" s="329"/>
      <c r="L26" s="330"/>
      <c r="M26" s="317"/>
    </row>
    <row r="27" spans="1:13" x14ac:dyDescent="0.3">
      <c r="B27" s="321"/>
      <c r="C27" s="329"/>
      <c r="D27" s="330"/>
      <c r="E27" s="329"/>
      <c r="F27" s="330"/>
      <c r="G27" s="329"/>
      <c r="H27" s="330"/>
      <c r="I27" s="329"/>
      <c r="J27" s="330"/>
      <c r="K27" s="329"/>
      <c r="L27" s="330"/>
      <c r="M27" s="317"/>
    </row>
    <row r="28" spans="1:13" x14ac:dyDescent="0.3">
      <c r="B28" s="321"/>
      <c r="C28" s="329"/>
      <c r="D28" s="330"/>
      <c r="E28" s="329"/>
      <c r="F28" s="330"/>
      <c r="G28" s="329"/>
      <c r="H28" s="330"/>
      <c r="I28" s="329"/>
      <c r="J28" s="330"/>
      <c r="K28" s="329"/>
      <c r="L28" s="330"/>
      <c r="M28" s="317"/>
    </row>
    <row r="29" spans="1:13" x14ac:dyDescent="0.3">
      <c r="B29" s="321"/>
      <c r="C29" s="329"/>
      <c r="D29" s="330"/>
      <c r="E29" s="329"/>
      <c r="F29" s="330"/>
      <c r="G29" s="329"/>
      <c r="H29" s="330"/>
      <c r="I29" s="329"/>
      <c r="J29" s="330"/>
      <c r="K29" s="329"/>
      <c r="L29" s="330"/>
      <c r="M29" s="317"/>
    </row>
    <row r="30" spans="1:13" x14ac:dyDescent="0.3">
      <c r="B30" s="317"/>
      <c r="C30" s="329"/>
      <c r="D30" s="330"/>
      <c r="E30" s="329"/>
      <c r="F30" s="330"/>
      <c r="G30" s="329"/>
      <c r="H30" s="330"/>
      <c r="I30" s="329"/>
      <c r="J30" s="330"/>
      <c r="K30" s="329"/>
      <c r="L30" s="330"/>
      <c r="M30" s="321"/>
    </row>
    <row r="31" spans="1:13" x14ac:dyDescent="0.3">
      <c r="B31" s="321"/>
      <c r="C31" s="329"/>
      <c r="D31" s="330"/>
      <c r="E31" s="329"/>
      <c r="F31" s="330"/>
      <c r="G31" s="329"/>
      <c r="H31" s="330"/>
      <c r="I31" s="329"/>
      <c r="J31" s="330"/>
      <c r="K31" s="329"/>
      <c r="L31" s="330"/>
      <c r="M31" s="317"/>
    </row>
    <row r="32" spans="1:13" x14ac:dyDescent="0.3">
      <c r="B32" s="321"/>
      <c r="C32" s="329"/>
      <c r="D32" s="330"/>
      <c r="E32" s="329"/>
      <c r="F32" s="330"/>
      <c r="G32" s="329"/>
      <c r="H32" s="330"/>
      <c r="I32" s="329"/>
      <c r="J32" s="330"/>
      <c r="K32" s="329"/>
      <c r="L32" s="330"/>
      <c r="M32" s="317"/>
    </row>
    <row r="33" spans="2:13" x14ac:dyDescent="0.3">
      <c r="B33" s="321"/>
      <c r="C33" s="329"/>
      <c r="D33" s="330"/>
      <c r="E33" s="329"/>
      <c r="F33" s="330"/>
      <c r="G33" s="329"/>
      <c r="H33" s="330"/>
      <c r="I33" s="329"/>
      <c r="J33" s="330"/>
      <c r="K33" s="329"/>
      <c r="L33" s="330"/>
      <c r="M33" s="321"/>
    </row>
    <row r="34" spans="2:13" x14ac:dyDescent="0.3">
      <c r="B34" s="317"/>
      <c r="C34" s="329"/>
      <c r="D34" s="331"/>
      <c r="E34" s="329"/>
      <c r="F34" s="331"/>
      <c r="G34" s="329"/>
      <c r="H34" s="331"/>
      <c r="I34" s="329"/>
      <c r="J34" s="331"/>
      <c r="K34" s="329"/>
      <c r="L34" s="331"/>
      <c r="M34" s="317"/>
    </row>
  </sheetData>
  <mergeCells count="14">
    <mergeCell ref="A9:B9"/>
    <mergeCell ref="A10:A13"/>
    <mergeCell ref="A14:B14"/>
    <mergeCell ref="A15:B15"/>
    <mergeCell ref="A1:L1"/>
    <mergeCell ref="A2:A4"/>
    <mergeCell ref="B2:B4"/>
    <mergeCell ref="C2:J2"/>
    <mergeCell ref="K2:L3"/>
    <mergeCell ref="C3:D3"/>
    <mergeCell ref="E3:F3"/>
    <mergeCell ref="G3:H3"/>
    <mergeCell ref="I3:J3"/>
    <mergeCell ref="A5:A8"/>
  </mergeCells>
  <printOptions horizontalCentered="1"/>
  <pageMargins left="0.7" right="0.7" top="0.75" bottom="0.75" header="0.3" footer="0.3"/>
  <pageSetup paperSize="9" scale="8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3"/>
  <sheetViews>
    <sheetView workbookViewId="0">
      <selection sqref="A1:K1"/>
    </sheetView>
  </sheetViews>
  <sheetFormatPr defaultColWidth="11.44140625" defaultRowHeight="14.4" x14ac:dyDescent="0.3"/>
  <cols>
    <col min="1" max="1" width="20.6640625" style="272" customWidth="1"/>
    <col min="2" max="11" width="13.6640625" style="272" customWidth="1"/>
    <col min="12" max="16384" width="11.44140625" style="272"/>
  </cols>
  <sheetData>
    <row r="1" spans="1:11" ht="25.2" customHeight="1" thickTop="1" thickBot="1" x14ac:dyDescent="0.35">
      <c r="A1" s="467" t="s">
        <v>558</v>
      </c>
      <c r="B1" s="468"/>
      <c r="C1" s="468"/>
      <c r="D1" s="468"/>
      <c r="E1" s="468"/>
      <c r="F1" s="468"/>
      <c r="G1" s="468"/>
      <c r="H1" s="468"/>
      <c r="I1" s="468"/>
      <c r="J1" s="468"/>
      <c r="K1" s="474"/>
    </row>
    <row r="2" spans="1:11" ht="25.2" customHeight="1" thickTop="1" x14ac:dyDescent="0.3">
      <c r="A2" s="348" t="s">
        <v>276</v>
      </c>
      <c r="B2" s="384" t="s">
        <v>294</v>
      </c>
      <c r="C2" s="470"/>
      <c r="D2" s="470"/>
      <c r="E2" s="470"/>
      <c r="F2" s="470"/>
      <c r="G2" s="470"/>
      <c r="H2" s="470"/>
      <c r="I2" s="462"/>
      <c r="J2" s="384" t="s">
        <v>82</v>
      </c>
      <c r="K2" s="385"/>
    </row>
    <row r="3" spans="1:11" ht="70.2" customHeight="1" x14ac:dyDescent="0.3">
      <c r="A3" s="349"/>
      <c r="B3" s="386" t="s">
        <v>295</v>
      </c>
      <c r="C3" s="415"/>
      <c r="D3" s="415" t="s">
        <v>296</v>
      </c>
      <c r="E3" s="415"/>
      <c r="F3" s="415" t="s">
        <v>297</v>
      </c>
      <c r="G3" s="366"/>
      <c r="H3" s="415" t="s">
        <v>251</v>
      </c>
      <c r="I3" s="366"/>
      <c r="J3" s="471"/>
      <c r="K3" s="387"/>
    </row>
    <row r="4" spans="1:11" ht="25.2" customHeight="1" thickBot="1" x14ac:dyDescent="0.35">
      <c r="A4" s="350"/>
      <c r="B4" s="247" t="s">
        <v>55</v>
      </c>
      <c r="C4" s="244" t="s">
        <v>56</v>
      </c>
      <c r="D4" s="245" t="s">
        <v>55</v>
      </c>
      <c r="E4" s="244" t="s">
        <v>56</v>
      </c>
      <c r="F4" s="245" t="s">
        <v>55</v>
      </c>
      <c r="G4" s="246" t="s">
        <v>56</v>
      </c>
      <c r="H4" s="245" t="s">
        <v>55</v>
      </c>
      <c r="I4" s="246" t="s">
        <v>56</v>
      </c>
      <c r="J4" s="247" t="s">
        <v>55</v>
      </c>
      <c r="K4" s="248" t="s">
        <v>56</v>
      </c>
    </row>
    <row r="5" spans="1:11" ht="15" x14ac:dyDescent="0.25">
      <c r="A5" s="192" t="s">
        <v>87</v>
      </c>
      <c r="B5" s="249">
        <v>2537</v>
      </c>
      <c r="C5" s="250">
        <v>2.9200860947733106E-2</v>
      </c>
      <c r="D5" s="251">
        <v>563</v>
      </c>
      <c r="E5" s="250">
        <v>4.1592789598108748E-2</v>
      </c>
      <c r="F5" s="251">
        <v>176</v>
      </c>
      <c r="G5" s="250">
        <v>2.507122507122507E-2</v>
      </c>
      <c r="H5" s="251">
        <v>280</v>
      </c>
      <c r="I5" s="117">
        <v>2.2150146349181235E-2</v>
      </c>
      <c r="J5" s="118">
        <v>3556</v>
      </c>
      <c r="K5" s="116">
        <v>2.9614084178617231E-2</v>
      </c>
    </row>
    <row r="6" spans="1:11" ht="15" x14ac:dyDescent="0.25">
      <c r="A6" s="193" t="s">
        <v>88</v>
      </c>
      <c r="B6" s="252">
        <v>24011</v>
      </c>
      <c r="C6" s="250">
        <v>0.27636652432637748</v>
      </c>
      <c r="D6" s="253">
        <v>4178</v>
      </c>
      <c r="E6" s="250">
        <v>0.30865839243498816</v>
      </c>
      <c r="F6" s="253">
        <v>1770</v>
      </c>
      <c r="G6" s="250">
        <v>0.25213675213675218</v>
      </c>
      <c r="H6" s="253">
        <v>3489</v>
      </c>
      <c r="I6" s="117">
        <v>0.27600664504390476</v>
      </c>
      <c r="J6" s="55">
        <v>33448</v>
      </c>
      <c r="K6" s="116">
        <v>0.27855227435500252</v>
      </c>
    </row>
    <row r="7" spans="1:11" x14ac:dyDescent="0.3">
      <c r="A7" s="193" t="s">
        <v>89</v>
      </c>
      <c r="B7" s="252">
        <v>21947</v>
      </c>
      <c r="C7" s="250">
        <v>0.25260989169093351</v>
      </c>
      <c r="D7" s="253">
        <v>3390</v>
      </c>
      <c r="E7" s="250">
        <v>0.25044326241134751</v>
      </c>
      <c r="F7" s="253">
        <v>1877</v>
      </c>
      <c r="G7" s="250">
        <v>0.26737891737891739</v>
      </c>
      <c r="H7" s="253">
        <v>3154</v>
      </c>
      <c r="I7" s="117">
        <v>0.24950557709042007</v>
      </c>
      <c r="J7" s="55">
        <v>30368</v>
      </c>
      <c r="K7" s="116">
        <v>0.25290228018454669</v>
      </c>
    </row>
    <row r="8" spans="1:11" x14ac:dyDescent="0.3">
      <c r="A8" s="193" t="s">
        <v>90</v>
      </c>
      <c r="B8" s="252">
        <v>19204</v>
      </c>
      <c r="C8" s="250">
        <v>0.22103797147822885</v>
      </c>
      <c r="D8" s="253">
        <v>2822</v>
      </c>
      <c r="E8" s="250">
        <v>0.20848108747044919</v>
      </c>
      <c r="F8" s="253">
        <v>1614</v>
      </c>
      <c r="G8" s="250">
        <v>0.2299145299145299</v>
      </c>
      <c r="H8" s="253">
        <v>2840</v>
      </c>
      <c r="I8" s="117">
        <v>0.22466577011312394</v>
      </c>
      <c r="J8" s="55">
        <v>26480</v>
      </c>
      <c r="K8" s="116">
        <v>0.22052332650443884</v>
      </c>
    </row>
    <row r="9" spans="1:11" x14ac:dyDescent="0.3">
      <c r="A9" s="193" t="s">
        <v>277</v>
      </c>
      <c r="B9" s="252">
        <v>16778</v>
      </c>
      <c r="C9" s="250">
        <v>0.19311472013443676</v>
      </c>
      <c r="D9" s="253">
        <v>2251</v>
      </c>
      <c r="E9" s="250">
        <v>0.16629728132387706</v>
      </c>
      <c r="F9" s="253">
        <v>1379</v>
      </c>
      <c r="G9" s="250">
        <v>0.19643874643874643</v>
      </c>
      <c r="H9" s="253">
        <v>2498</v>
      </c>
      <c r="I9" s="117">
        <v>0.19761094850090974</v>
      </c>
      <c r="J9" s="55">
        <v>22906</v>
      </c>
      <c r="K9" s="116">
        <v>0.19075933976248771</v>
      </c>
    </row>
    <row r="10" spans="1:11" ht="15" thickBot="1" x14ac:dyDescent="0.35">
      <c r="A10" s="193" t="s">
        <v>322</v>
      </c>
      <c r="B10" s="252">
        <v>2404</v>
      </c>
      <c r="C10" s="250">
        <v>2.7670031422290256E-2</v>
      </c>
      <c r="D10" s="253">
        <v>332</v>
      </c>
      <c r="E10" s="250">
        <v>2.4527186761229315E-2</v>
      </c>
      <c r="F10" s="253">
        <v>204</v>
      </c>
      <c r="G10" s="250">
        <v>2.9059829059829057E-2</v>
      </c>
      <c r="H10" s="253">
        <v>380</v>
      </c>
      <c r="I10" s="117">
        <v>3.0060912902460248E-2</v>
      </c>
      <c r="J10" s="55">
        <v>3320</v>
      </c>
      <c r="K10" s="116">
        <v>2.7648695014906976E-2</v>
      </c>
    </row>
    <row r="11" spans="1:11" ht="15" thickBot="1" x14ac:dyDescent="0.35">
      <c r="A11" s="28" t="s">
        <v>70</v>
      </c>
      <c r="B11" s="29">
        <v>86881</v>
      </c>
      <c r="C11" s="120">
        <v>1</v>
      </c>
      <c r="D11" s="259">
        <v>13536</v>
      </c>
      <c r="E11" s="120">
        <v>1</v>
      </c>
      <c r="F11" s="259">
        <v>7020</v>
      </c>
      <c r="G11" s="120">
        <v>1</v>
      </c>
      <c r="H11" s="259">
        <v>12641</v>
      </c>
      <c r="I11" s="95">
        <v>1</v>
      </c>
      <c r="J11" s="29">
        <v>120078</v>
      </c>
      <c r="K11" s="58">
        <v>1</v>
      </c>
    </row>
    <row r="13" spans="1:11" x14ac:dyDescent="0.3">
      <c r="B13" s="319"/>
      <c r="J13" s="31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6"/>
  <sheetViews>
    <sheetView workbookViewId="0">
      <selection activeCell="A2" sqref="A2:A4"/>
    </sheetView>
  </sheetViews>
  <sheetFormatPr defaultColWidth="11.44140625" defaultRowHeight="14.4" x14ac:dyDescent="0.3"/>
  <cols>
    <col min="1" max="1" width="20.6640625" style="272" customWidth="1"/>
    <col min="2" max="11" width="15.109375" style="272" customWidth="1"/>
    <col min="12" max="16384" width="11.44140625" style="272"/>
  </cols>
  <sheetData>
    <row r="1" spans="1:12" ht="25.2" customHeight="1" thickTop="1" thickBot="1" x14ac:dyDescent="0.35">
      <c r="A1" s="467" t="s">
        <v>559</v>
      </c>
      <c r="B1" s="468"/>
      <c r="C1" s="468"/>
      <c r="D1" s="468"/>
      <c r="E1" s="468"/>
      <c r="F1" s="468"/>
      <c r="G1" s="468"/>
      <c r="H1" s="468"/>
      <c r="I1" s="468"/>
      <c r="J1" s="468"/>
      <c r="K1" s="474"/>
    </row>
    <row r="2" spans="1:12" ht="25.2" customHeight="1" thickTop="1" x14ac:dyDescent="0.3">
      <c r="A2" s="348" t="s">
        <v>92</v>
      </c>
      <c r="B2" s="461" t="s">
        <v>294</v>
      </c>
      <c r="C2" s="470"/>
      <c r="D2" s="470"/>
      <c r="E2" s="470"/>
      <c r="F2" s="470"/>
      <c r="G2" s="470"/>
      <c r="H2" s="470"/>
      <c r="I2" s="462"/>
      <c r="J2" s="384" t="s">
        <v>82</v>
      </c>
      <c r="K2" s="385"/>
    </row>
    <row r="3" spans="1:12" ht="49.95" customHeight="1" x14ac:dyDescent="0.3">
      <c r="A3" s="349"/>
      <c r="B3" s="365" t="s">
        <v>295</v>
      </c>
      <c r="C3" s="415"/>
      <c r="D3" s="415" t="s">
        <v>296</v>
      </c>
      <c r="E3" s="415"/>
      <c r="F3" s="415" t="s">
        <v>297</v>
      </c>
      <c r="G3" s="366"/>
      <c r="H3" s="415" t="s">
        <v>251</v>
      </c>
      <c r="I3" s="366"/>
      <c r="J3" s="471"/>
      <c r="K3" s="387"/>
    </row>
    <row r="4" spans="1:12" ht="25.2" customHeight="1" thickBot="1" x14ac:dyDescent="0.35">
      <c r="A4" s="350"/>
      <c r="B4" s="247" t="s">
        <v>55</v>
      </c>
      <c r="C4" s="244" t="s">
        <v>56</v>
      </c>
      <c r="D4" s="245" t="s">
        <v>55</v>
      </c>
      <c r="E4" s="244" t="s">
        <v>56</v>
      </c>
      <c r="F4" s="245" t="s">
        <v>55</v>
      </c>
      <c r="G4" s="244" t="s">
        <v>56</v>
      </c>
      <c r="H4" s="245" t="s">
        <v>55</v>
      </c>
      <c r="I4" s="246" t="s">
        <v>56</v>
      </c>
      <c r="J4" s="247" t="s">
        <v>55</v>
      </c>
      <c r="K4" s="248" t="s">
        <v>56</v>
      </c>
    </row>
    <row r="5" spans="1:12" ht="15" x14ac:dyDescent="0.25">
      <c r="A5" s="192" t="s">
        <v>93</v>
      </c>
      <c r="B5" s="249">
        <v>37086</v>
      </c>
      <c r="C5" s="250">
        <v>0.4268597276734844</v>
      </c>
      <c r="D5" s="251">
        <v>4973</v>
      </c>
      <c r="E5" s="250">
        <v>0.36739066193853426</v>
      </c>
      <c r="F5" s="251">
        <v>2866</v>
      </c>
      <c r="G5" s="250">
        <v>0.40826210826210824</v>
      </c>
      <c r="H5" s="251">
        <v>8723</v>
      </c>
      <c r="I5" s="117">
        <v>0.69005616644252821</v>
      </c>
      <c r="J5" s="118">
        <v>53648</v>
      </c>
      <c r="K5" s="116">
        <v>0.44677626209630406</v>
      </c>
      <c r="L5" s="310" t="s">
        <v>323</v>
      </c>
    </row>
    <row r="6" spans="1:12" x14ac:dyDescent="0.3">
      <c r="A6" s="193" t="s">
        <v>289</v>
      </c>
      <c r="B6" s="252">
        <v>9679</v>
      </c>
      <c r="C6" s="250">
        <v>0.11140525546437083</v>
      </c>
      <c r="D6" s="253">
        <v>1955</v>
      </c>
      <c r="E6" s="250">
        <v>0.1444296690307329</v>
      </c>
      <c r="F6" s="253">
        <v>716</v>
      </c>
      <c r="G6" s="250">
        <v>0.101994301994302</v>
      </c>
      <c r="H6" s="253">
        <v>1565</v>
      </c>
      <c r="I6" s="117">
        <v>0.12380349655881656</v>
      </c>
      <c r="J6" s="55">
        <v>13915</v>
      </c>
      <c r="K6" s="116">
        <v>0.11588300937723811</v>
      </c>
      <c r="L6" s="310" t="s">
        <v>324</v>
      </c>
    </row>
    <row r="7" spans="1:12" x14ac:dyDescent="0.3">
      <c r="A7" s="193" t="s">
        <v>95</v>
      </c>
      <c r="B7" s="252">
        <v>10038</v>
      </c>
      <c r="C7" s="250">
        <v>0.1155373441834233</v>
      </c>
      <c r="D7" s="253">
        <v>1669</v>
      </c>
      <c r="E7" s="250">
        <v>0.12330082742316785</v>
      </c>
      <c r="F7" s="253">
        <v>773</v>
      </c>
      <c r="G7" s="250">
        <v>0.1101139601139601</v>
      </c>
      <c r="H7" s="253">
        <v>666</v>
      </c>
      <c r="I7" s="117">
        <v>5.2685705244838218E-2</v>
      </c>
      <c r="J7" s="55">
        <v>13146</v>
      </c>
      <c r="K7" s="116">
        <v>0.10947883875480939</v>
      </c>
      <c r="L7" s="310" t="s">
        <v>325</v>
      </c>
    </row>
    <row r="8" spans="1:12" x14ac:dyDescent="0.3">
      <c r="A8" s="193" t="s">
        <v>96</v>
      </c>
      <c r="B8" s="252">
        <v>10723</v>
      </c>
      <c r="C8" s="250">
        <v>0.12342169173927556</v>
      </c>
      <c r="D8" s="253">
        <v>1751</v>
      </c>
      <c r="E8" s="250">
        <v>0.12935874704491726</v>
      </c>
      <c r="F8" s="253">
        <v>816</v>
      </c>
      <c r="G8" s="250">
        <v>0.11623931623931623</v>
      </c>
      <c r="H8" s="253">
        <v>545</v>
      </c>
      <c r="I8" s="117">
        <v>4.3113677715370627E-2</v>
      </c>
      <c r="J8" s="55">
        <v>13835</v>
      </c>
      <c r="K8" s="116">
        <v>0.11521677576242109</v>
      </c>
      <c r="L8" s="310" t="s">
        <v>326</v>
      </c>
    </row>
    <row r="9" spans="1:12" x14ac:dyDescent="0.3">
      <c r="A9" s="193" t="s">
        <v>97</v>
      </c>
      <c r="B9" s="252">
        <v>6961</v>
      </c>
      <c r="C9" s="250">
        <v>8.0121085162463593E-2</v>
      </c>
      <c r="D9" s="253">
        <v>1082</v>
      </c>
      <c r="E9" s="250">
        <v>7.9934988179669028E-2</v>
      </c>
      <c r="F9" s="253">
        <v>597</v>
      </c>
      <c r="G9" s="250">
        <v>8.5042735042735046E-2</v>
      </c>
      <c r="H9" s="253">
        <v>400</v>
      </c>
      <c r="I9" s="117">
        <v>3.164306621311605E-2</v>
      </c>
      <c r="J9" s="55">
        <v>9040</v>
      </c>
      <c r="K9" s="116">
        <v>7.528439847432504E-2</v>
      </c>
      <c r="L9" s="310" t="s">
        <v>327</v>
      </c>
    </row>
    <row r="10" spans="1:12" x14ac:dyDescent="0.3">
      <c r="A10" s="193" t="s">
        <v>98</v>
      </c>
      <c r="B10" s="252">
        <v>8511</v>
      </c>
      <c r="C10" s="250">
        <v>9.7961579631910295E-2</v>
      </c>
      <c r="D10" s="253">
        <v>1476</v>
      </c>
      <c r="E10" s="250">
        <v>0.10904255319148938</v>
      </c>
      <c r="F10" s="253">
        <v>853</v>
      </c>
      <c r="G10" s="250">
        <v>0.12150997150997149</v>
      </c>
      <c r="H10" s="253">
        <v>521</v>
      </c>
      <c r="I10" s="117">
        <v>4.1215093742583656E-2</v>
      </c>
      <c r="J10" s="55">
        <v>11361</v>
      </c>
      <c r="K10" s="116">
        <v>9.4613501224204269E-2</v>
      </c>
      <c r="L10" s="310" t="s">
        <v>328</v>
      </c>
    </row>
    <row r="11" spans="1:12" x14ac:dyDescent="0.3">
      <c r="A11" s="193" t="s">
        <v>290</v>
      </c>
      <c r="B11" s="252">
        <v>2790</v>
      </c>
      <c r="C11" s="250">
        <v>3.2112890045004089E-2</v>
      </c>
      <c r="D11" s="253">
        <v>438</v>
      </c>
      <c r="E11" s="250">
        <v>3.2358156028368792E-2</v>
      </c>
      <c r="F11" s="253">
        <v>280</v>
      </c>
      <c r="G11" s="250">
        <v>3.9886039886039885E-2</v>
      </c>
      <c r="H11" s="253">
        <v>155</v>
      </c>
      <c r="I11" s="117">
        <v>1.2261688157582469E-2</v>
      </c>
      <c r="J11" s="55">
        <v>3663</v>
      </c>
      <c r="K11" s="116">
        <v>3.0505171638435011E-2</v>
      </c>
      <c r="L11" s="310" t="s">
        <v>329</v>
      </c>
    </row>
    <row r="12" spans="1:12" ht="15" thickBot="1" x14ac:dyDescent="0.35">
      <c r="A12" s="193" t="s">
        <v>100</v>
      </c>
      <c r="B12" s="252">
        <v>1093</v>
      </c>
      <c r="C12" s="250">
        <v>1.2580426100067909E-2</v>
      </c>
      <c r="D12" s="253">
        <v>192</v>
      </c>
      <c r="E12" s="250">
        <v>1.4184397163120567E-2</v>
      </c>
      <c r="F12" s="253">
        <v>119</v>
      </c>
      <c r="G12" s="250">
        <v>1.6951566951566951E-2</v>
      </c>
      <c r="H12" s="253">
        <v>66</v>
      </c>
      <c r="I12" s="117">
        <v>5.2211059251641486E-3</v>
      </c>
      <c r="J12" s="55">
        <v>1470</v>
      </c>
      <c r="K12" s="116">
        <v>1.224204267226303E-2</v>
      </c>
      <c r="L12" s="310" t="s">
        <v>330</v>
      </c>
    </row>
    <row r="13" spans="1:12" ht="15" thickBot="1" x14ac:dyDescent="0.35">
      <c r="A13" s="28" t="s">
        <v>70</v>
      </c>
      <c r="B13" s="114">
        <v>86881</v>
      </c>
      <c r="C13" s="120">
        <v>1</v>
      </c>
      <c r="D13" s="259">
        <v>13536</v>
      </c>
      <c r="E13" s="120">
        <v>1</v>
      </c>
      <c r="F13" s="259">
        <v>7020</v>
      </c>
      <c r="G13" s="120">
        <v>1</v>
      </c>
      <c r="H13" s="259">
        <v>12641</v>
      </c>
      <c r="I13" s="95">
        <v>1</v>
      </c>
      <c r="J13" s="29">
        <v>120078</v>
      </c>
      <c r="K13" s="58">
        <v>1</v>
      </c>
      <c r="L13" s="311" t="s">
        <v>82</v>
      </c>
    </row>
    <row r="14" spans="1:12" x14ac:dyDescent="0.3">
      <c r="A14" s="33"/>
      <c r="B14" s="34"/>
      <c r="C14" s="35"/>
      <c r="D14" s="34"/>
      <c r="E14" s="35"/>
      <c r="F14" s="34"/>
      <c r="G14" s="35"/>
      <c r="H14" s="34"/>
      <c r="I14" s="35"/>
      <c r="J14" s="34"/>
      <c r="K14" s="35"/>
      <c r="L14" s="305"/>
    </row>
    <row r="15" spans="1:12" x14ac:dyDescent="0.3">
      <c r="A15" s="38" t="s">
        <v>71</v>
      </c>
      <c r="B15" s="39"/>
      <c r="C15" s="39"/>
      <c r="D15" s="39"/>
      <c r="E15" s="39"/>
      <c r="F15" s="39"/>
      <c r="G15" s="39"/>
      <c r="H15" s="39"/>
      <c r="I15" s="39"/>
      <c r="J15" s="111"/>
      <c r="K15" s="39"/>
    </row>
    <row r="16" spans="1:12" x14ac:dyDescent="0.3">
      <c r="A16" s="40" t="s">
        <v>291</v>
      </c>
      <c r="B16" s="39"/>
      <c r="C16" s="39"/>
      <c r="D16" s="39"/>
      <c r="E16" s="39"/>
      <c r="F16" s="39"/>
      <c r="G16" s="39"/>
      <c r="H16" s="39"/>
      <c r="I16" s="39"/>
      <c r="J16" s="39"/>
      <c r="K16"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7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9"/>
  <sheetViews>
    <sheetView workbookViewId="0">
      <selection activeCell="A2" sqref="A2:A4"/>
    </sheetView>
  </sheetViews>
  <sheetFormatPr defaultColWidth="11.44140625" defaultRowHeight="14.4" x14ac:dyDescent="0.3"/>
  <cols>
    <col min="1" max="1" width="20.6640625" style="272" customWidth="1"/>
    <col min="2" max="11" width="13.44140625" style="272" customWidth="1"/>
    <col min="12" max="16384" width="11.44140625" style="272"/>
  </cols>
  <sheetData>
    <row r="1" spans="1:12" ht="25.2" customHeight="1" thickTop="1" thickBot="1" x14ac:dyDescent="0.35">
      <c r="A1" s="467" t="s">
        <v>560</v>
      </c>
      <c r="B1" s="468"/>
      <c r="C1" s="468"/>
      <c r="D1" s="468"/>
      <c r="E1" s="468"/>
      <c r="F1" s="468"/>
      <c r="G1" s="468"/>
      <c r="H1" s="468"/>
      <c r="I1" s="468"/>
      <c r="J1" s="468"/>
      <c r="K1" s="474"/>
      <c r="L1" s="39"/>
    </row>
    <row r="2" spans="1:12" ht="25.2" customHeight="1" thickTop="1" x14ac:dyDescent="0.3">
      <c r="A2" s="363" t="s">
        <v>292</v>
      </c>
      <c r="B2" s="384" t="s">
        <v>294</v>
      </c>
      <c r="C2" s="470"/>
      <c r="D2" s="470"/>
      <c r="E2" s="470"/>
      <c r="F2" s="470"/>
      <c r="G2" s="470"/>
      <c r="H2" s="470"/>
      <c r="I2" s="462"/>
      <c r="J2" s="384" t="s">
        <v>82</v>
      </c>
      <c r="K2" s="385"/>
      <c r="L2" s="39"/>
    </row>
    <row r="3" spans="1:12" ht="70.2" customHeight="1" x14ac:dyDescent="0.3">
      <c r="A3" s="389"/>
      <c r="B3" s="386" t="s">
        <v>295</v>
      </c>
      <c r="C3" s="415"/>
      <c r="D3" s="415" t="s">
        <v>296</v>
      </c>
      <c r="E3" s="415"/>
      <c r="F3" s="415" t="s">
        <v>297</v>
      </c>
      <c r="G3" s="415"/>
      <c r="H3" s="415" t="s">
        <v>251</v>
      </c>
      <c r="I3" s="366"/>
      <c r="J3" s="471"/>
      <c r="K3" s="387"/>
      <c r="L3" s="39"/>
    </row>
    <row r="4" spans="1:12" ht="25.2" customHeight="1" thickBot="1" x14ac:dyDescent="0.35">
      <c r="A4" s="480"/>
      <c r="B4" s="247" t="s">
        <v>55</v>
      </c>
      <c r="C4" s="244" t="s">
        <v>56</v>
      </c>
      <c r="D4" s="245" t="s">
        <v>55</v>
      </c>
      <c r="E4" s="244" t="s">
        <v>56</v>
      </c>
      <c r="F4" s="245" t="s">
        <v>55</v>
      </c>
      <c r="G4" s="244" t="s">
        <v>56</v>
      </c>
      <c r="H4" s="245" t="s">
        <v>55</v>
      </c>
      <c r="I4" s="246" t="s">
        <v>56</v>
      </c>
      <c r="J4" s="247" t="s">
        <v>55</v>
      </c>
      <c r="K4" s="248" t="s">
        <v>56</v>
      </c>
      <c r="L4" s="39"/>
    </row>
    <row r="5" spans="1:12" ht="15" x14ac:dyDescent="0.25">
      <c r="A5" s="266">
        <v>0</v>
      </c>
      <c r="B5" s="249">
        <v>78302</v>
      </c>
      <c r="C5" s="250">
        <v>0.90125574061072045</v>
      </c>
      <c r="D5" s="251">
        <v>11966</v>
      </c>
      <c r="E5" s="250">
        <v>0.88401300236406621</v>
      </c>
      <c r="F5" s="251">
        <v>6066</v>
      </c>
      <c r="G5" s="250">
        <v>0.86410256410256414</v>
      </c>
      <c r="H5" s="251">
        <v>11955</v>
      </c>
      <c r="I5" s="117">
        <v>0.9457321414445059</v>
      </c>
      <c r="J5" s="118">
        <v>108289</v>
      </c>
      <c r="K5" s="116">
        <v>0.90182214893652457</v>
      </c>
      <c r="L5" s="310" t="s">
        <v>331</v>
      </c>
    </row>
    <row r="6" spans="1:12" x14ac:dyDescent="0.3">
      <c r="A6" s="193" t="s">
        <v>255</v>
      </c>
      <c r="B6" s="252">
        <v>4481</v>
      </c>
      <c r="C6" s="250">
        <v>5.1576294011348854E-2</v>
      </c>
      <c r="D6" s="253">
        <v>810</v>
      </c>
      <c r="E6" s="250">
        <v>5.9840425531914897E-2</v>
      </c>
      <c r="F6" s="253">
        <v>473</v>
      </c>
      <c r="G6" s="250">
        <v>6.737891737891738E-2</v>
      </c>
      <c r="H6" s="253">
        <v>385</v>
      </c>
      <c r="I6" s="117">
        <v>3.0456451230124203E-2</v>
      </c>
      <c r="J6" s="55">
        <v>6149</v>
      </c>
      <c r="K6" s="116">
        <v>5.1208381218874395E-2</v>
      </c>
      <c r="L6" s="310" t="s">
        <v>332</v>
      </c>
    </row>
    <row r="7" spans="1:12" x14ac:dyDescent="0.3">
      <c r="A7" s="193" t="s">
        <v>256</v>
      </c>
      <c r="B7" s="252">
        <v>3067</v>
      </c>
      <c r="C7" s="250">
        <v>3.5301159056640691E-2</v>
      </c>
      <c r="D7" s="253">
        <v>521</v>
      </c>
      <c r="E7" s="250">
        <v>3.848995271867612E-2</v>
      </c>
      <c r="F7" s="253">
        <v>336</v>
      </c>
      <c r="G7" s="250">
        <v>4.7863247863247874E-2</v>
      </c>
      <c r="H7" s="253">
        <v>231</v>
      </c>
      <c r="I7" s="117">
        <v>1.8273870738074519E-2</v>
      </c>
      <c r="J7" s="55">
        <v>4155</v>
      </c>
      <c r="K7" s="116">
        <v>3.460250836955979E-2</v>
      </c>
      <c r="L7" s="310" t="s">
        <v>333</v>
      </c>
    </row>
    <row r="8" spans="1:12" x14ac:dyDescent="0.3">
      <c r="A8" s="193" t="s">
        <v>280</v>
      </c>
      <c r="B8" s="252">
        <v>793</v>
      </c>
      <c r="C8" s="250">
        <v>9.1274271704975766E-3</v>
      </c>
      <c r="D8" s="253">
        <v>175</v>
      </c>
      <c r="E8" s="250">
        <v>1.292848699763593E-2</v>
      </c>
      <c r="F8" s="253">
        <v>111</v>
      </c>
      <c r="G8" s="250">
        <v>1.5811965811965811E-2</v>
      </c>
      <c r="H8" s="253">
        <v>58</v>
      </c>
      <c r="I8" s="117">
        <v>4.5882446009018274E-3</v>
      </c>
      <c r="J8" s="55">
        <v>1137</v>
      </c>
      <c r="K8" s="116">
        <v>9.4688452505871205E-3</v>
      </c>
      <c r="L8" s="310" t="s">
        <v>334</v>
      </c>
    </row>
    <row r="9" spans="1:12" x14ac:dyDescent="0.3">
      <c r="A9" s="193" t="s">
        <v>258</v>
      </c>
      <c r="B9" s="252">
        <v>57</v>
      </c>
      <c r="C9" s="250">
        <v>6.5606979661836308E-4</v>
      </c>
      <c r="D9" s="253">
        <v>15</v>
      </c>
      <c r="E9" s="250">
        <v>1.1081560283687944E-3</v>
      </c>
      <c r="F9" s="253">
        <v>6</v>
      </c>
      <c r="G9" s="250">
        <v>8.547008547008547E-4</v>
      </c>
      <c r="H9" s="253">
        <v>2</v>
      </c>
      <c r="I9" s="117">
        <v>1.5821533106558024E-4</v>
      </c>
      <c r="J9" s="55">
        <v>80</v>
      </c>
      <c r="K9" s="116">
        <v>6.6623361481703562E-4</v>
      </c>
      <c r="L9" s="310" t="s">
        <v>335</v>
      </c>
    </row>
    <row r="10" spans="1:12" x14ac:dyDescent="0.3">
      <c r="A10" s="193" t="s">
        <v>259</v>
      </c>
      <c r="B10" s="252">
        <v>107</v>
      </c>
      <c r="C10" s="250">
        <v>1.2315696182134187E-3</v>
      </c>
      <c r="D10" s="253">
        <v>25</v>
      </c>
      <c r="E10" s="250">
        <v>1.8469267139479906E-3</v>
      </c>
      <c r="F10" s="253">
        <v>19</v>
      </c>
      <c r="G10" s="250">
        <v>2.7065527065527066E-3</v>
      </c>
      <c r="H10" s="253">
        <v>7</v>
      </c>
      <c r="I10" s="117">
        <v>5.5375365872953092E-4</v>
      </c>
      <c r="J10" s="55">
        <v>158</v>
      </c>
      <c r="K10" s="116">
        <v>1.3158113892636453E-3</v>
      </c>
      <c r="L10" s="310" t="s">
        <v>336</v>
      </c>
    </row>
    <row r="11" spans="1:12" x14ac:dyDescent="0.3">
      <c r="A11" s="193" t="s">
        <v>260</v>
      </c>
      <c r="B11" s="252">
        <v>26</v>
      </c>
      <c r="C11" s="250">
        <v>2.9925990722942875E-4</v>
      </c>
      <c r="D11" s="253">
        <v>5</v>
      </c>
      <c r="E11" s="250">
        <v>3.693853427895981E-4</v>
      </c>
      <c r="F11" s="253">
        <v>1</v>
      </c>
      <c r="G11" s="250">
        <v>1.4245014245014241E-4</v>
      </c>
      <c r="H11" s="253">
        <v>2</v>
      </c>
      <c r="I11" s="117">
        <v>1.5821533106558024E-4</v>
      </c>
      <c r="J11" s="55">
        <v>34</v>
      </c>
      <c r="K11" s="116">
        <v>2.831492862972401E-4</v>
      </c>
      <c r="L11" s="310" t="s">
        <v>337</v>
      </c>
    </row>
    <row r="12" spans="1:12" x14ac:dyDescent="0.3">
      <c r="A12" s="193" t="s">
        <v>261</v>
      </c>
      <c r="B12" s="252">
        <v>12</v>
      </c>
      <c r="C12" s="250">
        <v>1.3811995718281329E-4</v>
      </c>
      <c r="D12" s="253">
        <v>4</v>
      </c>
      <c r="E12" s="250">
        <v>2.9550827423167848E-4</v>
      </c>
      <c r="F12" s="253">
        <v>3</v>
      </c>
      <c r="G12" s="250">
        <v>4.2735042735042735E-4</v>
      </c>
      <c r="H12" s="253">
        <v>0</v>
      </c>
      <c r="I12" s="117">
        <v>0</v>
      </c>
      <c r="J12" s="55">
        <v>19</v>
      </c>
      <c r="K12" s="116">
        <v>1.5823048351904596E-4</v>
      </c>
      <c r="L12" s="310" t="s">
        <v>338</v>
      </c>
    </row>
    <row r="13" spans="1:12" ht="15" thickBot="1" x14ac:dyDescent="0.35">
      <c r="A13" s="193" t="s">
        <v>77</v>
      </c>
      <c r="B13" s="254">
        <v>36</v>
      </c>
      <c r="C13" s="250">
        <v>4.143598715484398E-4</v>
      </c>
      <c r="D13" s="256">
        <v>15</v>
      </c>
      <c r="E13" s="250">
        <v>1.1081560283687944E-3</v>
      </c>
      <c r="F13" s="256">
        <v>5</v>
      </c>
      <c r="G13" s="250">
        <v>7.1225071225071229E-4</v>
      </c>
      <c r="H13" s="256">
        <v>1</v>
      </c>
      <c r="I13" s="117">
        <v>7.910766553279012E-5</v>
      </c>
      <c r="J13" s="257">
        <v>57</v>
      </c>
      <c r="K13" s="116">
        <v>4.7469145055713784E-4</v>
      </c>
      <c r="L13" s="310" t="s">
        <v>339</v>
      </c>
    </row>
    <row r="14" spans="1:12" ht="15" thickBot="1" x14ac:dyDescent="0.35">
      <c r="A14" s="28" t="s">
        <v>70</v>
      </c>
      <c r="B14" s="114">
        <v>86881</v>
      </c>
      <c r="C14" s="120">
        <v>1</v>
      </c>
      <c r="D14" s="259">
        <v>13536</v>
      </c>
      <c r="E14" s="120">
        <v>1</v>
      </c>
      <c r="F14" s="259">
        <v>7020</v>
      </c>
      <c r="G14" s="120">
        <v>1</v>
      </c>
      <c r="H14" s="259">
        <v>12641</v>
      </c>
      <c r="I14" s="95">
        <v>1</v>
      </c>
      <c r="J14" s="29">
        <v>120078</v>
      </c>
      <c r="K14" s="58">
        <v>1</v>
      </c>
      <c r="L14" s="311" t="s">
        <v>82</v>
      </c>
    </row>
    <row r="15" spans="1:12" x14ac:dyDescent="0.3">
      <c r="A15" s="33"/>
      <c r="B15" s="34"/>
      <c r="C15" s="35"/>
      <c r="D15" s="34"/>
      <c r="E15" s="35"/>
      <c r="F15" s="34"/>
      <c r="G15" s="35"/>
      <c r="H15" s="34"/>
      <c r="I15" s="35"/>
      <c r="J15" s="34"/>
      <c r="K15" s="35"/>
      <c r="L15" s="39"/>
    </row>
    <row r="16" spans="1:12" x14ac:dyDescent="0.3">
      <c r="A16" s="38" t="s">
        <v>71</v>
      </c>
      <c r="B16" s="39"/>
      <c r="C16" s="39"/>
      <c r="D16" s="39"/>
      <c r="E16" s="39"/>
      <c r="F16" s="39"/>
      <c r="G16" s="39"/>
      <c r="H16" s="39"/>
      <c r="I16" s="39"/>
      <c r="J16" s="111"/>
      <c r="K16" s="39"/>
      <c r="L16" s="39"/>
    </row>
    <row r="17" spans="1:12" x14ac:dyDescent="0.3">
      <c r="A17" s="40" t="s">
        <v>293</v>
      </c>
      <c r="B17" s="39"/>
      <c r="C17" s="39"/>
      <c r="D17" s="39"/>
      <c r="E17" s="39"/>
      <c r="F17" s="39"/>
      <c r="G17" s="39"/>
      <c r="H17" s="39"/>
      <c r="I17" s="39"/>
      <c r="J17" s="39"/>
      <c r="K17" s="39"/>
      <c r="L17" s="39"/>
    </row>
    <row r="18" spans="1:12" x14ac:dyDescent="0.3">
      <c r="A18" s="39"/>
      <c r="B18" s="39"/>
      <c r="C18" s="39"/>
      <c r="D18" s="39"/>
      <c r="E18" s="39"/>
      <c r="F18" s="39"/>
      <c r="G18" s="39"/>
      <c r="H18" s="39"/>
      <c r="I18" s="39"/>
      <c r="J18" s="39"/>
      <c r="K18" s="39"/>
      <c r="L18" s="39"/>
    </row>
    <row r="19" spans="1:12" x14ac:dyDescent="0.3">
      <c r="A19" s="39"/>
      <c r="B19" s="39"/>
      <c r="C19" s="39"/>
      <c r="D19" s="39"/>
      <c r="E19" s="39"/>
      <c r="F19" s="39"/>
      <c r="G19" s="39"/>
      <c r="H19" s="39"/>
      <c r="I19" s="39"/>
      <c r="J19" s="39"/>
      <c r="K19" s="39"/>
      <c r="L19"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
  <sheetViews>
    <sheetView workbookViewId="0">
      <selection activeCell="A2" sqref="A2:I2"/>
    </sheetView>
  </sheetViews>
  <sheetFormatPr defaultColWidth="11.44140625" defaultRowHeight="14.4" x14ac:dyDescent="0.3"/>
  <cols>
    <col min="1" max="1" width="17.44140625" style="272" customWidth="1"/>
    <col min="2" max="9" width="15.44140625" style="272" customWidth="1"/>
    <col min="10" max="16384" width="11.44140625" style="272"/>
  </cols>
  <sheetData>
    <row r="1" spans="1:10" ht="25.2" customHeight="1" thickTop="1" thickBot="1" x14ac:dyDescent="0.3">
      <c r="A1" s="467" t="s">
        <v>308</v>
      </c>
      <c r="B1" s="468"/>
      <c r="C1" s="468"/>
      <c r="D1" s="468"/>
      <c r="E1" s="468"/>
      <c r="F1" s="468"/>
      <c r="G1" s="468"/>
      <c r="H1" s="468"/>
      <c r="I1" s="469"/>
    </row>
    <row r="2" spans="1:10" ht="25.2" customHeight="1" thickTop="1" thickBot="1" x14ac:dyDescent="0.35">
      <c r="A2" s="467" t="s">
        <v>561</v>
      </c>
      <c r="B2" s="468"/>
      <c r="C2" s="468"/>
      <c r="D2" s="468"/>
      <c r="E2" s="468"/>
      <c r="F2" s="468"/>
      <c r="G2" s="468"/>
      <c r="H2" s="468"/>
      <c r="I2" s="469"/>
    </row>
    <row r="3" spans="1:10" ht="25.2" customHeight="1" thickTop="1" x14ac:dyDescent="0.3">
      <c r="A3" s="348" t="s">
        <v>73</v>
      </c>
      <c r="B3" s="384" t="s">
        <v>301</v>
      </c>
      <c r="C3" s="470"/>
      <c r="D3" s="470"/>
      <c r="E3" s="470"/>
      <c r="F3" s="470"/>
      <c r="G3" s="462"/>
      <c r="H3" s="384" t="s">
        <v>82</v>
      </c>
      <c r="I3" s="385"/>
    </row>
    <row r="4" spans="1:10" ht="25.2" customHeight="1" x14ac:dyDescent="0.3">
      <c r="A4" s="349"/>
      <c r="B4" s="386" t="s">
        <v>302</v>
      </c>
      <c r="C4" s="415"/>
      <c r="D4" s="415" t="s">
        <v>303</v>
      </c>
      <c r="E4" s="415"/>
      <c r="F4" s="415" t="s">
        <v>251</v>
      </c>
      <c r="G4" s="366"/>
      <c r="H4" s="471"/>
      <c r="I4" s="387"/>
    </row>
    <row r="5" spans="1:10" ht="25.2" customHeight="1" thickBot="1" x14ac:dyDescent="0.35">
      <c r="A5" s="350"/>
      <c r="B5" s="247" t="s">
        <v>55</v>
      </c>
      <c r="C5" s="244" t="s">
        <v>56</v>
      </c>
      <c r="D5" s="245" t="s">
        <v>55</v>
      </c>
      <c r="E5" s="244" t="s">
        <v>56</v>
      </c>
      <c r="F5" s="245" t="s">
        <v>55</v>
      </c>
      <c r="G5" s="246" t="s">
        <v>56</v>
      </c>
      <c r="H5" s="247" t="s">
        <v>55</v>
      </c>
      <c r="I5" s="248" t="s">
        <v>56</v>
      </c>
    </row>
    <row r="6" spans="1:10" ht="15" x14ac:dyDescent="0.25">
      <c r="A6" s="7" t="s">
        <v>74</v>
      </c>
      <c r="B6" s="249">
        <v>28009</v>
      </c>
      <c r="C6" s="250">
        <v>0.38105409229429699</v>
      </c>
      <c r="D6" s="251">
        <v>14477</v>
      </c>
      <c r="E6" s="250">
        <v>0.54097380516423155</v>
      </c>
      <c r="F6" s="251">
        <v>9304</v>
      </c>
      <c r="G6" s="117">
        <v>0.46959067279059213</v>
      </c>
      <c r="H6" s="118">
        <v>51790</v>
      </c>
      <c r="I6" s="116">
        <v>0.4313029863921784</v>
      </c>
      <c r="J6" s="310" t="s">
        <v>478</v>
      </c>
    </row>
    <row r="7" spans="1:10" ht="15" x14ac:dyDescent="0.25">
      <c r="A7" s="8" t="s">
        <v>75</v>
      </c>
      <c r="B7" s="252">
        <v>37766</v>
      </c>
      <c r="C7" s="250">
        <v>0.51379516760992594</v>
      </c>
      <c r="D7" s="253">
        <v>10389</v>
      </c>
      <c r="E7" s="250">
        <v>0.38821419229475729</v>
      </c>
      <c r="F7" s="253">
        <v>8344</v>
      </c>
      <c r="G7" s="117">
        <v>0.42113763690506234</v>
      </c>
      <c r="H7" s="55">
        <v>56499</v>
      </c>
      <c r="I7" s="116">
        <v>0.47051916254434617</v>
      </c>
      <c r="J7" s="310" t="s">
        <v>479</v>
      </c>
    </row>
    <row r="8" spans="1:10" ht="15" x14ac:dyDescent="0.25">
      <c r="A8" s="8" t="s">
        <v>76</v>
      </c>
      <c r="B8" s="252">
        <v>7689</v>
      </c>
      <c r="C8" s="250">
        <v>0.10460655202437963</v>
      </c>
      <c r="D8" s="253">
        <v>1890</v>
      </c>
      <c r="E8" s="250">
        <v>7.0625163484174733E-2</v>
      </c>
      <c r="F8" s="253">
        <v>2153</v>
      </c>
      <c r="G8" s="117">
        <v>0.1086660273557765</v>
      </c>
      <c r="H8" s="55">
        <v>11732</v>
      </c>
      <c r="I8" s="116">
        <v>9.7703159612918269E-2</v>
      </c>
      <c r="J8" s="310" t="s">
        <v>480</v>
      </c>
    </row>
    <row r="9" spans="1:10" ht="15" thickBot="1" x14ac:dyDescent="0.35">
      <c r="A9" s="67" t="s">
        <v>77</v>
      </c>
      <c r="B9" s="23">
        <v>40</v>
      </c>
      <c r="C9" s="156">
        <v>5.4418807139747498E-4</v>
      </c>
      <c r="D9" s="253">
        <v>5</v>
      </c>
      <c r="E9" s="156">
        <v>1.868390568364411E-4</v>
      </c>
      <c r="F9" s="253">
        <v>12</v>
      </c>
      <c r="G9" s="119">
        <v>6.0566294856912134E-4</v>
      </c>
      <c r="H9" s="55">
        <v>57</v>
      </c>
      <c r="I9" s="53">
        <v>4.7469145055713784E-4</v>
      </c>
      <c r="J9" s="310" t="s">
        <v>481</v>
      </c>
    </row>
    <row r="10" spans="1:10" ht="15" thickBot="1" x14ac:dyDescent="0.35">
      <c r="A10" s="258" t="s">
        <v>70</v>
      </c>
      <c r="B10" s="114">
        <v>73504</v>
      </c>
      <c r="C10" s="120">
        <v>1</v>
      </c>
      <c r="D10" s="259">
        <v>26761</v>
      </c>
      <c r="E10" s="120">
        <v>1</v>
      </c>
      <c r="F10" s="259">
        <v>19813</v>
      </c>
      <c r="G10" s="95">
        <v>1</v>
      </c>
      <c r="H10" s="29">
        <v>120078</v>
      </c>
      <c r="I10" s="58">
        <v>1</v>
      </c>
      <c r="J10" s="311" t="s">
        <v>82</v>
      </c>
    </row>
    <row r="11" spans="1:10" x14ac:dyDescent="0.3">
      <c r="A11" s="122"/>
      <c r="B11" s="34"/>
      <c r="C11" s="35"/>
      <c r="D11" s="34"/>
      <c r="E11" s="35"/>
      <c r="F11" s="34"/>
      <c r="G11" s="35"/>
      <c r="H11" s="34"/>
      <c r="I11" s="35"/>
    </row>
    <row r="12" spans="1:10" x14ac:dyDescent="0.3">
      <c r="A12" s="38" t="s">
        <v>71</v>
      </c>
      <c r="B12" s="39"/>
      <c r="C12" s="39"/>
      <c r="D12" s="39"/>
      <c r="E12" s="39"/>
      <c r="F12" s="39"/>
      <c r="G12" s="39"/>
      <c r="H12" s="111"/>
      <c r="I12" s="39"/>
    </row>
    <row r="13" spans="1:10" x14ac:dyDescent="0.3">
      <c r="A13" s="41" t="s">
        <v>78</v>
      </c>
      <c r="B13" s="39"/>
      <c r="C13" s="39"/>
      <c r="D13" s="39"/>
      <c r="E13" s="39"/>
      <c r="F13" s="39"/>
      <c r="G13" s="39"/>
      <c r="H13" s="39"/>
      <c r="I13" s="39"/>
    </row>
    <row r="14" spans="1:10" x14ac:dyDescent="0.3">
      <c r="A14" s="39"/>
      <c r="B14" s="39"/>
      <c r="C14" s="39"/>
      <c r="D14" s="39"/>
      <c r="E14" s="39"/>
      <c r="F14" s="39"/>
      <c r="G14" s="39"/>
      <c r="H14" s="39"/>
      <c r="I14" s="39"/>
    </row>
    <row r="15" spans="1:10" x14ac:dyDescent="0.3">
      <c r="A15" s="39"/>
      <c r="B15" s="39"/>
      <c r="C15" s="39"/>
      <c r="D15" s="39"/>
      <c r="E15" s="39"/>
      <c r="F15" s="39"/>
      <c r="G15" s="39"/>
      <c r="H15" s="39"/>
      <c r="I15" s="39"/>
    </row>
    <row r="16" spans="1:10" x14ac:dyDescent="0.3">
      <c r="A16" s="39"/>
      <c r="B16" s="39"/>
      <c r="C16" s="39"/>
      <c r="D16" s="39"/>
      <c r="E16" s="39"/>
      <c r="F16" s="39"/>
      <c r="G16" s="39"/>
      <c r="H16" s="39"/>
      <c r="I16" s="39"/>
    </row>
  </sheetData>
  <mergeCells count="8">
    <mergeCell ref="A1:I1"/>
    <mergeCell ref="A2:I2"/>
    <mergeCell ref="A3:A5"/>
    <mergeCell ref="B3:G3"/>
    <mergeCell ref="H3:I4"/>
    <mergeCell ref="B4:C4"/>
    <mergeCell ref="D4:E4"/>
    <mergeCell ref="F4:G4"/>
  </mergeCells>
  <printOptions horizontalCentered="1"/>
  <pageMargins left="0.7" right="0.7" top="0.75" bottom="0.75" header="0.3" footer="0.3"/>
  <pageSetup paperSize="9" scale="9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8"/>
  <sheetViews>
    <sheetView workbookViewId="0">
      <selection activeCell="A2" sqref="A2:A4"/>
    </sheetView>
  </sheetViews>
  <sheetFormatPr defaultColWidth="11.44140625" defaultRowHeight="14.4" x14ac:dyDescent="0.3"/>
  <cols>
    <col min="1" max="2" width="15.33203125" style="272" customWidth="1"/>
    <col min="3" max="10" width="14.33203125" style="272" customWidth="1"/>
    <col min="11" max="16384" width="11.44140625" style="272"/>
  </cols>
  <sheetData>
    <row r="1" spans="1:13" ht="37.5" customHeight="1" thickTop="1" thickBot="1" x14ac:dyDescent="0.35">
      <c r="A1" s="467" t="s">
        <v>562</v>
      </c>
      <c r="B1" s="468"/>
      <c r="C1" s="468"/>
      <c r="D1" s="468"/>
      <c r="E1" s="468"/>
      <c r="F1" s="468"/>
      <c r="G1" s="468"/>
      <c r="H1" s="468"/>
      <c r="I1" s="468"/>
      <c r="J1" s="474"/>
    </row>
    <row r="2" spans="1:13" ht="25.2" customHeight="1" thickTop="1" x14ac:dyDescent="0.3">
      <c r="A2" s="384" t="s">
        <v>79</v>
      </c>
      <c r="B2" s="385" t="s">
        <v>73</v>
      </c>
      <c r="C2" s="461" t="s">
        <v>301</v>
      </c>
      <c r="D2" s="470"/>
      <c r="E2" s="470"/>
      <c r="F2" s="470"/>
      <c r="G2" s="470"/>
      <c r="H2" s="462"/>
      <c r="I2" s="384" t="s">
        <v>82</v>
      </c>
      <c r="J2" s="385"/>
    </row>
    <row r="3" spans="1:13" ht="25.2" customHeight="1" x14ac:dyDescent="0.3">
      <c r="A3" s="386"/>
      <c r="B3" s="387"/>
      <c r="C3" s="365" t="s">
        <v>302</v>
      </c>
      <c r="D3" s="415"/>
      <c r="E3" s="415" t="s">
        <v>303</v>
      </c>
      <c r="F3" s="415"/>
      <c r="G3" s="415" t="s">
        <v>251</v>
      </c>
      <c r="H3" s="366"/>
      <c r="I3" s="471"/>
      <c r="J3" s="387"/>
    </row>
    <row r="4" spans="1:13" ht="25.2" customHeight="1" thickBot="1" x14ac:dyDescent="0.35">
      <c r="A4" s="483"/>
      <c r="B4" s="484"/>
      <c r="C4" s="243" t="s">
        <v>55</v>
      </c>
      <c r="D4" s="244" t="s">
        <v>56</v>
      </c>
      <c r="E4" s="245" t="s">
        <v>55</v>
      </c>
      <c r="F4" s="244" t="s">
        <v>56</v>
      </c>
      <c r="G4" s="245" t="s">
        <v>55</v>
      </c>
      <c r="H4" s="246" t="s">
        <v>56</v>
      </c>
      <c r="I4" s="247" t="s">
        <v>55</v>
      </c>
      <c r="J4" s="248" t="s">
        <v>56</v>
      </c>
    </row>
    <row r="5" spans="1:13" x14ac:dyDescent="0.3">
      <c r="A5" s="418" t="s">
        <v>80</v>
      </c>
      <c r="B5" s="223" t="s">
        <v>74</v>
      </c>
      <c r="C5" s="48">
        <v>7376</v>
      </c>
      <c r="D5" s="49">
        <v>0.10034828036569438</v>
      </c>
      <c r="E5" s="267">
        <v>9353</v>
      </c>
      <c r="F5" s="49">
        <v>0.3495011397182467</v>
      </c>
      <c r="G5" s="267">
        <v>3300</v>
      </c>
      <c r="H5" s="49">
        <v>0.16655731085650835</v>
      </c>
      <c r="I5" s="267">
        <v>20029</v>
      </c>
      <c r="J5" s="49">
        <v>0.16679991338963007</v>
      </c>
      <c r="K5" s="321" t="s">
        <v>478</v>
      </c>
    </row>
    <row r="6" spans="1:13" x14ac:dyDescent="0.3">
      <c r="A6" s="380"/>
      <c r="B6" s="62" t="s">
        <v>75</v>
      </c>
      <c r="C6" s="23">
        <v>7638</v>
      </c>
      <c r="D6" s="53">
        <v>0.10391271223334787</v>
      </c>
      <c r="E6" s="252">
        <v>7150</v>
      </c>
      <c r="F6" s="53">
        <v>0.26717985127611077</v>
      </c>
      <c r="G6" s="252">
        <v>1960</v>
      </c>
      <c r="H6" s="53">
        <v>9.8924948266289808E-2</v>
      </c>
      <c r="I6" s="252">
        <v>16748</v>
      </c>
      <c r="J6" s="53">
        <v>0.13947600726194639</v>
      </c>
      <c r="K6" s="321" t="s">
        <v>479</v>
      </c>
    </row>
    <row r="7" spans="1:13" x14ac:dyDescent="0.3">
      <c r="A7" s="380"/>
      <c r="B7" s="62" t="s">
        <v>76</v>
      </c>
      <c r="C7" s="23">
        <v>1323</v>
      </c>
      <c r="D7" s="53">
        <v>1.7999020461471487E-2</v>
      </c>
      <c r="E7" s="252">
        <v>1261</v>
      </c>
      <c r="F7" s="53">
        <v>4.712081013415044E-2</v>
      </c>
      <c r="G7" s="252">
        <v>489</v>
      </c>
      <c r="H7" s="53">
        <v>2.4680765154191691E-2</v>
      </c>
      <c r="I7" s="252">
        <v>3073</v>
      </c>
      <c r="J7" s="53">
        <v>2.5591698729159382E-2</v>
      </c>
      <c r="K7" s="321" t="s">
        <v>480</v>
      </c>
    </row>
    <row r="8" spans="1:13" ht="15" thickBot="1" x14ac:dyDescent="0.35">
      <c r="A8" s="391"/>
      <c r="B8" s="218" t="s">
        <v>77</v>
      </c>
      <c r="C8" s="24">
        <v>1</v>
      </c>
      <c r="D8" s="165">
        <v>1.3604701784936874E-5</v>
      </c>
      <c r="E8" s="254">
        <v>2</v>
      </c>
      <c r="F8" s="165">
        <v>7.4735622734576452E-5</v>
      </c>
      <c r="G8" s="254">
        <v>0</v>
      </c>
      <c r="H8" s="165">
        <v>0</v>
      </c>
      <c r="I8" s="254">
        <v>3</v>
      </c>
      <c r="J8" s="165">
        <v>2.4983760555638835E-5</v>
      </c>
      <c r="K8" s="321" t="s">
        <v>481</v>
      </c>
      <c r="M8" s="319"/>
    </row>
    <row r="9" spans="1:13" ht="15" thickBot="1" x14ac:dyDescent="0.35">
      <c r="A9" s="476" t="s">
        <v>298</v>
      </c>
      <c r="B9" s="477"/>
      <c r="C9" s="29">
        <v>16338</v>
      </c>
      <c r="D9" s="58">
        <v>0.2222736177622987</v>
      </c>
      <c r="E9" s="114">
        <v>17766</v>
      </c>
      <c r="F9" s="58">
        <v>0.66387653675124236</v>
      </c>
      <c r="G9" s="114">
        <v>5749</v>
      </c>
      <c r="H9" s="58">
        <v>0.29016302427698987</v>
      </c>
      <c r="I9" s="114">
        <v>39853</v>
      </c>
      <c r="J9" s="58">
        <v>0.33189260314129149</v>
      </c>
      <c r="K9" s="317" t="s">
        <v>484</v>
      </c>
    </row>
    <row r="10" spans="1:13" x14ac:dyDescent="0.3">
      <c r="A10" s="418" t="s">
        <v>81</v>
      </c>
      <c r="B10" s="61" t="s">
        <v>74</v>
      </c>
      <c r="C10" s="48">
        <v>20633</v>
      </c>
      <c r="D10" s="49">
        <v>0.2807058119286025</v>
      </c>
      <c r="E10" s="267">
        <v>5124</v>
      </c>
      <c r="F10" s="49">
        <v>0.19147266544598479</v>
      </c>
      <c r="G10" s="267">
        <v>6004</v>
      </c>
      <c r="H10" s="49">
        <v>0.30303336193408364</v>
      </c>
      <c r="I10" s="267">
        <v>31761</v>
      </c>
      <c r="J10" s="49">
        <v>0.26450307300254833</v>
      </c>
      <c r="K10" s="321" t="s">
        <v>478</v>
      </c>
    </row>
    <row r="11" spans="1:13" x14ac:dyDescent="0.3">
      <c r="A11" s="380"/>
      <c r="B11" s="62" t="s">
        <v>75</v>
      </c>
      <c r="C11" s="23">
        <v>30128</v>
      </c>
      <c r="D11" s="53">
        <v>0.40988245537657808</v>
      </c>
      <c r="E11" s="252">
        <v>3239</v>
      </c>
      <c r="F11" s="53">
        <v>0.12103434101864656</v>
      </c>
      <c r="G11" s="252">
        <v>6384</v>
      </c>
      <c r="H11" s="53">
        <v>0.3222126886387725</v>
      </c>
      <c r="I11" s="252">
        <v>39751</v>
      </c>
      <c r="J11" s="53">
        <v>0.33104315528239975</v>
      </c>
      <c r="K11" s="321" t="s">
        <v>479</v>
      </c>
    </row>
    <row r="12" spans="1:13" x14ac:dyDescent="0.3">
      <c r="A12" s="380"/>
      <c r="B12" s="62" t="s">
        <v>76</v>
      </c>
      <c r="C12" s="23">
        <v>6366</v>
      </c>
      <c r="D12" s="53">
        <v>8.6607531562908152E-2</v>
      </c>
      <c r="E12" s="252">
        <v>629</v>
      </c>
      <c r="F12" s="53">
        <v>2.3504353350024289E-2</v>
      </c>
      <c r="G12" s="252">
        <v>1664</v>
      </c>
      <c r="H12" s="53">
        <v>8.3985262201584823E-2</v>
      </c>
      <c r="I12" s="252">
        <v>8659</v>
      </c>
      <c r="J12" s="53">
        <v>7.2111460883758888E-2</v>
      </c>
      <c r="K12" s="321" t="s">
        <v>480</v>
      </c>
    </row>
    <row r="13" spans="1:13" ht="15" thickBot="1" x14ac:dyDescent="0.35">
      <c r="A13" s="380"/>
      <c r="B13" s="218" t="s">
        <v>77</v>
      </c>
      <c r="C13" s="24">
        <v>39</v>
      </c>
      <c r="D13" s="165">
        <v>5.3058336961253811E-4</v>
      </c>
      <c r="E13" s="254">
        <v>3</v>
      </c>
      <c r="F13" s="165">
        <v>1.1210343410186465E-4</v>
      </c>
      <c r="G13" s="254">
        <v>12</v>
      </c>
      <c r="H13" s="165">
        <v>6.0566294856912134E-4</v>
      </c>
      <c r="I13" s="254">
        <v>54</v>
      </c>
      <c r="J13" s="165">
        <v>4.4970769000149901E-4</v>
      </c>
      <c r="K13" s="321" t="s">
        <v>481</v>
      </c>
    </row>
    <row r="14" spans="1:13" ht="15" thickBot="1" x14ac:dyDescent="0.35">
      <c r="A14" s="478" t="s">
        <v>299</v>
      </c>
      <c r="B14" s="478"/>
      <c r="C14" s="29">
        <v>57166</v>
      </c>
      <c r="D14" s="58">
        <v>0.7777263822377013</v>
      </c>
      <c r="E14" s="114">
        <v>8995</v>
      </c>
      <c r="F14" s="58">
        <v>0.33612346324875753</v>
      </c>
      <c r="G14" s="114">
        <v>14064</v>
      </c>
      <c r="H14" s="30">
        <v>0.7098369757230103</v>
      </c>
      <c r="I14" s="114">
        <v>80225</v>
      </c>
      <c r="J14" s="30">
        <v>0.66810739685870846</v>
      </c>
      <c r="K14" s="317" t="s">
        <v>485</v>
      </c>
    </row>
    <row r="15" spans="1:13" ht="15" thickBot="1" x14ac:dyDescent="0.35">
      <c r="A15" s="412" t="s">
        <v>70</v>
      </c>
      <c r="B15" s="472"/>
      <c r="C15" s="200">
        <v>73504</v>
      </c>
      <c r="D15" s="137">
        <v>1</v>
      </c>
      <c r="E15" s="214">
        <v>26761</v>
      </c>
      <c r="F15" s="137">
        <v>1</v>
      </c>
      <c r="G15" s="214">
        <v>19813</v>
      </c>
      <c r="H15" s="269">
        <v>1</v>
      </c>
      <c r="I15" s="214">
        <v>120078</v>
      </c>
      <c r="J15" s="269">
        <v>1</v>
      </c>
      <c r="K15" s="317" t="s">
        <v>82</v>
      </c>
    </row>
    <row r="17" spans="9:9" x14ac:dyDescent="0.3">
      <c r="I17" s="319"/>
    </row>
    <row r="18" spans="9:9" x14ac:dyDescent="0.3">
      <c r="I18" s="319"/>
    </row>
  </sheetData>
  <mergeCells count="13">
    <mergeCell ref="A10:A13"/>
    <mergeCell ref="A14:B14"/>
    <mergeCell ref="A15:B15"/>
    <mergeCell ref="A1:J1"/>
    <mergeCell ref="A2:A4"/>
    <mergeCell ref="B2:B4"/>
    <mergeCell ref="C2:H2"/>
    <mergeCell ref="I2:J3"/>
    <mergeCell ref="C3:D3"/>
    <mergeCell ref="E3:F3"/>
    <mergeCell ref="G3:H3"/>
    <mergeCell ref="A5:A8"/>
    <mergeCell ref="A9:B9"/>
  </mergeCells>
  <printOptions horizontalCentered="1"/>
  <pageMargins left="0.7" right="0.7" top="0.75" bottom="0.75" header="0.3" footer="0.3"/>
  <pageSetup paperSize="9" scale="9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1"/>
  <sheetViews>
    <sheetView workbookViewId="0">
      <selection activeCell="A2" sqref="A2:A4"/>
    </sheetView>
  </sheetViews>
  <sheetFormatPr defaultColWidth="11.44140625" defaultRowHeight="14.4" x14ac:dyDescent="0.3"/>
  <cols>
    <col min="1" max="1" width="15.6640625" style="272" customWidth="1"/>
    <col min="2" max="9" width="13.109375" style="272" customWidth="1"/>
    <col min="10" max="16384" width="11.44140625" style="272"/>
  </cols>
  <sheetData>
    <row r="1" spans="1:9" ht="25.2" customHeight="1" thickTop="1" thickBot="1" x14ac:dyDescent="0.35">
      <c r="A1" s="467" t="s">
        <v>563</v>
      </c>
      <c r="B1" s="468"/>
      <c r="C1" s="468"/>
      <c r="D1" s="468"/>
      <c r="E1" s="468"/>
      <c r="F1" s="468"/>
      <c r="G1" s="468"/>
      <c r="H1" s="468"/>
      <c r="I1" s="474"/>
    </row>
    <row r="2" spans="1:9" ht="25.2" customHeight="1" thickTop="1" x14ac:dyDescent="0.3">
      <c r="A2" s="348" t="s">
        <v>276</v>
      </c>
      <c r="B2" s="461" t="s">
        <v>301</v>
      </c>
      <c r="C2" s="470"/>
      <c r="D2" s="470"/>
      <c r="E2" s="470"/>
      <c r="F2" s="470"/>
      <c r="G2" s="462"/>
      <c r="H2" s="384" t="s">
        <v>82</v>
      </c>
      <c r="I2" s="385"/>
    </row>
    <row r="3" spans="1:9" ht="25.2" customHeight="1" x14ac:dyDescent="0.3">
      <c r="A3" s="349"/>
      <c r="B3" s="365" t="s">
        <v>302</v>
      </c>
      <c r="C3" s="415"/>
      <c r="D3" s="415" t="s">
        <v>303</v>
      </c>
      <c r="E3" s="415"/>
      <c r="F3" s="415" t="s">
        <v>251</v>
      </c>
      <c r="G3" s="366"/>
      <c r="H3" s="471"/>
      <c r="I3" s="387"/>
    </row>
    <row r="4" spans="1:9" ht="25.2" customHeight="1" thickBot="1" x14ac:dyDescent="0.35">
      <c r="A4" s="350"/>
      <c r="B4" s="247" t="s">
        <v>55</v>
      </c>
      <c r="C4" s="244" t="s">
        <v>56</v>
      </c>
      <c r="D4" s="245" t="s">
        <v>55</v>
      </c>
      <c r="E4" s="244" t="s">
        <v>56</v>
      </c>
      <c r="F4" s="245" t="s">
        <v>55</v>
      </c>
      <c r="G4" s="246" t="s">
        <v>56</v>
      </c>
      <c r="H4" s="247" t="s">
        <v>55</v>
      </c>
      <c r="I4" s="248" t="s">
        <v>56</v>
      </c>
    </row>
    <row r="5" spans="1:9" ht="15" x14ac:dyDescent="0.25">
      <c r="A5" s="265" t="s">
        <v>87</v>
      </c>
      <c r="B5" s="249">
        <v>1924</v>
      </c>
      <c r="C5" s="250">
        <v>2.6175446234218552E-2</v>
      </c>
      <c r="D5" s="251">
        <v>1056</v>
      </c>
      <c r="E5" s="250">
        <v>3.9460408803856359E-2</v>
      </c>
      <c r="F5" s="251">
        <v>576</v>
      </c>
      <c r="G5" s="117">
        <v>2.9071821531317824E-2</v>
      </c>
      <c r="H5" s="118">
        <v>3556</v>
      </c>
      <c r="I5" s="116">
        <v>2.9614084178617231E-2</v>
      </c>
    </row>
    <row r="6" spans="1:9" ht="15" x14ac:dyDescent="0.25">
      <c r="A6" s="193" t="s">
        <v>88</v>
      </c>
      <c r="B6" s="252">
        <v>21001</v>
      </c>
      <c r="C6" s="250">
        <v>0.28571234218545927</v>
      </c>
      <c r="D6" s="253">
        <v>7125</v>
      </c>
      <c r="E6" s="250">
        <v>0.26624565599192856</v>
      </c>
      <c r="F6" s="253">
        <v>5322</v>
      </c>
      <c r="G6" s="117">
        <v>0.26861151769040537</v>
      </c>
      <c r="H6" s="55">
        <v>33448</v>
      </c>
      <c r="I6" s="116">
        <v>0.27855227435500252</v>
      </c>
    </row>
    <row r="7" spans="1:9" ht="15" x14ac:dyDescent="0.25">
      <c r="A7" s="193" t="s">
        <v>89</v>
      </c>
      <c r="B7" s="252">
        <v>19077</v>
      </c>
      <c r="C7" s="250">
        <v>0.25953689595124074</v>
      </c>
      <c r="D7" s="253">
        <v>6185</v>
      </c>
      <c r="E7" s="250">
        <v>0.23111991330667758</v>
      </c>
      <c r="F7" s="253">
        <v>5106</v>
      </c>
      <c r="G7" s="117">
        <v>0.25770958461616111</v>
      </c>
      <c r="H7" s="55">
        <v>30368</v>
      </c>
      <c r="I7" s="116">
        <v>0.25290228018454669</v>
      </c>
    </row>
    <row r="8" spans="1:9" ht="15" x14ac:dyDescent="0.25">
      <c r="A8" s="193" t="s">
        <v>90</v>
      </c>
      <c r="B8" s="252">
        <v>16579</v>
      </c>
      <c r="C8" s="250">
        <v>0.22555235089246842</v>
      </c>
      <c r="D8" s="253">
        <v>5535</v>
      </c>
      <c r="E8" s="250">
        <v>0.2068308359179403</v>
      </c>
      <c r="F8" s="253">
        <v>4366</v>
      </c>
      <c r="G8" s="117">
        <v>0.22036036945439863</v>
      </c>
      <c r="H8" s="55">
        <v>26480</v>
      </c>
      <c r="I8" s="116">
        <v>0.22052332650443884</v>
      </c>
    </row>
    <row r="9" spans="1:9" ht="15" x14ac:dyDescent="0.25">
      <c r="A9" s="193" t="s">
        <v>277</v>
      </c>
      <c r="B9" s="252">
        <v>13348</v>
      </c>
      <c r="C9" s="250">
        <v>0.18159555942533739</v>
      </c>
      <c r="D9" s="253">
        <v>5706</v>
      </c>
      <c r="E9" s="250">
        <v>0.2132207316617466</v>
      </c>
      <c r="F9" s="253">
        <v>3852</v>
      </c>
      <c r="G9" s="117">
        <v>0.19441780649068793</v>
      </c>
      <c r="H9" s="55">
        <v>22906</v>
      </c>
      <c r="I9" s="116">
        <v>0.19075933976248771</v>
      </c>
    </row>
    <row r="10" spans="1:9" ht="15" thickBot="1" x14ac:dyDescent="0.35">
      <c r="A10" s="193" t="s">
        <v>322</v>
      </c>
      <c r="B10" s="252">
        <v>1575</v>
      </c>
      <c r="C10" s="250">
        <v>2.1427405311275578E-2</v>
      </c>
      <c r="D10" s="253">
        <v>1154</v>
      </c>
      <c r="E10" s="250">
        <v>4.3122454317850598E-2</v>
      </c>
      <c r="F10" s="253">
        <v>591</v>
      </c>
      <c r="G10" s="117">
        <v>2.9828900217029223E-2</v>
      </c>
      <c r="H10" s="55">
        <v>3320</v>
      </c>
      <c r="I10" s="116">
        <v>2.7648695014906976E-2</v>
      </c>
    </row>
    <row r="11" spans="1:9" ht="15" thickBot="1" x14ac:dyDescent="0.35">
      <c r="A11" s="28" t="s">
        <v>70</v>
      </c>
      <c r="B11" s="114">
        <v>73504</v>
      </c>
      <c r="C11" s="120">
        <v>1</v>
      </c>
      <c r="D11" s="259">
        <v>26761</v>
      </c>
      <c r="E11" s="120">
        <v>1</v>
      </c>
      <c r="F11" s="259">
        <v>19813</v>
      </c>
      <c r="G11" s="95">
        <v>1</v>
      </c>
      <c r="H11" s="29">
        <v>120078</v>
      </c>
      <c r="I11" s="58">
        <v>1</v>
      </c>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
  <sheetViews>
    <sheetView workbookViewId="0">
      <selection sqref="A1:I1"/>
    </sheetView>
  </sheetViews>
  <sheetFormatPr defaultColWidth="11.44140625" defaultRowHeight="14.4" x14ac:dyDescent="0.3"/>
  <cols>
    <col min="1" max="1" width="20.6640625" style="272" customWidth="1"/>
    <col min="2" max="9" width="12.6640625" style="272" customWidth="1"/>
    <col min="10" max="16384" width="11.44140625" style="272"/>
  </cols>
  <sheetData>
    <row r="1" spans="1:10" ht="49.95" customHeight="1" thickTop="1" thickBot="1" x14ac:dyDescent="0.35">
      <c r="A1" s="467" t="s">
        <v>564</v>
      </c>
      <c r="B1" s="468"/>
      <c r="C1" s="468"/>
      <c r="D1" s="468"/>
      <c r="E1" s="468"/>
      <c r="F1" s="468"/>
      <c r="G1" s="468"/>
      <c r="H1" s="468"/>
      <c r="I1" s="474"/>
    </row>
    <row r="2" spans="1:10" ht="25.2" customHeight="1" thickTop="1" x14ac:dyDescent="0.3">
      <c r="A2" s="348" t="s">
        <v>92</v>
      </c>
      <c r="B2" s="384" t="s">
        <v>301</v>
      </c>
      <c r="C2" s="470"/>
      <c r="D2" s="470"/>
      <c r="E2" s="470"/>
      <c r="F2" s="470"/>
      <c r="G2" s="462"/>
      <c r="H2" s="384" t="s">
        <v>82</v>
      </c>
      <c r="I2" s="385"/>
    </row>
    <row r="3" spans="1:10" ht="25.2" customHeight="1" x14ac:dyDescent="0.3">
      <c r="A3" s="349"/>
      <c r="B3" s="386" t="s">
        <v>302</v>
      </c>
      <c r="C3" s="415"/>
      <c r="D3" s="415" t="s">
        <v>303</v>
      </c>
      <c r="E3" s="415"/>
      <c r="F3" s="415" t="s">
        <v>251</v>
      </c>
      <c r="G3" s="366"/>
      <c r="H3" s="471"/>
      <c r="I3" s="387"/>
    </row>
    <row r="4" spans="1:10" ht="25.2" customHeight="1" thickBot="1" x14ac:dyDescent="0.35">
      <c r="A4" s="475"/>
      <c r="B4" s="247" t="s">
        <v>55</v>
      </c>
      <c r="C4" s="244" t="s">
        <v>56</v>
      </c>
      <c r="D4" s="245" t="s">
        <v>55</v>
      </c>
      <c r="E4" s="244" t="s">
        <v>56</v>
      </c>
      <c r="F4" s="245" t="s">
        <v>55</v>
      </c>
      <c r="G4" s="246" t="s">
        <v>56</v>
      </c>
      <c r="H4" s="247" t="s">
        <v>55</v>
      </c>
      <c r="I4" s="248" t="s">
        <v>56</v>
      </c>
    </row>
    <row r="5" spans="1:10" ht="15" x14ac:dyDescent="0.25">
      <c r="A5" s="265" t="s">
        <v>93</v>
      </c>
      <c r="B5" s="249">
        <v>29208</v>
      </c>
      <c r="C5" s="250">
        <v>0.39736612973443625</v>
      </c>
      <c r="D5" s="251">
        <v>14841</v>
      </c>
      <c r="E5" s="250">
        <v>0.5545756885019244</v>
      </c>
      <c r="F5" s="251">
        <v>9599</v>
      </c>
      <c r="G5" s="117">
        <v>0.48447988694291622</v>
      </c>
      <c r="H5" s="118">
        <v>53648</v>
      </c>
      <c r="I5" s="116">
        <v>0.44677626209630406</v>
      </c>
      <c r="J5" s="310" t="s">
        <v>323</v>
      </c>
    </row>
    <row r="6" spans="1:10" x14ac:dyDescent="0.3">
      <c r="A6" s="193" t="s">
        <v>289</v>
      </c>
      <c r="B6" s="252">
        <v>9442</v>
      </c>
      <c r="C6" s="250">
        <v>0.12845559425337397</v>
      </c>
      <c r="D6" s="253">
        <v>2697</v>
      </c>
      <c r="E6" s="250">
        <v>0.10078098725757632</v>
      </c>
      <c r="F6" s="253">
        <v>1776</v>
      </c>
      <c r="G6" s="117">
        <v>8.9638116388229966E-2</v>
      </c>
      <c r="H6" s="55">
        <v>13915</v>
      </c>
      <c r="I6" s="116">
        <v>0.11588300937723811</v>
      </c>
      <c r="J6" s="310" t="s">
        <v>324</v>
      </c>
    </row>
    <row r="7" spans="1:10" x14ac:dyDescent="0.3">
      <c r="A7" s="193" t="s">
        <v>95</v>
      </c>
      <c r="B7" s="252">
        <v>8810</v>
      </c>
      <c r="C7" s="250">
        <v>0.11985742272529386</v>
      </c>
      <c r="D7" s="253">
        <v>2442</v>
      </c>
      <c r="E7" s="250">
        <v>9.1252195358917834E-2</v>
      </c>
      <c r="F7" s="253">
        <v>1894</v>
      </c>
      <c r="G7" s="117">
        <v>9.559380204915964E-2</v>
      </c>
      <c r="H7" s="55">
        <v>13146</v>
      </c>
      <c r="I7" s="116">
        <v>0.10947883875480939</v>
      </c>
      <c r="J7" s="310" t="s">
        <v>325</v>
      </c>
    </row>
    <row r="8" spans="1:10" x14ac:dyDescent="0.3">
      <c r="A8" s="193" t="s">
        <v>96</v>
      </c>
      <c r="B8" s="252">
        <v>9306</v>
      </c>
      <c r="C8" s="250">
        <v>0.12660535481062254</v>
      </c>
      <c r="D8" s="253">
        <v>2438</v>
      </c>
      <c r="E8" s="250">
        <v>9.1102724113448677E-2</v>
      </c>
      <c r="F8" s="253">
        <v>2091</v>
      </c>
      <c r="G8" s="117">
        <v>0.10553676878816938</v>
      </c>
      <c r="H8" s="55">
        <v>13835</v>
      </c>
      <c r="I8" s="116">
        <v>0.11521677576242109</v>
      </c>
      <c r="J8" s="310" t="s">
        <v>326</v>
      </c>
    </row>
    <row r="9" spans="1:10" x14ac:dyDescent="0.3">
      <c r="A9" s="193" t="s">
        <v>97</v>
      </c>
      <c r="B9" s="252">
        <v>6009</v>
      </c>
      <c r="C9" s="250">
        <v>8.1750653025685682E-2</v>
      </c>
      <c r="D9" s="253">
        <v>1585</v>
      </c>
      <c r="E9" s="250">
        <v>5.9227981017151834E-2</v>
      </c>
      <c r="F9" s="253">
        <v>1446</v>
      </c>
      <c r="G9" s="117">
        <v>7.2982385302579111E-2</v>
      </c>
      <c r="H9" s="55">
        <v>9040</v>
      </c>
      <c r="I9" s="116">
        <v>7.528439847432504E-2</v>
      </c>
      <c r="J9" s="310" t="s">
        <v>327</v>
      </c>
    </row>
    <row r="10" spans="1:10" x14ac:dyDescent="0.3">
      <c r="A10" s="193" t="s">
        <v>98</v>
      </c>
      <c r="B10" s="252">
        <v>7481</v>
      </c>
      <c r="C10" s="250">
        <v>0.10177677405311275</v>
      </c>
      <c r="D10" s="253">
        <v>1914</v>
      </c>
      <c r="E10" s="250">
        <v>7.1521990956989648E-2</v>
      </c>
      <c r="F10" s="253">
        <v>1966</v>
      </c>
      <c r="G10" s="117">
        <v>9.9227779740574368E-2</v>
      </c>
      <c r="H10" s="55">
        <v>11361</v>
      </c>
      <c r="I10" s="116">
        <v>9.4613501224204269E-2</v>
      </c>
      <c r="J10" s="310" t="s">
        <v>328</v>
      </c>
    </row>
    <row r="11" spans="1:10" x14ac:dyDescent="0.3">
      <c r="A11" s="193" t="s">
        <v>290</v>
      </c>
      <c r="B11" s="252">
        <v>2333</v>
      </c>
      <c r="C11" s="250">
        <v>3.1739769264257728E-2</v>
      </c>
      <c r="D11" s="253">
        <v>588</v>
      </c>
      <c r="E11" s="250">
        <v>2.1972273083965474E-2</v>
      </c>
      <c r="F11" s="253">
        <v>742</v>
      </c>
      <c r="G11" s="117">
        <v>3.7450158986523999E-2</v>
      </c>
      <c r="H11" s="55">
        <v>3663</v>
      </c>
      <c r="I11" s="116">
        <v>3.0505171638435011E-2</v>
      </c>
      <c r="J11" s="310" t="s">
        <v>329</v>
      </c>
    </row>
    <row r="12" spans="1:10" ht="15" thickBot="1" x14ac:dyDescent="0.35">
      <c r="A12" s="193" t="s">
        <v>100</v>
      </c>
      <c r="B12" s="252">
        <v>915</v>
      </c>
      <c r="C12" s="250">
        <v>1.2448302133217242E-2</v>
      </c>
      <c r="D12" s="253">
        <v>256</v>
      </c>
      <c r="E12" s="250">
        <v>9.5661597100257859E-3</v>
      </c>
      <c r="F12" s="253">
        <v>299</v>
      </c>
      <c r="G12" s="117">
        <v>1.5091101801847272E-2</v>
      </c>
      <c r="H12" s="55">
        <v>1470</v>
      </c>
      <c r="I12" s="116">
        <v>1.224204267226303E-2</v>
      </c>
      <c r="J12" s="310" t="s">
        <v>330</v>
      </c>
    </row>
    <row r="13" spans="1:10" ht="15" thickBot="1" x14ac:dyDescent="0.35">
      <c r="A13" s="28" t="s">
        <v>70</v>
      </c>
      <c r="B13" s="29">
        <v>73504</v>
      </c>
      <c r="C13" s="120">
        <v>1</v>
      </c>
      <c r="D13" s="259">
        <v>26761</v>
      </c>
      <c r="E13" s="120">
        <v>1</v>
      </c>
      <c r="F13" s="259">
        <v>19813</v>
      </c>
      <c r="G13" s="95">
        <v>1</v>
      </c>
      <c r="H13" s="29">
        <v>120078</v>
      </c>
      <c r="I13" s="58">
        <v>1</v>
      </c>
      <c r="J13" s="311" t="s">
        <v>82</v>
      </c>
    </row>
    <row r="14" spans="1:10" x14ac:dyDescent="0.3">
      <c r="A14" s="33"/>
      <c r="B14" s="34"/>
      <c r="C14" s="35"/>
      <c r="D14" s="34"/>
      <c r="E14" s="35"/>
      <c r="F14" s="34"/>
      <c r="G14" s="35"/>
      <c r="H14" s="34"/>
      <c r="I14" s="35"/>
    </row>
    <row r="15" spans="1:10" x14ac:dyDescent="0.3">
      <c r="A15" s="38" t="s">
        <v>71</v>
      </c>
      <c r="B15" s="39"/>
      <c r="C15" s="39"/>
      <c r="D15" s="39"/>
      <c r="E15" s="39"/>
      <c r="F15" s="39"/>
      <c r="G15" s="39"/>
      <c r="H15" s="111"/>
      <c r="I15" s="39"/>
    </row>
    <row r="16" spans="1:10" x14ac:dyDescent="0.3">
      <c r="A16" s="40" t="s">
        <v>101</v>
      </c>
      <c r="B16" s="39"/>
      <c r="C16" s="39"/>
      <c r="D16" s="39"/>
      <c r="E16" s="39"/>
      <c r="F16" s="39"/>
      <c r="G16" s="39"/>
      <c r="H16" s="39"/>
      <c r="I16" s="39"/>
    </row>
    <row r="17" spans="1:9" x14ac:dyDescent="0.3">
      <c r="A17" s="39"/>
      <c r="B17" s="39"/>
      <c r="C17" s="39"/>
      <c r="D17" s="39"/>
      <c r="E17" s="39"/>
      <c r="F17" s="39"/>
      <c r="G17" s="39"/>
      <c r="H17" s="39"/>
      <c r="I17"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24"/>
  <sheetViews>
    <sheetView workbookViewId="0">
      <selection activeCell="A2" sqref="A2:A6"/>
    </sheetView>
  </sheetViews>
  <sheetFormatPr defaultColWidth="11.44140625" defaultRowHeight="14.4" x14ac:dyDescent="0.3"/>
  <cols>
    <col min="1" max="1" width="30.6640625" style="272" customWidth="1"/>
    <col min="2" max="20" width="8.88671875" style="272" customWidth="1"/>
    <col min="21" max="21" width="9.6640625" style="272" bestFit="1" customWidth="1"/>
    <col min="22" max="22" width="8.88671875" style="272" customWidth="1"/>
    <col min="23" max="16384" width="11.44140625" style="272"/>
  </cols>
  <sheetData>
    <row r="1" spans="1:23" ht="25.2" customHeight="1" thickTop="1" thickBot="1" x14ac:dyDescent="0.35">
      <c r="A1" s="371" t="s">
        <v>529</v>
      </c>
      <c r="B1" s="372"/>
      <c r="C1" s="372"/>
      <c r="D1" s="372"/>
      <c r="E1" s="372"/>
      <c r="F1" s="372"/>
      <c r="G1" s="372"/>
      <c r="H1" s="372"/>
      <c r="I1" s="372"/>
      <c r="J1" s="372"/>
      <c r="K1" s="372"/>
      <c r="L1" s="372"/>
      <c r="M1" s="372"/>
      <c r="N1" s="372"/>
      <c r="O1" s="372"/>
      <c r="P1" s="372"/>
      <c r="Q1" s="372"/>
      <c r="R1" s="372"/>
      <c r="S1" s="372"/>
      <c r="T1" s="372"/>
      <c r="U1" s="372"/>
      <c r="V1" s="373"/>
    </row>
    <row r="2" spans="1:23" ht="25.2" customHeight="1" thickTop="1" thickBot="1" x14ac:dyDescent="0.35">
      <c r="A2" s="342" t="s">
        <v>2</v>
      </c>
      <c r="B2" s="374" t="s">
        <v>79</v>
      </c>
      <c r="C2" s="375"/>
      <c r="D2" s="375"/>
      <c r="E2" s="375"/>
      <c r="F2" s="375"/>
      <c r="G2" s="375"/>
      <c r="H2" s="375"/>
      <c r="I2" s="375"/>
      <c r="J2" s="375"/>
      <c r="K2" s="375"/>
      <c r="L2" s="375"/>
      <c r="M2" s="375"/>
      <c r="N2" s="375"/>
      <c r="O2" s="375"/>
      <c r="P2" s="375"/>
      <c r="Q2" s="375"/>
      <c r="R2" s="375"/>
      <c r="S2" s="375"/>
      <c r="T2" s="375"/>
      <c r="U2" s="375"/>
      <c r="V2" s="376"/>
    </row>
    <row r="3" spans="1:23" ht="25.2" customHeight="1" thickBot="1" x14ac:dyDescent="0.35">
      <c r="A3" s="342"/>
      <c r="B3" s="359" t="s">
        <v>80</v>
      </c>
      <c r="C3" s="377"/>
      <c r="D3" s="377"/>
      <c r="E3" s="377"/>
      <c r="F3" s="377"/>
      <c r="G3" s="377"/>
      <c r="H3" s="377"/>
      <c r="I3" s="377"/>
      <c r="J3" s="377"/>
      <c r="K3" s="358" t="s">
        <v>81</v>
      </c>
      <c r="L3" s="359"/>
      <c r="M3" s="359"/>
      <c r="N3" s="359"/>
      <c r="O3" s="359"/>
      <c r="P3" s="359"/>
      <c r="Q3" s="359"/>
      <c r="R3" s="359"/>
      <c r="S3" s="359"/>
      <c r="T3" s="360"/>
      <c r="U3" s="361" t="s">
        <v>82</v>
      </c>
      <c r="V3" s="362"/>
    </row>
    <row r="4" spans="1:23" ht="25.2" customHeight="1" thickBot="1" x14ac:dyDescent="0.35">
      <c r="A4" s="342"/>
      <c r="B4" s="378" t="s">
        <v>73</v>
      </c>
      <c r="C4" s="379"/>
      <c r="D4" s="379"/>
      <c r="E4" s="379"/>
      <c r="F4" s="379"/>
      <c r="G4" s="379"/>
      <c r="H4" s="379"/>
      <c r="I4" s="367" t="s">
        <v>70</v>
      </c>
      <c r="J4" s="370"/>
      <c r="K4" s="380" t="s">
        <v>73</v>
      </c>
      <c r="L4" s="381"/>
      <c r="M4" s="382"/>
      <c r="N4" s="382"/>
      <c r="O4" s="381"/>
      <c r="P4" s="381"/>
      <c r="Q4" s="382"/>
      <c r="R4" s="383"/>
      <c r="S4" s="384" t="s">
        <v>70</v>
      </c>
      <c r="T4" s="385"/>
      <c r="U4" s="361"/>
      <c r="V4" s="362"/>
    </row>
    <row r="5" spans="1:23" ht="25.2" customHeight="1" x14ac:dyDescent="0.3">
      <c r="A5" s="342"/>
      <c r="B5" s="386" t="s">
        <v>74</v>
      </c>
      <c r="C5" s="366"/>
      <c r="D5" s="367" t="s">
        <v>75</v>
      </c>
      <c r="E5" s="368"/>
      <c r="F5" s="365" t="s">
        <v>76</v>
      </c>
      <c r="G5" s="366"/>
      <c r="H5" s="64" t="s">
        <v>77</v>
      </c>
      <c r="I5" s="365"/>
      <c r="J5" s="366"/>
      <c r="K5" s="367" t="s">
        <v>74</v>
      </c>
      <c r="L5" s="368"/>
      <c r="M5" s="369" t="s">
        <v>75</v>
      </c>
      <c r="N5" s="370"/>
      <c r="O5" s="367" t="s">
        <v>76</v>
      </c>
      <c r="P5" s="368"/>
      <c r="Q5" s="369" t="s">
        <v>77</v>
      </c>
      <c r="R5" s="370"/>
      <c r="S5" s="386"/>
      <c r="T5" s="387"/>
      <c r="U5" s="361"/>
      <c r="V5" s="362"/>
    </row>
    <row r="6" spans="1:23" ht="25.2" customHeight="1" thickBot="1" x14ac:dyDescent="0.35">
      <c r="A6" s="343"/>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3" ht="15" x14ac:dyDescent="0.25">
      <c r="A7" s="47" t="s">
        <v>57</v>
      </c>
      <c r="B7" s="48">
        <v>5062</v>
      </c>
      <c r="C7" s="71">
        <v>0.2527335363722602</v>
      </c>
      <c r="D7" s="70">
        <v>7624</v>
      </c>
      <c r="E7" s="72">
        <v>0.45521853355624553</v>
      </c>
      <c r="F7" s="73">
        <v>1388</v>
      </c>
      <c r="G7" s="71">
        <v>0.45167588675561343</v>
      </c>
      <c r="H7" s="74">
        <v>1</v>
      </c>
      <c r="I7" s="75">
        <v>14075</v>
      </c>
      <c r="J7" s="76">
        <v>0.35317291044588861</v>
      </c>
      <c r="K7" s="77">
        <v>20243</v>
      </c>
      <c r="L7" s="78">
        <v>0.63735398759484907</v>
      </c>
      <c r="M7" s="79">
        <v>28630</v>
      </c>
      <c r="N7" s="80">
        <v>0.72023345324645915</v>
      </c>
      <c r="O7" s="77">
        <v>6536</v>
      </c>
      <c r="P7" s="78">
        <v>0.75482157292989949</v>
      </c>
      <c r="Q7" s="79">
        <v>37</v>
      </c>
      <c r="R7" s="80">
        <v>0.68518518518518523</v>
      </c>
      <c r="S7" s="130">
        <v>55446</v>
      </c>
      <c r="T7" s="309">
        <v>0.69113119351822982</v>
      </c>
      <c r="U7" s="81">
        <v>69521</v>
      </c>
      <c r="V7" s="82">
        <v>0.5789653391961892</v>
      </c>
      <c r="W7" s="306" t="s">
        <v>309</v>
      </c>
    </row>
    <row r="8" spans="1:23" x14ac:dyDescent="0.3">
      <c r="A8" s="52" t="s">
        <v>58</v>
      </c>
      <c r="B8" s="56">
        <v>690</v>
      </c>
      <c r="C8" s="83">
        <v>3.4450047431224727E-2</v>
      </c>
      <c r="D8" s="56">
        <v>583</v>
      </c>
      <c r="E8" s="84">
        <v>3.4810126582278479E-2</v>
      </c>
      <c r="F8" s="85">
        <v>92</v>
      </c>
      <c r="G8" s="83">
        <v>2.9938171168239505E-2</v>
      </c>
      <c r="H8" s="86">
        <v>0</v>
      </c>
      <c r="I8" s="87">
        <v>1365</v>
      </c>
      <c r="J8" s="88">
        <v>3.4250871954432542E-2</v>
      </c>
      <c r="K8" s="56">
        <v>712</v>
      </c>
      <c r="L8" s="84">
        <v>2.2417430181669341E-2</v>
      </c>
      <c r="M8" s="85">
        <v>493</v>
      </c>
      <c r="N8" s="83">
        <v>1.2402203718145455E-2</v>
      </c>
      <c r="O8" s="56">
        <v>91</v>
      </c>
      <c r="P8" s="84">
        <v>1.0509296685529508E-2</v>
      </c>
      <c r="Q8" s="85">
        <v>0</v>
      </c>
      <c r="R8" s="83">
        <v>0</v>
      </c>
      <c r="S8" s="89">
        <v>1296</v>
      </c>
      <c r="T8" s="90">
        <v>1.6154565285135557E-2</v>
      </c>
      <c r="U8" s="89">
        <v>2661</v>
      </c>
      <c r="V8" s="90">
        <v>2.2160595612851646E-2</v>
      </c>
      <c r="W8" s="306" t="s">
        <v>310</v>
      </c>
    </row>
    <row r="9" spans="1:23" x14ac:dyDescent="0.3">
      <c r="A9" s="52" t="s">
        <v>59</v>
      </c>
      <c r="B9" s="56">
        <v>10275</v>
      </c>
      <c r="C9" s="83">
        <v>0.51300614109541165</v>
      </c>
      <c r="D9" s="56">
        <v>5626</v>
      </c>
      <c r="E9" s="84">
        <v>0.33592070695008358</v>
      </c>
      <c r="F9" s="85">
        <v>1100</v>
      </c>
      <c r="G9" s="83">
        <v>0.35795639440286364</v>
      </c>
      <c r="H9" s="86">
        <v>0</v>
      </c>
      <c r="I9" s="87">
        <v>17001</v>
      </c>
      <c r="J9" s="88">
        <v>0.42659272827641581</v>
      </c>
      <c r="K9" s="56">
        <v>5672</v>
      </c>
      <c r="L9" s="84">
        <v>0.17858379773936592</v>
      </c>
      <c r="M9" s="85">
        <v>3479</v>
      </c>
      <c r="N9" s="83">
        <v>8.7519810822369232E-2</v>
      </c>
      <c r="O9" s="56">
        <v>908</v>
      </c>
      <c r="P9" s="84">
        <v>0.10486199330176695</v>
      </c>
      <c r="Q9" s="85">
        <v>2</v>
      </c>
      <c r="R9" s="83">
        <v>3.7037037037037035E-2</v>
      </c>
      <c r="S9" s="89">
        <v>10061</v>
      </c>
      <c r="T9" s="90">
        <v>0.12540978497974448</v>
      </c>
      <c r="U9" s="89">
        <v>27062</v>
      </c>
      <c r="V9" s="90">
        <v>0.22537017605223272</v>
      </c>
      <c r="W9" s="306" t="s">
        <v>311</v>
      </c>
    </row>
    <row r="10" spans="1:23" x14ac:dyDescent="0.3">
      <c r="A10" s="52" t="s">
        <v>60</v>
      </c>
      <c r="B10" s="56">
        <v>1522</v>
      </c>
      <c r="C10" s="83">
        <v>7.5989814768585559E-2</v>
      </c>
      <c r="D10" s="56">
        <v>1163</v>
      </c>
      <c r="E10" s="84">
        <v>6.9441127298781963E-2</v>
      </c>
      <c r="F10" s="85">
        <v>254</v>
      </c>
      <c r="G10" s="83">
        <v>8.2655385616661248E-2</v>
      </c>
      <c r="H10" s="86">
        <v>0</v>
      </c>
      <c r="I10" s="87">
        <v>2939</v>
      </c>
      <c r="J10" s="88">
        <v>7.3746016611045601E-2</v>
      </c>
      <c r="K10" s="56">
        <v>1280</v>
      </c>
      <c r="L10" s="84">
        <v>4.0300998079405563E-2</v>
      </c>
      <c r="M10" s="85">
        <v>1015</v>
      </c>
      <c r="N10" s="83">
        <v>2.5533948831475937E-2</v>
      </c>
      <c r="O10" s="56">
        <v>211</v>
      </c>
      <c r="P10" s="84">
        <v>2.4367709897216767E-2</v>
      </c>
      <c r="Q10" s="85">
        <v>2</v>
      </c>
      <c r="R10" s="83">
        <v>3.7037037037037035E-2</v>
      </c>
      <c r="S10" s="89">
        <v>2508</v>
      </c>
      <c r="T10" s="90">
        <v>3.1262075412901207E-2</v>
      </c>
      <c r="U10" s="89">
        <v>5447</v>
      </c>
      <c r="V10" s="90">
        <v>4.536218124885491E-2</v>
      </c>
      <c r="W10" s="306" t="s">
        <v>312</v>
      </c>
    </row>
    <row r="11" spans="1:23" x14ac:dyDescent="0.3">
      <c r="A11" s="52" t="s">
        <v>61</v>
      </c>
      <c r="B11" s="56">
        <v>676</v>
      </c>
      <c r="C11" s="83">
        <v>3.3751060961605669E-2</v>
      </c>
      <c r="D11" s="56">
        <v>1004</v>
      </c>
      <c r="E11" s="84">
        <v>5.9947456412706004E-2</v>
      </c>
      <c r="F11" s="85">
        <v>128</v>
      </c>
      <c r="G11" s="83">
        <v>4.1653107712333222E-2</v>
      </c>
      <c r="H11" s="86">
        <v>0</v>
      </c>
      <c r="I11" s="87">
        <v>1808</v>
      </c>
      <c r="J11" s="88">
        <v>4.5366722705944343E-2</v>
      </c>
      <c r="K11" s="56">
        <v>2755</v>
      </c>
      <c r="L11" s="84">
        <v>8.6741601334970581E-2</v>
      </c>
      <c r="M11" s="85">
        <v>5170</v>
      </c>
      <c r="N11" s="83">
        <v>0.13005962114160649</v>
      </c>
      <c r="O11" s="56">
        <v>695</v>
      </c>
      <c r="P11" s="84">
        <v>8.0263309851022063E-2</v>
      </c>
      <c r="Q11" s="85">
        <v>10</v>
      </c>
      <c r="R11" s="83">
        <v>0.1851851851851852</v>
      </c>
      <c r="S11" s="89">
        <v>8630</v>
      </c>
      <c r="T11" s="90">
        <v>0.10757245247740731</v>
      </c>
      <c r="U11" s="89">
        <v>10438</v>
      </c>
      <c r="V11" s="90">
        <v>8.6926830893252718E-2</v>
      </c>
      <c r="W11" s="306" t="s">
        <v>313</v>
      </c>
    </row>
    <row r="12" spans="1:23" x14ac:dyDescent="0.3">
      <c r="A12" s="52" t="s">
        <v>62</v>
      </c>
      <c r="B12" s="56">
        <v>488</v>
      </c>
      <c r="C12" s="83">
        <v>2.4364671226721254E-2</v>
      </c>
      <c r="D12" s="56">
        <v>451</v>
      </c>
      <c r="E12" s="84">
        <v>2.6928588488177693E-2</v>
      </c>
      <c r="F12" s="85">
        <v>58</v>
      </c>
      <c r="G12" s="83">
        <v>1.8874064432150995E-2</v>
      </c>
      <c r="H12" s="86">
        <v>0</v>
      </c>
      <c r="I12" s="87">
        <v>997</v>
      </c>
      <c r="J12" s="88">
        <v>2.501693724437307E-2</v>
      </c>
      <c r="K12" s="56">
        <v>329</v>
      </c>
      <c r="L12" s="84">
        <v>1.0358615912597211E-2</v>
      </c>
      <c r="M12" s="85">
        <v>482</v>
      </c>
      <c r="N12" s="83">
        <v>1.2125481119971825E-2</v>
      </c>
      <c r="O12" s="56">
        <v>57</v>
      </c>
      <c r="P12" s="84">
        <v>6.5827462755514484E-3</v>
      </c>
      <c r="Q12" s="85">
        <v>0</v>
      </c>
      <c r="R12" s="83">
        <v>0</v>
      </c>
      <c r="S12" s="89">
        <v>868</v>
      </c>
      <c r="T12" s="90">
        <v>1.0819569959488937E-2</v>
      </c>
      <c r="U12" s="89">
        <v>1865</v>
      </c>
      <c r="V12" s="90">
        <v>1.5531571145422142E-2</v>
      </c>
      <c r="W12" s="306" t="s">
        <v>314</v>
      </c>
    </row>
    <row r="13" spans="1:23" x14ac:dyDescent="0.3">
      <c r="A13" s="52" t="s">
        <v>63</v>
      </c>
      <c r="B13" s="56">
        <v>92</v>
      </c>
      <c r="C13" s="83">
        <v>4.5933396574966302E-3</v>
      </c>
      <c r="D13" s="56">
        <v>74</v>
      </c>
      <c r="E13" s="84">
        <v>4.4184380224504419E-3</v>
      </c>
      <c r="F13" s="85">
        <v>7</v>
      </c>
      <c r="G13" s="83">
        <v>2.2779043280182231E-3</v>
      </c>
      <c r="H13" s="86">
        <v>0</v>
      </c>
      <c r="I13" s="87">
        <v>173</v>
      </c>
      <c r="J13" s="88">
        <v>4.3409530022833912E-3</v>
      </c>
      <c r="K13" s="56">
        <v>124</v>
      </c>
      <c r="L13" s="84">
        <v>3.9041591889424137E-3</v>
      </c>
      <c r="M13" s="85">
        <v>138</v>
      </c>
      <c r="N13" s="83">
        <v>3.4716107770873688E-3</v>
      </c>
      <c r="O13" s="56">
        <v>11</v>
      </c>
      <c r="P13" s="84">
        <v>1.2703545444046657E-3</v>
      </c>
      <c r="Q13" s="85">
        <v>0</v>
      </c>
      <c r="R13" s="83">
        <v>0</v>
      </c>
      <c r="S13" s="89">
        <v>273</v>
      </c>
      <c r="T13" s="90">
        <v>3.4029292614521658E-3</v>
      </c>
      <c r="U13" s="89">
        <v>446</v>
      </c>
      <c r="V13" s="90">
        <v>3.7142524026049731E-3</v>
      </c>
      <c r="W13" s="306" t="s">
        <v>315</v>
      </c>
    </row>
    <row r="14" spans="1:23" ht="27.6" x14ac:dyDescent="0.3">
      <c r="A14" s="52" t="s">
        <v>64</v>
      </c>
      <c r="B14" s="56">
        <v>0</v>
      </c>
      <c r="C14" s="83">
        <v>0</v>
      </c>
      <c r="D14" s="56">
        <v>1</v>
      </c>
      <c r="E14" s="84">
        <v>5.9708621925005973E-5</v>
      </c>
      <c r="F14" s="85">
        <v>1</v>
      </c>
      <c r="G14" s="83">
        <v>3.254149040026033E-4</v>
      </c>
      <c r="H14" s="86">
        <v>0</v>
      </c>
      <c r="I14" s="87">
        <v>2</v>
      </c>
      <c r="J14" s="88">
        <v>5.0184427772062319E-5</v>
      </c>
      <c r="K14" s="56">
        <v>0</v>
      </c>
      <c r="L14" s="84">
        <v>0</v>
      </c>
      <c r="M14" s="85">
        <v>1</v>
      </c>
      <c r="N14" s="83">
        <v>2.515659983396644E-5</v>
      </c>
      <c r="O14" s="56">
        <v>1</v>
      </c>
      <c r="P14" s="84">
        <v>1.1548677676406051E-4</v>
      </c>
      <c r="Q14" s="85">
        <v>0</v>
      </c>
      <c r="R14" s="83">
        <v>0</v>
      </c>
      <c r="S14" s="89">
        <v>2</v>
      </c>
      <c r="T14" s="90">
        <v>2.4929884699283265E-5</v>
      </c>
      <c r="U14" s="89">
        <v>4</v>
      </c>
      <c r="V14" s="90">
        <v>3.3311680740851777E-5</v>
      </c>
      <c r="W14" s="306" t="s">
        <v>316</v>
      </c>
    </row>
    <row r="15" spans="1:23" ht="27.6" x14ac:dyDescent="0.3">
      <c r="A15" s="52" t="s">
        <v>65</v>
      </c>
      <c r="B15" s="56">
        <v>4</v>
      </c>
      <c r="C15" s="83">
        <v>1.9971041989115781E-4</v>
      </c>
      <c r="D15" s="56">
        <v>1</v>
      </c>
      <c r="E15" s="84">
        <v>5.9708621925005973E-5</v>
      </c>
      <c r="F15" s="85">
        <v>3</v>
      </c>
      <c r="G15" s="83">
        <v>9.7624471200781005E-4</v>
      </c>
      <c r="H15" s="86">
        <v>0</v>
      </c>
      <c r="I15" s="87">
        <v>8</v>
      </c>
      <c r="J15" s="88">
        <v>2.0073771108824928E-4</v>
      </c>
      <c r="K15" s="56">
        <v>2</v>
      </c>
      <c r="L15" s="84">
        <v>6.297030949907119E-5</v>
      </c>
      <c r="M15" s="85">
        <v>0</v>
      </c>
      <c r="N15" s="83">
        <v>0</v>
      </c>
      <c r="O15" s="56">
        <v>0</v>
      </c>
      <c r="P15" s="84">
        <v>0</v>
      </c>
      <c r="Q15" s="85">
        <v>0</v>
      </c>
      <c r="R15" s="83">
        <v>0</v>
      </c>
      <c r="S15" s="89">
        <v>2</v>
      </c>
      <c r="T15" s="90">
        <v>2.4929884699283265E-5</v>
      </c>
      <c r="U15" s="89">
        <v>10</v>
      </c>
      <c r="V15" s="90">
        <v>8.3279201852129453E-5</v>
      </c>
      <c r="W15" s="306" t="s">
        <v>317</v>
      </c>
    </row>
    <row r="16" spans="1:23" x14ac:dyDescent="0.3">
      <c r="A16" s="52" t="s">
        <v>66</v>
      </c>
      <c r="B16" s="56">
        <v>376</v>
      </c>
      <c r="C16" s="83">
        <v>1.8772779469768835E-2</v>
      </c>
      <c r="D16" s="56">
        <v>190</v>
      </c>
      <c r="E16" s="84">
        <v>1.1344638165751132E-2</v>
      </c>
      <c r="F16" s="85">
        <v>21</v>
      </c>
      <c r="G16" s="83">
        <v>6.8337129840546698E-3</v>
      </c>
      <c r="H16" s="86">
        <v>0</v>
      </c>
      <c r="I16" s="87">
        <v>587</v>
      </c>
      <c r="J16" s="88">
        <v>1.4729129551100294E-2</v>
      </c>
      <c r="K16" s="56">
        <v>277</v>
      </c>
      <c r="L16" s="84">
        <v>8.7213878656213599E-3</v>
      </c>
      <c r="M16" s="85">
        <v>243</v>
      </c>
      <c r="N16" s="83">
        <v>6.1130537596538444E-3</v>
      </c>
      <c r="O16" s="56">
        <v>31</v>
      </c>
      <c r="P16" s="84">
        <v>3.5800900796858753E-3</v>
      </c>
      <c r="Q16" s="85">
        <v>0</v>
      </c>
      <c r="R16" s="83">
        <v>0</v>
      </c>
      <c r="S16" s="89">
        <v>551</v>
      </c>
      <c r="T16" s="90">
        <v>6.8681832346525395E-3</v>
      </c>
      <c r="U16" s="89">
        <v>1138</v>
      </c>
      <c r="V16" s="90">
        <v>9.4771731707723305E-3</v>
      </c>
      <c r="W16" s="306" t="s">
        <v>318</v>
      </c>
    </row>
    <row r="17" spans="1:23" x14ac:dyDescent="0.3">
      <c r="A17" s="52" t="s">
        <v>67</v>
      </c>
      <c r="B17" s="56">
        <v>18</v>
      </c>
      <c r="C17" s="83">
        <v>8.9869688951021011E-4</v>
      </c>
      <c r="D17" s="56">
        <v>30</v>
      </c>
      <c r="E17" s="84">
        <v>1.791258657750179E-3</v>
      </c>
      <c r="F17" s="85">
        <v>19</v>
      </c>
      <c r="G17" s="83">
        <v>6.1828831760494633E-3</v>
      </c>
      <c r="H17" s="86">
        <v>2</v>
      </c>
      <c r="I17" s="87">
        <v>69</v>
      </c>
      <c r="J17" s="88">
        <v>1.7313627581361504E-3</v>
      </c>
      <c r="K17" s="56">
        <v>51</v>
      </c>
      <c r="L17" s="84">
        <v>1.6057428922263152E-3</v>
      </c>
      <c r="M17" s="85">
        <v>99</v>
      </c>
      <c r="N17" s="83">
        <v>2.4905033835626775E-3</v>
      </c>
      <c r="O17" s="56">
        <v>112</v>
      </c>
      <c r="P17" s="84">
        <v>1.2934518997574777E-2</v>
      </c>
      <c r="Q17" s="85">
        <v>3</v>
      </c>
      <c r="R17" s="83">
        <v>5.5555555555555552E-2</v>
      </c>
      <c r="S17" s="89">
        <v>265</v>
      </c>
      <c r="T17" s="90">
        <v>3.3032097226550327E-3</v>
      </c>
      <c r="U17" s="89">
        <v>334</v>
      </c>
      <c r="V17" s="90">
        <v>2.7815253418611236E-3</v>
      </c>
      <c r="W17" s="306" t="s">
        <v>319</v>
      </c>
    </row>
    <row r="18" spans="1:23" ht="15" thickBot="1" x14ac:dyDescent="0.35">
      <c r="A18" s="273" t="s">
        <v>68</v>
      </c>
      <c r="B18" s="56">
        <v>826</v>
      </c>
      <c r="C18" s="83">
        <v>4.1240201707524092E-2</v>
      </c>
      <c r="D18" s="56">
        <v>1</v>
      </c>
      <c r="E18" s="84">
        <v>5.9708621925005973E-5</v>
      </c>
      <c r="F18" s="85">
        <v>2</v>
      </c>
      <c r="G18" s="83">
        <v>6.5082980800520659E-4</v>
      </c>
      <c r="H18" s="86">
        <v>0</v>
      </c>
      <c r="I18" s="87">
        <v>829</v>
      </c>
      <c r="J18" s="88">
        <v>2.0801445311519836E-2</v>
      </c>
      <c r="K18" s="56">
        <v>316</v>
      </c>
      <c r="L18" s="84">
        <v>9.9493089008532501E-3</v>
      </c>
      <c r="M18" s="85">
        <v>1</v>
      </c>
      <c r="N18" s="83">
        <v>2.515659983396644E-5</v>
      </c>
      <c r="O18" s="56">
        <v>6</v>
      </c>
      <c r="P18" s="84">
        <v>6.9292066058436312E-4</v>
      </c>
      <c r="Q18" s="85">
        <v>0</v>
      </c>
      <c r="R18" s="83">
        <v>0</v>
      </c>
      <c r="S18" s="89">
        <v>323</v>
      </c>
      <c r="T18" s="90">
        <v>4.0261763789342471E-3</v>
      </c>
      <c r="U18" s="89">
        <v>1152</v>
      </c>
      <c r="V18" s="90">
        <v>9.5937640533653133E-3</v>
      </c>
      <c r="W18" s="306" t="s">
        <v>320</v>
      </c>
    </row>
    <row r="19" spans="1:23" ht="15" thickBot="1" x14ac:dyDescent="0.35">
      <c r="A19" s="57" t="s">
        <v>70</v>
      </c>
      <c r="B19" s="91">
        <v>20029</v>
      </c>
      <c r="C19" s="92">
        <v>1</v>
      </c>
      <c r="D19" s="93">
        <v>16748</v>
      </c>
      <c r="E19" s="58">
        <v>1</v>
      </c>
      <c r="F19" s="94">
        <v>3073</v>
      </c>
      <c r="G19" s="95">
        <v>1</v>
      </c>
      <c r="H19" s="91">
        <v>3</v>
      </c>
      <c r="I19" s="94">
        <v>39853</v>
      </c>
      <c r="J19" s="96">
        <v>1</v>
      </c>
      <c r="K19" s="97">
        <v>31761</v>
      </c>
      <c r="L19" s="98">
        <v>1</v>
      </c>
      <c r="M19" s="99">
        <v>39751</v>
      </c>
      <c r="N19" s="100">
        <v>1</v>
      </c>
      <c r="O19" s="97">
        <v>8659</v>
      </c>
      <c r="P19" s="98">
        <v>1</v>
      </c>
      <c r="Q19" s="99">
        <v>54</v>
      </c>
      <c r="R19" s="100">
        <v>1</v>
      </c>
      <c r="S19" s="97">
        <v>80225</v>
      </c>
      <c r="T19" s="101">
        <v>1</v>
      </c>
      <c r="U19" s="93">
        <v>120078</v>
      </c>
      <c r="V19" s="102">
        <v>1</v>
      </c>
      <c r="W19" s="307" t="s">
        <v>82</v>
      </c>
    </row>
    <row r="20" spans="1:23" x14ac:dyDescent="0.3">
      <c r="A20" s="59"/>
      <c r="B20" s="103"/>
      <c r="C20" s="35"/>
      <c r="D20" s="103"/>
      <c r="E20" s="35"/>
      <c r="F20" s="103"/>
      <c r="G20" s="35"/>
      <c r="H20" s="103"/>
      <c r="I20" s="103"/>
      <c r="J20" s="104"/>
      <c r="K20" s="105"/>
      <c r="L20" s="106"/>
      <c r="M20" s="105"/>
      <c r="N20" s="106"/>
      <c r="O20" s="105"/>
      <c r="P20" s="106"/>
      <c r="Q20" s="105"/>
      <c r="R20" s="106"/>
      <c r="S20" s="105"/>
      <c r="T20" s="107"/>
      <c r="U20" s="103"/>
      <c r="V20" s="104"/>
      <c r="W20" s="307"/>
    </row>
    <row r="21" spans="1:23" x14ac:dyDescent="0.3">
      <c r="A21" s="60" t="s">
        <v>71</v>
      </c>
      <c r="B21" s="41"/>
      <c r="C21" s="108"/>
      <c r="D21" s="40"/>
      <c r="E21" s="108"/>
      <c r="F21" s="40"/>
      <c r="G21" s="108"/>
      <c r="H21" s="40"/>
      <c r="I21" s="40"/>
      <c r="J21" s="108"/>
      <c r="K21" s="40"/>
      <c r="L21" s="108"/>
      <c r="M21" s="40"/>
      <c r="N21" s="108"/>
      <c r="O21" s="40"/>
      <c r="P21" s="108"/>
      <c r="Q21" s="40"/>
      <c r="R21" s="108"/>
      <c r="S21" s="40"/>
      <c r="T21" s="108"/>
      <c r="U21" s="326"/>
      <c r="V21" s="40"/>
    </row>
    <row r="22" spans="1:23" x14ac:dyDescent="0.3">
      <c r="A22" s="41" t="s">
        <v>78</v>
      </c>
      <c r="B22" s="41"/>
      <c r="C22" s="108"/>
      <c r="D22" s="40"/>
      <c r="E22" s="108"/>
      <c r="F22" s="40"/>
      <c r="G22" s="108"/>
      <c r="H22" s="40"/>
      <c r="I22" s="40"/>
      <c r="J22" s="108"/>
      <c r="K22" s="40"/>
      <c r="L22" s="108"/>
      <c r="M22" s="40"/>
      <c r="N22" s="108"/>
      <c r="O22" s="40"/>
      <c r="P22" s="108"/>
      <c r="Q22" s="40"/>
      <c r="R22" s="108"/>
      <c r="S22" s="40"/>
      <c r="T22" s="108"/>
      <c r="U22" s="40"/>
      <c r="V22" s="40"/>
    </row>
    <row r="23" spans="1:23" x14ac:dyDescent="0.3">
      <c r="A23" s="109"/>
      <c r="B23" s="109"/>
      <c r="C23" s="110"/>
      <c r="D23" s="39"/>
      <c r="E23" s="110"/>
      <c r="F23" s="39"/>
      <c r="G23" s="110"/>
      <c r="H23" s="39"/>
      <c r="I23" s="39"/>
      <c r="J23" s="110"/>
      <c r="K23" s="39"/>
      <c r="L23" s="110"/>
      <c r="M23" s="39"/>
      <c r="N23" s="110"/>
      <c r="O23" s="39"/>
      <c r="P23" s="110"/>
      <c r="Q23" s="39"/>
      <c r="R23" s="110"/>
      <c r="S23" s="39"/>
      <c r="T23" s="110"/>
      <c r="U23" s="39"/>
      <c r="V23" s="39"/>
    </row>
    <row r="24" spans="1:23" x14ac:dyDescent="0.3">
      <c r="A24" s="39"/>
      <c r="B24" s="39"/>
      <c r="C24" s="110"/>
      <c r="D24" s="39"/>
      <c r="E24" s="110"/>
      <c r="F24" s="39"/>
      <c r="G24" s="110"/>
      <c r="H24" s="39"/>
      <c r="I24" s="39"/>
      <c r="J24" s="110"/>
      <c r="K24" s="39"/>
      <c r="L24" s="110"/>
      <c r="M24" s="39"/>
      <c r="N24" s="110"/>
      <c r="O24" s="39"/>
      <c r="P24" s="110"/>
      <c r="Q24" s="39"/>
      <c r="R24" s="110"/>
      <c r="S24" s="111"/>
      <c r="T24" s="110"/>
      <c r="U24" s="39"/>
      <c r="V24" s="39"/>
    </row>
  </sheetData>
  <mergeCells count="17">
    <mergeCell ref="D5:E5"/>
    <mergeCell ref="F5:G5"/>
    <mergeCell ref="K5:L5"/>
    <mergeCell ref="M5:N5"/>
    <mergeCell ref="O5:P5"/>
    <mergeCell ref="A1:V1"/>
    <mergeCell ref="A2:A6"/>
    <mergeCell ref="B2:V2"/>
    <mergeCell ref="B3:J3"/>
    <mergeCell ref="K3:T3"/>
    <mergeCell ref="U3:V5"/>
    <mergeCell ref="B4:H4"/>
    <mergeCell ref="I4:J5"/>
    <mergeCell ref="K4:R4"/>
    <mergeCell ref="S4:T5"/>
    <mergeCell ref="Q5:R5"/>
    <mergeCell ref="B5:C5"/>
  </mergeCells>
  <printOptions horizontalCentered="1"/>
  <pageMargins left="0.7" right="0.7" top="0.75" bottom="0.75" header="0.3" footer="0.3"/>
  <pageSetup paperSize="9" scale="5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8"/>
  <sheetViews>
    <sheetView workbookViewId="0">
      <selection sqref="A1:I1"/>
    </sheetView>
  </sheetViews>
  <sheetFormatPr defaultColWidth="11.44140625" defaultRowHeight="14.4" x14ac:dyDescent="0.3"/>
  <cols>
    <col min="1" max="1" width="20.6640625" style="272" customWidth="1"/>
    <col min="2" max="9" width="13.6640625" style="272" customWidth="1"/>
    <col min="10" max="16384" width="11.44140625" style="272"/>
  </cols>
  <sheetData>
    <row r="1" spans="1:10" ht="49.95" customHeight="1" thickTop="1" thickBot="1" x14ac:dyDescent="0.35">
      <c r="A1" s="467" t="s">
        <v>565</v>
      </c>
      <c r="B1" s="468"/>
      <c r="C1" s="468"/>
      <c r="D1" s="468"/>
      <c r="E1" s="468"/>
      <c r="F1" s="468"/>
      <c r="G1" s="468"/>
      <c r="H1" s="468"/>
      <c r="I1" s="474"/>
    </row>
    <row r="2" spans="1:10" ht="25.2" customHeight="1" thickTop="1" x14ac:dyDescent="0.3">
      <c r="A2" s="348" t="s">
        <v>292</v>
      </c>
      <c r="B2" s="384" t="s">
        <v>301</v>
      </c>
      <c r="C2" s="470"/>
      <c r="D2" s="470"/>
      <c r="E2" s="470"/>
      <c r="F2" s="470"/>
      <c r="G2" s="462"/>
      <c r="H2" s="384" t="s">
        <v>82</v>
      </c>
      <c r="I2" s="385"/>
    </row>
    <row r="3" spans="1:10" ht="25.2" customHeight="1" x14ac:dyDescent="0.3">
      <c r="A3" s="349"/>
      <c r="B3" s="386" t="s">
        <v>302</v>
      </c>
      <c r="C3" s="415"/>
      <c r="D3" s="415" t="s">
        <v>303</v>
      </c>
      <c r="E3" s="415"/>
      <c r="F3" s="415" t="s">
        <v>251</v>
      </c>
      <c r="G3" s="366"/>
      <c r="H3" s="471"/>
      <c r="I3" s="387"/>
    </row>
    <row r="4" spans="1:10" ht="25.2" customHeight="1" thickBot="1" x14ac:dyDescent="0.35">
      <c r="A4" s="475"/>
      <c r="B4" s="247" t="s">
        <v>55</v>
      </c>
      <c r="C4" s="244" t="s">
        <v>56</v>
      </c>
      <c r="D4" s="245" t="s">
        <v>55</v>
      </c>
      <c r="E4" s="244" t="s">
        <v>56</v>
      </c>
      <c r="F4" s="245" t="s">
        <v>55</v>
      </c>
      <c r="G4" s="246" t="s">
        <v>56</v>
      </c>
      <c r="H4" s="247" t="s">
        <v>55</v>
      </c>
      <c r="I4" s="248" t="s">
        <v>56</v>
      </c>
    </row>
    <row r="5" spans="1:10" ht="15" x14ac:dyDescent="0.25">
      <c r="A5" s="266">
        <v>0</v>
      </c>
      <c r="B5" s="249">
        <v>65775</v>
      </c>
      <c r="C5" s="250">
        <v>0.89484925990422282</v>
      </c>
      <c r="D5" s="251">
        <v>24866</v>
      </c>
      <c r="E5" s="250">
        <v>0.92918799745898883</v>
      </c>
      <c r="F5" s="251">
        <v>17648</v>
      </c>
      <c r="G5" s="117">
        <v>0.89072830969565442</v>
      </c>
      <c r="H5" s="118">
        <v>108289</v>
      </c>
      <c r="I5" s="116">
        <v>0.90182214893652457</v>
      </c>
      <c r="J5" s="310" t="s">
        <v>331</v>
      </c>
    </row>
    <row r="6" spans="1:10" x14ac:dyDescent="0.3">
      <c r="A6" s="193" t="s">
        <v>255</v>
      </c>
      <c r="B6" s="252">
        <v>4000</v>
      </c>
      <c r="C6" s="250">
        <v>5.4418807139747505E-2</v>
      </c>
      <c r="D6" s="253">
        <v>970</v>
      </c>
      <c r="E6" s="250">
        <v>3.6246777026269571E-2</v>
      </c>
      <c r="F6" s="253">
        <v>1179</v>
      </c>
      <c r="G6" s="117">
        <v>5.9506384696916166E-2</v>
      </c>
      <c r="H6" s="55">
        <v>6149</v>
      </c>
      <c r="I6" s="116">
        <v>5.1208381218874395E-2</v>
      </c>
      <c r="J6" s="310" t="s">
        <v>332</v>
      </c>
    </row>
    <row r="7" spans="1:10" x14ac:dyDescent="0.3">
      <c r="A7" s="193" t="s">
        <v>256</v>
      </c>
      <c r="B7" s="252">
        <v>2733</v>
      </c>
      <c r="C7" s="250">
        <v>3.7181649978232478E-2</v>
      </c>
      <c r="D7" s="253">
        <v>718</v>
      </c>
      <c r="E7" s="250">
        <v>2.6830088561712942E-2</v>
      </c>
      <c r="F7" s="253">
        <v>704</v>
      </c>
      <c r="G7" s="117">
        <v>3.5532226316055113E-2</v>
      </c>
      <c r="H7" s="55">
        <v>4155</v>
      </c>
      <c r="I7" s="116">
        <v>3.460250836955979E-2</v>
      </c>
      <c r="J7" s="310" t="s">
        <v>333</v>
      </c>
    </row>
    <row r="8" spans="1:10" x14ac:dyDescent="0.3">
      <c r="A8" s="193" t="s">
        <v>280</v>
      </c>
      <c r="B8" s="252">
        <v>758</v>
      </c>
      <c r="C8" s="250">
        <v>1.0312363952982151E-2</v>
      </c>
      <c r="D8" s="253">
        <v>177</v>
      </c>
      <c r="E8" s="250">
        <v>6.6141026120100158E-3</v>
      </c>
      <c r="F8" s="253">
        <v>202</v>
      </c>
      <c r="G8" s="117">
        <v>1.0195326300913542E-2</v>
      </c>
      <c r="H8" s="55">
        <v>1137</v>
      </c>
      <c r="I8" s="116">
        <v>9.4688452505871205E-3</v>
      </c>
      <c r="J8" s="310" t="s">
        <v>334</v>
      </c>
    </row>
    <row r="9" spans="1:10" x14ac:dyDescent="0.3">
      <c r="A9" s="193" t="s">
        <v>258</v>
      </c>
      <c r="B9" s="252">
        <v>50</v>
      </c>
      <c r="C9" s="250">
        <v>6.802350892468437E-4</v>
      </c>
      <c r="D9" s="253">
        <v>7</v>
      </c>
      <c r="E9" s="250">
        <v>2.615746795710175E-4</v>
      </c>
      <c r="F9" s="253">
        <v>23</v>
      </c>
      <c r="G9" s="117">
        <v>1.1608539847574825E-3</v>
      </c>
      <c r="H9" s="55">
        <v>80</v>
      </c>
      <c r="I9" s="116">
        <v>6.6623361481703562E-4</v>
      </c>
      <c r="J9" s="310" t="s">
        <v>335</v>
      </c>
    </row>
    <row r="10" spans="1:10" x14ac:dyDescent="0.3">
      <c r="A10" s="193" t="s">
        <v>259</v>
      </c>
      <c r="B10" s="252">
        <v>112</v>
      </c>
      <c r="C10" s="250">
        <v>1.5237265999129299E-3</v>
      </c>
      <c r="D10" s="253">
        <v>15</v>
      </c>
      <c r="E10" s="250">
        <v>5.6051717050932331E-4</v>
      </c>
      <c r="F10" s="253">
        <v>31</v>
      </c>
      <c r="G10" s="117">
        <v>1.5646292838035632E-3</v>
      </c>
      <c r="H10" s="55">
        <v>158</v>
      </c>
      <c r="I10" s="116">
        <v>1.3158113892636453E-3</v>
      </c>
      <c r="J10" s="310" t="s">
        <v>336</v>
      </c>
    </row>
    <row r="11" spans="1:10" x14ac:dyDescent="0.3">
      <c r="A11" s="193" t="s">
        <v>260</v>
      </c>
      <c r="B11" s="252">
        <v>22</v>
      </c>
      <c r="C11" s="250">
        <v>2.9930343926861124E-4</v>
      </c>
      <c r="D11" s="253">
        <v>3</v>
      </c>
      <c r="E11" s="250">
        <v>1.1210343410186465E-4</v>
      </c>
      <c r="F11" s="253">
        <v>9</v>
      </c>
      <c r="G11" s="117">
        <v>4.54247211426841E-4</v>
      </c>
      <c r="H11" s="55">
        <v>34</v>
      </c>
      <c r="I11" s="116">
        <v>2.831492862972401E-4</v>
      </c>
      <c r="J11" s="310" t="s">
        <v>337</v>
      </c>
    </row>
    <row r="12" spans="1:10" x14ac:dyDescent="0.3">
      <c r="A12" s="193" t="s">
        <v>261</v>
      </c>
      <c r="B12" s="252">
        <v>14</v>
      </c>
      <c r="C12" s="250">
        <v>1.9046582498911623E-4</v>
      </c>
      <c r="D12" s="253">
        <v>0</v>
      </c>
      <c r="E12" s="250">
        <v>0</v>
      </c>
      <c r="F12" s="253">
        <v>5</v>
      </c>
      <c r="G12" s="117">
        <v>2.5235956190380052E-4</v>
      </c>
      <c r="H12" s="55">
        <v>19</v>
      </c>
      <c r="I12" s="116">
        <v>1.5823048351904596E-4</v>
      </c>
      <c r="J12" s="310" t="s">
        <v>338</v>
      </c>
    </row>
    <row r="13" spans="1:10" ht="15" thickBot="1" x14ac:dyDescent="0.35">
      <c r="A13" s="193" t="s">
        <v>77</v>
      </c>
      <c r="B13" s="254">
        <v>40</v>
      </c>
      <c r="C13" s="250">
        <v>5.4418807139747498E-4</v>
      </c>
      <c r="D13" s="256">
        <v>5</v>
      </c>
      <c r="E13" s="250">
        <v>1.868390568364411E-4</v>
      </c>
      <c r="F13" s="256">
        <v>12</v>
      </c>
      <c r="G13" s="117">
        <v>6.0566294856912134E-4</v>
      </c>
      <c r="H13" s="257">
        <v>57</v>
      </c>
      <c r="I13" s="116">
        <v>4.7469145055713784E-4</v>
      </c>
      <c r="J13" s="310" t="s">
        <v>339</v>
      </c>
    </row>
    <row r="14" spans="1:10" ht="15" thickBot="1" x14ac:dyDescent="0.35">
      <c r="A14" s="28" t="s">
        <v>70</v>
      </c>
      <c r="B14" s="29">
        <v>73504</v>
      </c>
      <c r="C14" s="120">
        <v>1</v>
      </c>
      <c r="D14" s="259">
        <v>26761</v>
      </c>
      <c r="E14" s="120">
        <v>1</v>
      </c>
      <c r="F14" s="259">
        <v>19813</v>
      </c>
      <c r="G14" s="95">
        <v>1</v>
      </c>
      <c r="H14" s="29">
        <v>120078</v>
      </c>
      <c r="I14" s="58">
        <v>1</v>
      </c>
      <c r="J14" s="311" t="s">
        <v>82</v>
      </c>
    </row>
    <row r="15" spans="1:10" x14ac:dyDescent="0.3">
      <c r="A15" s="33"/>
      <c r="B15" s="34"/>
      <c r="C15" s="35"/>
      <c r="D15" s="34"/>
      <c r="E15" s="35"/>
      <c r="F15" s="34"/>
      <c r="G15" s="35"/>
      <c r="H15" s="34"/>
      <c r="I15" s="35"/>
    </row>
    <row r="16" spans="1:10" x14ac:dyDescent="0.3">
      <c r="A16" s="38" t="s">
        <v>71</v>
      </c>
      <c r="B16" s="111"/>
      <c r="C16" s="39"/>
      <c r="D16" s="39"/>
      <c r="E16" s="39"/>
      <c r="F16" s="39"/>
      <c r="G16" s="39"/>
      <c r="H16" s="111"/>
      <c r="I16" s="39"/>
    </row>
    <row r="17" spans="1:9" x14ac:dyDescent="0.3">
      <c r="A17" s="40" t="s">
        <v>293</v>
      </c>
      <c r="B17" s="39"/>
      <c r="C17" s="39"/>
      <c r="D17" s="39"/>
      <c r="E17" s="39"/>
      <c r="F17" s="39"/>
      <c r="G17" s="39"/>
      <c r="H17" s="39"/>
      <c r="I17" s="39"/>
    </row>
    <row r="18" spans="1:9" x14ac:dyDescent="0.3">
      <c r="A18" s="39"/>
      <c r="B18" s="39"/>
      <c r="C18" s="39"/>
      <c r="D18" s="39"/>
      <c r="E18" s="39"/>
      <c r="F18" s="39"/>
      <c r="G18" s="39"/>
      <c r="H18" s="39"/>
      <c r="I18"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3"/>
  <sheetViews>
    <sheetView workbookViewId="0">
      <selection activeCell="A2" sqref="A2:A4"/>
    </sheetView>
  </sheetViews>
  <sheetFormatPr defaultColWidth="11.44140625" defaultRowHeight="14.4" x14ac:dyDescent="0.3"/>
  <cols>
    <col min="1" max="1" width="15.6640625" style="272" customWidth="1"/>
    <col min="2" max="11" width="11.109375" style="272" customWidth="1"/>
    <col min="12" max="16384" width="11.44140625" style="272"/>
  </cols>
  <sheetData>
    <row r="1" spans="1:11" ht="31.5" customHeight="1" thickTop="1" thickBot="1" x14ac:dyDescent="0.35">
      <c r="A1" s="344" t="s">
        <v>530</v>
      </c>
      <c r="B1" s="345"/>
      <c r="C1" s="345"/>
      <c r="D1" s="345"/>
      <c r="E1" s="345"/>
      <c r="F1" s="345"/>
      <c r="G1" s="345"/>
      <c r="H1" s="345"/>
      <c r="I1" s="345"/>
      <c r="J1" s="345"/>
      <c r="K1" s="347"/>
    </row>
    <row r="2" spans="1:11" ht="25.2" customHeight="1" thickTop="1" thickBot="1" x14ac:dyDescent="0.35">
      <c r="A2" s="348" t="s">
        <v>83</v>
      </c>
      <c r="B2" s="388" t="s">
        <v>2</v>
      </c>
      <c r="C2" s="382"/>
      <c r="D2" s="382"/>
      <c r="E2" s="382"/>
      <c r="F2" s="382"/>
      <c r="G2" s="382"/>
      <c r="H2" s="382"/>
      <c r="I2" s="382"/>
      <c r="J2" s="384" t="s">
        <v>70</v>
      </c>
      <c r="K2" s="385"/>
    </row>
    <row r="3" spans="1:11" ht="25.2" customHeight="1" x14ac:dyDescent="0.3">
      <c r="A3" s="349"/>
      <c r="B3" s="367" t="s">
        <v>57</v>
      </c>
      <c r="C3" s="368"/>
      <c r="D3" s="367" t="s">
        <v>84</v>
      </c>
      <c r="E3" s="368"/>
      <c r="F3" s="367" t="s">
        <v>85</v>
      </c>
      <c r="G3" s="368"/>
      <c r="H3" s="367" t="s">
        <v>86</v>
      </c>
      <c r="I3" s="368"/>
      <c r="J3" s="386"/>
      <c r="K3" s="387"/>
    </row>
    <row r="4" spans="1:11" ht="25.2" customHeight="1" thickBot="1" x14ac:dyDescent="0.35">
      <c r="A4" s="350"/>
      <c r="B4" s="12" t="s">
        <v>55</v>
      </c>
      <c r="C4" s="13" t="s">
        <v>56</v>
      </c>
      <c r="D4" s="12" t="s">
        <v>55</v>
      </c>
      <c r="E4" s="13" t="s">
        <v>56</v>
      </c>
      <c r="F4" s="12" t="s">
        <v>55</v>
      </c>
      <c r="G4" s="13" t="s">
        <v>56</v>
      </c>
      <c r="H4" s="12" t="s">
        <v>55</v>
      </c>
      <c r="I4" s="13" t="s">
        <v>56</v>
      </c>
      <c r="J4" s="112" t="s">
        <v>55</v>
      </c>
      <c r="K4" s="113" t="s">
        <v>56</v>
      </c>
    </row>
    <row r="5" spans="1:11" ht="15" x14ac:dyDescent="0.25">
      <c r="A5" s="115" t="s">
        <v>87</v>
      </c>
      <c r="B5" s="70">
        <v>1264</v>
      </c>
      <c r="C5" s="49">
        <v>1.7511290903549363E-2</v>
      </c>
      <c r="D5" s="70">
        <v>270</v>
      </c>
      <c r="E5" s="49">
        <v>8.3053923528868933E-3</v>
      </c>
      <c r="F5" s="70">
        <v>1116</v>
      </c>
      <c r="G5" s="49">
        <v>8.7536277355086678E-2</v>
      </c>
      <c r="H5" s="70">
        <v>906</v>
      </c>
      <c r="I5" s="49">
        <v>0.34344200151630022</v>
      </c>
      <c r="J5" s="51">
        <v>3556</v>
      </c>
      <c r="K5" s="49">
        <v>2.9614084178617231E-2</v>
      </c>
    </row>
    <row r="6" spans="1:11" ht="15" x14ac:dyDescent="0.25">
      <c r="A6" s="115" t="s">
        <v>88</v>
      </c>
      <c r="B6" s="56">
        <v>17258</v>
      </c>
      <c r="C6" s="53">
        <v>0.23909007785874598</v>
      </c>
      <c r="D6" s="56">
        <v>9436</v>
      </c>
      <c r="E6" s="53">
        <v>0.29025808237718786</v>
      </c>
      <c r="F6" s="56">
        <v>5417</v>
      </c>
      <c r="G6" s="53">
        <v>0.42489607028002202</v>
      </c>
      <c r="H6" s="56">
        <v>1337</v>
      </c>
      <c r="I6" s="53">
        <v>0.50682335102350262</v>
      </c>
      <c r="J6" s="55">
        <v>33448</v>
      </c>
      <c r="K6" s="53">
        <v>0.27855227435500252</v>
      </c>
    </row>
    <row r="7" spans="1:11" ht="15" x14ac:dyDescent="0.25">
      <c r="A7" s="115" t="s">
        <v>89</v>
      </c>
      <c r="B7" s="56">
        <v>19023</v>
      </c>
      <c r="C7" s="53">
        <v>0.26354215732454073</v>
      </c>
      <c r="D7" s="56">
        <v>8281</v>
      </c>
      <c r="E7" s="53">
        <v>0.25472945953428283</v>
      </c>
      <c r="F7" s="56">
        <v>2888</v>
      </c>
      <c r="G7" s="53">
        <v>0.22652757078986588</v>
      </c>
      <c r="H7" s="56">
        <v>176</v>
      </c>
      <c r="I7" s="53">
        <v>6.6717210007581504E-2</v>
      </c>
      <c r="J7" s="55">
        <v>30368</v>
      </c>
      <c r="K7" s="53">
        <v>0.25290228018454669</v>
      </c>
    </row>
    <row r="8" spans="1:11" ht="15" x14ac:dyDescent="0.25">
      <c r="A8" s="115" t="s">
        <v>90</v>
      </c>
      <c r="B8" s="56">
        <v>17353</v>
      </c>
      <c r="C8" s="53">
        <v>0.2404061954503893</v>
      </c>
      <c r="D8" s="56">
        <v>6961</v>
      </c>
      <c r="E8" s="53">
        <v>0.21412531914239127</v>
      </c>
      <c r="F8" s="56">
        <v>2050</v>
      </c>
      <c r="G8" s="53">
        <v>0.16079692524903913</v>
      </c>
      <c r="H8" s="56">
        <v>116</v>
      </c>
      <c r="I8" s="53">
        <v>4.3972706595905992E-2</v>
      </c>
      <c r="J8" s="55">
        <v>26480</v>
      </c>
      <c r="K8" s="53">
        <v>0.22052332650443884</v>
      </c>
    </row>
    <row r="9" spans="1:11" ht="15" x14ac:dyDescent="0.25">
      <c r="A9" s="115" t="s">
        <v>277</v>
      </c>
      <c r="B9" s="56">
        <v>15282</v>
      </c>
      <c r="C9" s="53">
        <v>0.21171483195256438</v>
      </c>
      <c r="D9" s="56">
        <v>6416</v>
      </c>
      <c r="E9" s="53">
        <v>0.19736073087452705</v>
      </c>
      <c r="F9" s="56">
        <v>1130</v>
      </c>
      <c r="G9" s="53">
        <v>8.8634402698250833E-2</v>
      </c>
      <c r="H9" s="56">
        <v>78</v>
      </c>
      <c r="I9" s="53">
        <v>2.9567854435178165E-2</v>
      </c>
      <c r="J9" s="55">
        <v>22906</v>
      </c>
      <c r="K9" s="53">
        <v>0.19075933976248771</v>
      </c>
    </row>
    <row r="10" spans="1:11" ht="15" thickBot="1" x14ac:dyDescent="0.35">
      <c r="A10" s="115" t="s">
        <v>322</v>
      </c>
      <c r="B10" s="56">
        <v>2002</v>
      </c>
      <c r="C10" s="53">
        <v>2.7735446510210301E-2</v>
      </c>
      <c r="D10" s="56">
        <v>1145</v>
      </c>
      <c r="E10" s="53">
        <v>3.5221015718724054E-2</v>
      </c>
      <c r="F10" s="56">
        <v>148</v>
      </c>
      <c r="G10" s="53">
        <v>1.1608753627735509E-2</v>
      </c>
      <c r="H10" s="56">
        <v>25</v>
      </c>
      <c r="I10" s="53">
        <v>9.4768764215314646E-3</v>
      </c>
      <c r="J10" s="55">
        <v>3320</v>
      </c>
      <c r="K10" s="53">
        <v>2.7648695014906976E-2</v>
      </c>
    </row>
    <row r="11" spans="1:11" ht="15" thickBot="1" x14ac:dyDescent="0.35">
      <c r="A11" s="28" t="s">
        <v>70</v>
      </c>
      <c r="B11" s="29">
        <v>72182</v>
      </c>
      <c r="C11" s="58">
        <v>1</v>
      </c>
      <c r="D11" s="29">
        <v>32509</v>
      </c>
      <c r="E11" s="58">
        <v>1</v>
      </c>
      <c r="F11" s="114">
        <v>12749</v>
      </c>
      <c r="G11" s="58">
        <v>1</v>
      </c>
      <c r="H11" s="93">
        <v>2638</v>
      </c>
      <c r="I11" s="58">
        <v>1</v>
      </c>
      <c r="J11" s="29">
        <v>120078</v>
      </c>
      <c r="K11" s="58">
        <v>1</v>
      </c>
    </row>
    <row r="13" spans="1:11" x14ac:dyDescent="0.3">
      <c r="J13" s="31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6"/>
  <sheetViews>
    <sheetView workbookViewId="0">
      <selection activeCell="A2" sqref="A2:A4"/>
    </sheetView>
  </sheetViews>
  <sheetFormatPr defaultColWidth="11.44140625" defaultRowHeight="14.4" x14ac:dyDescent="0.3"/>
  <cols>
    <col min="1" max="1" width="20.6640625" style="272" customWidth="1"/>
    <col min="2" max="9" width="11.44140625" style="272" customWidth="1"/>
    <col min="10" max="10" width="13" style="272" customWidth="1"/>
    <col min="11" max="16384" width="11.44140625" style="272"/>
  </cols>
  <sheetData>
    <row r="1" spans="1:12" ht="49.95" customHeight="1" thickTop="1" thickBot="1" x14ac:dyDescent="0.35">
      <c r="A1" s="344" t="s">
        <v>531</v>
      </c>
      <c r="B1" s="345"/>
      <c r="C1" s="345"/>
      <c r="D1" s="345"/>
      <c r="E1" s="345"/>
      <c r="F1" s="345"/>
      <c r="G1" s="345"/>
      <c r="H1" s="345"/>
      <c r="I1" s="345"/>
      <c r="J1" s="345"/>
      <c r="K1" s="347"/>
    </row>
    <row r="2" spans="1:12" ht="25.2" customHeight="1" thickTop="1" thickBot="1" x14ac:dyDescent="0.35">
      <c r="A2" s="348" t="s">
        <v>92</v>
      </c>
      <c r="B2" s="391" t="s">
        <v>2</v>
      </c>
      <c r="C2" s="382"/>
      <c r="D2" s="382"/>
      <c r="E2" s="382"/>
      <c r="F2" s="382"/>
      <c r="G2" s="382"/>
      <c r="H2" s="382"/>
      <c r="I2" s="392"/>
      <c r="J2" s="384" t="s">
        <v>70</v>
      </c>
      <c r="K2" s="385"/>
    </row>
    <row r="3" spans="1:12" ht="25.2" customHeight="1" x14ac:dyDescent="0.3">
      <c r="A3" s="389"/>
      <c r="B3" s="367" t="s">
        <v>57</v>
      </c>
      <c r="C3" s="368"/>
      <c r="D3" s="367" t="s">
        <v>84</v>
      </c>
      <c r="E3" s="370"/>
      <c r="F3" s="367" t="s">
        <v>85</v>
      </c>
      <c r="G3" s="368"/>
      <c r="H3" s="367" t="s">
        <v>86</v>
      </c>
      <c r="I3" s="368"/>
      <c r="J3" s="386"/>
      <c r="K3" s="387"/>
    </row>
    <row r="4" spans="1:12" ht="25.2" customHeight="1" thickBot="1" x14ac:dyDescent="0.35">
      <c r="A4" s="390"/>
      <c r="B4" s="12" t="s">
        <v>55</v>
      </c>
      <c r="C4" s="13" t="s">
        <v>56</v>
      </c>
      <c r="D4" s="12" t="s">
        <v>55</v>
      </c>
      <c r="E4" s="11" t="s">
        <v>56</v>
      </c>
      <c r="F4" s="12" t="s">
        <v>55</v>
      </c>
      <c r="G4" s="13" t="s">
        <v>56</v>
      </c>
      <c r="H4" s="12" t="s">
        <v>55</v>
      </c>
      <c r="I4" s="13" t="s">
        <v>56</v>
      </c>
      <c r="J4" s="112" t="s">
        <v>55</v>
      </c>
      <c r="K4" s="113" t="s">
        <v>56</v>
      </c>
    </row>
    <row r="5" spans="1:12" ht="15" x14ac:dyDescent="0.25">
      <c r="A5" s="115" t="s">
        <v>93</v>
      </c>
      <c r="B5" s="77">
        <v>27915</v>
      </c>
      <c r="C5" s="116">
        <v>0.38673076390235794</v>
      </c>
      <c r="D5" s="79">
        <v>19271</v>
      </c>
      <c r="E5" s="117">
        <v>0.59278968900919748</v>
      </c>
      <c r="F5" s="77">
        <v>4548</v>
      </c>
      <c r="G5" s="116">
        <v>0.35673386147933173</v>
      </c>
      <c r="H5" s="79">
        <v>1914</v>
      </c>
      <c r="I5" s="117">
        <v>0.72554965883244871</v>
      </c>
      <c r="J5" s="118">
        <v>53648</v>
      </c>
      <c r="K5" s="116">
        <v>0.44677626209630406</v>
      </c>
      <c r="L5" s="310" t="s">
        <v>323</v>
      </c>
    </row>
    <row r="6" spans="1:12" x14ac:dyDescent="0.3">
      <c r="A6" s="115" t="s">
        <v>94</v>
      </c>
      <c r="B6" s="56">
        <v>8469</v>
      </c>
      <c r="C6" s="53">
        <v>0.11732841982765786</v>
      </c>
      <c r="D6" s="85">
        <v>2920</v>
      </c>
      <c r="E6" s="119">
        <v>8.9821280260850844E-2</v>
      </c>
      <c r="F6" s="56">
        <v>2364</v>
      </c>
      <c r="G6" s="53">
        <v>0.18542630794572124</v>
      </c>
      <c r="H6" s="85">
        <v>162</v>
      </c>
      <c r="I6" s="119">
        <v>6.1410159211523888E-2</v>
      </c>
      <c r="J6" s="55">
        <v>13915</v>
      </c>
      <c r="K6" s="53">
        <v>0.11588300937723811</v>
      </c>
      <c r="L6" s="310" t="s">
        <v>324</v>
      </c>
    </row>
    <row r="7" spans="1:12" x14ac:dyDescent="0.3">
      <c r="A7" s="115" t="s">
        <v>95</v>
      </c>
      <c r="B7" s="56">
        <v>8444</v>
      </c>
      <c r="C7" s="53">
        <v>0.11698207309301488</v>
      </c>
      <c r="D7" s="85">
        <v>2807</v>
      </c>
      <c r="E7" s="119">
        <v>8.6345319757605593E-2</v>
      </c>
      <c r="F7" s="56">
        <v>1784</v>
      </c>
      <c r="G7" s="53">
        <v>0.13993254372891989</v>
      </c>
      <c r="H7" s="85">
        <v>111</v>
      </c>
      <c r="I7" s="119">
        <v>4.20773313115997E-2</v>
      </c>
      <c r="J7" s="55">
        <v>13146</v>
      </c>
      <c r="K7" s="53">
        <v>0.10947883875480939</v>
      </c>
      <c r="L7" s="310" t="s">
        <v>325</v>
      </c>
    </row>
    <row r="8" spans="1:12" x14ac:dyDescent="0.3">
      <c r="A8" s="115" t="s">
        <v>96</v>
      </c>
      <c r="B8" s="56">
        <v>9383</v>
      </c>
      <c r="C8" s="53">
        <v>0.12999085644620542</v>
      </c>
      <c r="D8" s="85">
        <v>2601</v>
      </c>
      <c r="E8" s="119">
        <v>8.0008612999477063E-2</v>
      </c>
      <c r="F8" s="56">
        <v>1704</v>
      </c>
      <c r="G8" s="53">
        <v>0.13365754176798181</v>
      </c>
      <c r="H8" s="85">
        <v>147</v>
      </c>
      <c r="I8" s="119">
        <v>5.5724033358605006E-2</v>
      </c>
      <c r="J8" s="55">
        <v>13835</v>
      </c>
      <c r="K8" s="53">
        <v>0.11521677576242109</v>
      </c>
      <c r="L8" s="310" t="s">
        <v>326</v>
      </c>
    </row>
    <row r="9" spans="1:12" x14ac:dyDescent="0.3">
      <c r="A9" s="115" t="s">
        <v>97</v>
      </c>
      <c r="B9" s="56">
        <v>6200</v>
      </c>
      <c r="C9" s="53">
        <v>8.5893990191460462E-2</v>
      </c>
      <c r="D9" s="85">
        <v>1835</v>
      </c>
      <c r="E9" s="119">
        <v>5.6445907287212778E-2</v>
      </c>
      <c r="F9" s="56">
        <v>947</v>
      </c>
      <c r="G9" s="53">
        <v>7.4280335712604909E-2</v>
      </c>
      <c r="H9" s="85">
        <v>58</v>
      </c>
      <c r="I9" s="119">
        <v>2.1986353297952996E-2</v>
      </c>
      <c r="J9" s="55">
        <v>9040</v>
      </c>
      <c r="K9" s="53">
        <v>7.528439847432504E-2</v>
      </c>
      <c r="L9" s="310" t="s">
        <v>327</v>
      </c>
    </row>
    <row r="10" spans="1:12" x14ac:dyDescent="0.3">
      <c r="A10" s="115" t="s">
        <v>98</v>
      </c>
      <c r="B10" s="56">
        <v>8057</v>
      </c>
      <c r="C10" s="53">
        <v>0.11162062564074146</v>
      </c>
      <c r="D10" s="85">
        <v>2167</v>
      </c>
      <c r="E10" s="119">
        <v>6.6658463810021856E-2</v>
      </c>
      <c r="F10" s="56">
        <v>981</v>
      </c>
      <c r="G10" s="53">
        <v>7.6947211546003619E-2</v>
      </c>
      <c r="H10" s="85">
        <v>156</v>
      </c>
      <c r="I10" s="119">
        <v>5.9135708870356331E-2</v>
      </c>
      <c r="J10" s="55">
        <v>11361</v>
      </c>
      <c r="K10" s="53">
        <v>9.4613501224204269E-2</v>
      </c>
      <c r="L10" s="310" t="s">
        <v>328</v>
      </c>
    </row>
    <row r="11" spans="1:12" x14ac:dyDescent="0.3">
      <c r="A11" s="115" t="s">
        <v>99</v>
      </c>
      <c r="B11" s="56">
        <v>2638</v>
      </c>
      <c r="C11" s="53">
        <v>3.6546507439527857E-2</v>
      </c>
      <c r="D11" s="85">
        <v>667</v>
      </c>
      <c r="E11" s="119">
        <v>2.0517395182872437E-2</v>
      </c>
      <c r="F11" s="56">
        <v>294</v>
      </c>
      <c r="G11" s="53">
        <v>2.3060632206447565E-2</v>
      </c>
      <c r="H11" s="85">
        <v>64</v>
      </c>
      <c r="I11" s="119">
        <v>2.4260803639120546E-2</v>
      </c>
      <c r="J11" s="55">
        <v>3663</v>
      </c>
      <c r="K11" s="53">
        <v>3.0505171638435011E-2</v>
      </c>
      <c r="L11" s="310" t="s">
        <v>329</v>
      </c>
    </row>
    <row r="12" spans="1:12" ht="15" thickBot="1" x14ac:dyDescent="0.35">
      <c r="A12" s="115" t="s">
        <v>100</v>
      </c>
      <c r="B12" s="56">
        <v>1076</v>
      </c>
      <c r="C12" s="53">
        <v>1.4906763459034108E-2</v>
      </c>
      <c r="D12" s="85">
        <v>241</v>
      </c>
      <c r="E12" s="119">
        <v>7.4133316927620044E-3</v>
      </c>
      <c r="F12" s="56">
        <v>127</v>
      </c>
      <c r="G12" s="53">
        <v>9.9615656129892535E-3</v>
      </c>
      <c r="H12" s="85">
        <v>26</v>
      </c>
      <c r="I12" s="119">
        <v>9.8559514783927212E-3</v>
      </c>
      <c r="J12" s="55">
        <v>1470</v>
      </c>
      <c r="K12" s="53">
        <v>1.224204267226303E-2</v>
      </c>
      <c r="L12" s="310" t="s">
        <v>330</v>
      </c>
    </row>
    <row r="13" spans="1:12" ht="15" thickBot="1" x14ac:dyDescent="0.35">
      <c r="A13" s="28" t="s">
        <v>70</v>
      </c>
      <c r="B13" s="29">
        <v>72182</v>
      </c>
      <c r="C13" s="120">
        <v>1</v>
      </c>
      <c r="D13" s="114">
        <v>32509</v>
      </c>
      <c r="E13" s="95">
        <v>1</v>
      </c>
      <c r="F13" s="29">
        <v>12749</v>
      </c>
      <c r="G13" s="58">
        <v>1</v>
      </c>
      <c r="H13" s="94">
        <v>2638</v>
      </c>
      <c r="I13" s="95">
        <v>1</v>
      </c>
      <c r="J13" s="29">
        <v>120078</v>
      </c>
      <c r="K13" s="58">
        <v>1</v>
      </c>
      <c r="L13" s="311" t="s">
        <v>82</v>
      </c>
    </row>
    <row r="14" spans="1:12" x14ac:dyDescent="0.3">
      <c r="A14" s="33"/>
      <c r="B14" s="34"/>
      <c r="C14" s="35"/>
      <c r="D14" s="34"/>
      <c r="E14" s="35"/>
      <c r="F14" s="34"/>
      <c r="G14" s="35"/>
      <c r="H14" s="103"/>
      <c r="I14" s="35"/>
      <c r="J14" s="34"/>
      <c r="K14" s="35"/>
    </row>
    <row r="15" spans="1:12" x14ac:dyDescent="0.3">
      <c r="A15" s="60" t="s">
        <v>71</v>
      </c>
      <c r="B15" s="39"/>
      <c r="C15" s="39"/>
      <c r="D15" s="39"/>
      <c r="E15" s="121"/>
      <c r="F15" s="39"/>
      <c r="G15" s="39"/>
      <c r="H15" s="39"/>
      <c r="I15" s="121"/>
      <c r="J15" s="111"/>
      <c r="K15" s="39"/>
    </row>
    <row r="16" spans="1:12" x14ac:dyDescent="0.3">
      <c r="A16" s="41" t="s">
        <v>101</v>
      </c>
      <c r="B16" s="39"/>
      <c r="C16" s="39"/>
      <c r="D16" s="39"/>
      <c r="E16" s="39"/>
      <c r="F16" s="39"/>
      <c r="G16" s="39"/>
      <c r="H16" s="39"/>
      <c r="I16" s="39"/>
      <c r="J16" s="39"/>
      <c r="K16"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
  <sheetViews>
    <sheetView workbookViewId="0">
      <selection activeCell="A2" sqref="A2:A6"/>
    </sheetView>
  </sheetViews>
  <sheetFormatPr defaultColWidth="11.44140625" defaultRowHeight="14.4" x14ac:dyDescent="0.3"/>
  <cols>
    <col min="1" max="1" width="20.6640625" style="272" customWidth="1"/>
    <col min="2" max="4" width="9.109375" style="272" customWidth="1"/>
    <col min="5" max="5" width="9.88671875" style="272" customWidth="1"/>
    <col min="6" max="21" width="9.109375" style="272" customWidth="1"/>
    <col min="22" max="22" width="9.88671875" style="272" customWidth="1"/>
    <col min="23" max="23" width="10.44140625" style="272" customWidth="1"/>
    <col min="24" max="16384" width="11.44140625" style="272"/>
  </cols>
  <sheetData>
    <row r="1" spans="1:24" ht="25.2" customHeight="1" thickTop="1" thickBot="1" x14ac:dyDescent="0.35">
      <c r="A1" s="355" t="s">
        <v>532</v>
      </c>
      <c r="B1" s="356"/>
      <c r="C1" s="356"/>
      <c r="D1" s="356"/>
      <c r="E1" s="356"/>
      <c r="F1" s="356"/>
      <c r="G1" s="356"/>
      <c r="H1" s="356"/>
      <c r="I1" s="356"/>
      <c r="J1" s="356"/>
      <c r="K1" s="356"/>
      <c r="L1" s="356"/>
      <c r="M1" s="356"/>
      <c r="N1" s="356"/>
      <c r="O1" s="356"/>
      <c r="P1" s="356"/>
      <c r="Q1" s="356"/>
      <c r="R1" s="356"/>
      <c r="S1" s="356"/>
      <c r="T1" s="356"/>
      <c r="U1" s="356"/>
      <c r="V1" s="356"/>
      <c r="W1" s="357"/>
    </row>
    <row r="2" spans="1:24" ht="25.2" customHeight="1" thickTop="1" thickBot="1" x14ac:dyDescent="0.35">
      <c r="A2" s="342" t="s">
        <v>92</v>
      </c>
      <c r="B2" s="358" t="s">
        <v>79</v>
      </c>
      <c r="C2" s="359"/>
      <c r="D2" s="359"/>
      <c r="E2" s="359"/>
      <c r="F2" s="359"/>
      <c r="G2" s="359"/>
      <c r="H2" s="359"/>
      <c r="I2" s="359"/>
      <c r="J2" s="359"/>
      <c r="K2" s="359"/>
      <c r="L2" s="359"/>
      <c r="M2" s="359"/>
      <c r="N2" s="359"/>
      <c r="O2" s="359"/>
      <c r="P2" s="359"/>
      <c r="Q2" s="359"/>
      <c r="R2" s="359"/>
      <c r="S2" s="359"/>
      <c r="T2" s="359"/>
      <c r="U2" s="359"/>
      <c r="V2" s="361" t="s">
        <v>70</v>
      </c>
      <c r="W2" s="362"/>
    </row>
    <row r="3" spans="1:24" ht="25.2" customHeight="1" thickBot="1" x14ac:dyDescent="0.35">
      <c r="A3" s="342"/>
      <c r="B3" s="396" t="s">
        <v>80</v>
      </c>
      <c r="C3" s="397"/>
      <c r="D3" s="397"/>
      <c r="E3" s="397"/>
      <c r="F3" s="397"/>
      <c r="G3" s="397"/>
      <c r="H3" s="397"/>
      <c r="I3" s="397"/>
      <c r="J3" s="397"/>
      <c r="K3" s="397"/>
      <c r="L3" s="398" t="s">
        <v>81</v>
      </c>
      <c r="M3" s="399"/>
      <c r="N3" s="399"/>
      <c r="O3" s="399"/>
      <c r="P3" s="399"/>
      <c r="Q3" s="399"/>
      <c r="R3" s="399"/>
      <c r="S3" s="399"/>
      <c r="T3" s="399"/>
      <c r="U3" s="400"/>
      <c r="V3" s="395"/>
      <c r="W3" s="362"/>
    </row>
    <row r="4" spans="1:24" ht="25.2" customHeight="1" x14ac:dyDescent="0.3">
      <c r="A4" s="342"/>
      <c r="B4" s="401" t="s">
        <v>2</v>
      </c>
      <c r="C4" s="402"/>
      <c r="D4" s="402"/>
      <c r="E4" s="402"/>
      <c r="F4" s="402"/>
      <c r="G4" s="402"/>
      <c r="H4" s="402"/>
      <c r="I4" s="403"/>
      <c r="J4" s="404" t="s">
        <v>70</v>
      </c>
      <c r="K4" s="405"/>
      <c r="L4" s="401" t="s">
        <v>2</v>
      </c>
      <c r="M4" s="402"/>
      <c r="N4" s="402"/>
      <c r="O4" s="402"/>
      <c r="P4" s="402"/>
      <c r="Q4" s="402"/>
      <c r="R4" s="402"/>
      <c r="S4" s="402"/>
      <c r="T4" s="408" t="s">
        <v>70</v>
      </c>
      <c r="U4" s="409"/>
      <c r="V4" s="395"/>
      <c r="W4" s="362"/>
    </row>
    <row r="5" spans="1:24" ht="25.2" customHeight="1" x14ac:dyDescent="0.3">
      <c r="A5" s="393"/>
      <c r="B5" s="386" t="s">
        <v>57</v>
      </c>
      <c r="C5" s="387"/>
      <c r="D5" s="386" t="s">
        <v>84</v>
      </c>
      <c r="E5" s="387"/>
      <c r="F5" s="386" t="s">
        <v>85</v>
      </c>
      <c r="G5" s="387"/>
      <c r="H5" s="386" t="s">
        <v>86</v>
      </c>
      <c r="I5" s="366"/>
      <c r="J5" s="406"/>
      <c r="K5" s="407"/>
      <c r="L5" s="386" t="s">
        <v>57</v>
      </c>
      <c r="M5" s="387"/>
      <c r="N5" s="386" t="s">
        <v>84</v>
      </c>
      <c r="O5" s="387"/>
      <c r="P5" s="386" t="s">
        <v>85</v>
      </c>
      <c r="Q5" s="387"/>
      <c r="R5" s="386" t="s">
        <v>86</v>
      </c>
      <c r="S5" s="387"/>
      <c r="T5" s="410"/>
      <c r="U5" s="407"/>
      <c r="V5" s="395"/>
      <c r="W5" s="362"/>
    </row>
    <row r="6" spans="1:24" ht="25.2" customHeight="1" thickBot="1" x14ac:dyDescent="0.35">
      <c r="A6" s="394"/>
      <c r="B6" s="123" t="s">
        <v>55</v>
      </c>
      <c r="C6" s="124" t="s">
        <v>56</v>
      </c>
      <c r="D6" s="123" t="s">
        <v>55</v>
      </c>
      <c r="E6" s="124" t="s">
        <v>56</v>
      </c>
      <c r="F6" s="123" t="s">
        <v>55</v>
      </c>
      <c r="G6" s="125" t="s">
        <v>56</v>
      </c>
      <c r="H6" s="126" t="s">
        <v>55</v>
      </c>
      <c r="I6" s="124" t="s">
        <v>56</v>
      </c>
      <c r="J6" s="123" t="s">
        <v>55</v>
      </c>
      <c r="K6" s="124" t="s">
        <v>56</v>
      </c>
      <c r="L6" s="123" t="s">
        <v>55</v>
      </c>
      <c r="M6" s="124" t="s">
        <v>56</v>
      </c>
      <c r="N6" s="123" t="s">
        <v>55</v>
      </c>
      <c r="O6" s="124" t="s">
        <v>56</v>
      </c>
      <c r="P6" s="123" t="s">
        <v>55</v>
      </c>
      <c r="Q6" s="124" t="s">
        <v>56</v>
      </c>
      <c r="R6" s="123" t="s">
        <v>55</v>
      </c>
      <c r="S6" s="124" t="s">
        <v>56</v>
      </c>
      <c r="T6" s="123" t="s">
        <v>55</v>
      </c>
      <c r="U6" s="124" t="s">
        <v>56</v>
      </c>
      <c r="V6" s="123" t="s">
        <v>55</v>
      </c>
      <c r="W6" s="124" t="s">
        <v>56</v>
      </c>
    </row>
    <row r="7" spans="1:24" ht="15" x14ac:dyDescent="0.25">
      <c r="A7" s="115" t="s">
        <v>93</v>
      </c>
      <c r="B7" s="70">
        <v>5981</v>
      </c>
      <c r="C7" s="127">
        <v>0.38737046632124345</v>
      </c>
      <c r="D7" s="48">
        <v>12041</v>
      </c>
      <c r="E7" s="128">
        <v>0.60386158475426288</v>
      </c>
      <c r="F7" s="73">
        <v>1280</v>
      </c>
      <c r="G7" s="127">
        <v>0.42981867024848891</v>
      </c>
      <c r="H7" s="70">
        <v>1238</v>
      </c>
      <c r="I7" s="128">
        <v>0.82809364548494979</v>
      </c>
      <c r="J7" s="75">
        <v>20540</v>
      </c>
      <c r="K7" s="129">
        <v>0.51539407321908026</v>
      </c>
      <c r="L7" s="70">
        <v>21934</v>
      </c>
      <c r="M7" s="49">
        <v>0.38655669521694686</v>
      </c>
      <c r="N7" s="70">
        <v>7230</v>
      </c>
      <c r="O7" s="49">
        <v>0.5752247593285067</v>
      </c>
      <c r="P7" s="70">
        <v>3268</v>
      </c>
      <c r="Q7" s="49">
        <v>0.33445911370381742</v>
      </c>
      <c r="R7" s="70">
        <v>676</v>
      </c>
      <c r="S7" s="49">
        <v>0.59142607174103234</v>
      </c>
      <c r="T7" s="130">
        <v>33108</v>
      </c>
      <c r="U7" s="49">
        <v>0.4126893113119352</v>
      </c>
      <c r="V7" s="75">
        <v>53648</v>
      </c>
      <c r="W7" s="49">
        <v>0.44677626209630406</v>
      </c>
      <c r="X7" s="310" t="s">
        <v>323</v>
      </c>
    </row>
    <row r="8" spans="1:24" x14ac:dyDescent="0.3">
      <c r="A8" s="115" t="s">
        <v>94</v>
      </c>
      <c r="B8" s="56">
        <v>2017</v>
      </c>
      <c r="C8" s="131">
        <v>0.13063471502590673</v>
      </c>
      <c r="D8" s="23">
        <v>1767</v>
      </c>
      <c r="E8" s="132">
        <v>8.8615847542627885E-2</v>
      </c>
      <c r="F8" s="85">
        <v>487</v>
      </c>
      <c r="G8" s="131">
        <v>0.16353257219610476</v>
      </c>
      <c r="H8" s="56">
        <v>74</v>
      </c>
      <c r="I8" s="132">
        <v>4.9498327759197325E-2</v>
      </c>
      <c r="J8" s="87">
        <v>4345</v>
      </c>
      <c r="K8" s="119">
        <v>0.10902566933480541</v>
      </c>
      <c r="L8" s="56">
        <v>6452</v>
      </c>
      <c r="M8" s="53">
        <v>0.11370765922949494</v>
      </c>
      <c r="N8" s="56">
        <v>1153</v>
      </c>
      <c r="O8" s="53">
        <v>9.1733630360410531E-2</v>
      </c>
      <c r="P8" s="56">
        <v>1877</v>
      </c>
      <c r="Q8" s="53">
        <v>0.1920990686726026</v>
      </c>
      <c r="R8" s="56">
        <v>88</v>
      </c>
      <c r="S8" s="53">
        <v>7.6990376202974622E-2</v>
      </c>
      <c r="T8" s="89">
        <v>9570</v>
      </c>
      <c r="U8" s="53">
        <v>0.11928949828607043</v>
      </c>
      <c r="V8" s="87">
        <v>13915</v>
      </c>
      <c r="W8" s="53">
        <v>0.11588300937723811</v>
      </c>
      <c r="X8" s="310" t="s">
        <v>324</v>
      </c>
    </row>
    <row r="9" spans="1:24" x14ac:dyDescent="0.3">
      <c r="A9" s="115" t="s">
        <v>95</v>
      </c>
      <c r="B9" s="56">
        <v>1914</v>
      </c>
      <c r="C9" s="131">
        <v>0.12396373056994818</v>
      </c>
      <c r="D9" s="23">
        <v>1697</v>
      </c>
      <c r="E9" s="132">
        <v>8.5105315947843513E-2</v>
      </c>
      <c r="F9" s="85">
        <v>407</v>
      </c>
      <c r="G9" s="131">
        <v>0.13666890530557421</v>
      </c>
      <c r="H9" s="56">
        <v>43</v>
      </c>
      <c r="I9" s="132">
        <v>2.8762541806020066E-2</v>
      </c>
      <c r="J9" s="87">
        <v>4061</v>
      </c>
      <c r="K9" s="119">
        <v>0.10189948059117256</v>
      </c>
      <c r="L9" s="56">
        <v>6530</v>
      </c>
      <c r="M9" s="53">
        <v>0.11508230235099223</v>
      </c>
      <c r="N9" s="56">
        <v>1110</v>
      </c>
      <c r="O9" s="53">
        <v>8.8312514917654544E-2</v>
      </c>
      <c r="P9" s="56">
        <v>1377</v>
      </c>
      <c r="Q9" s="53">
        <v>0.1409272336505987</v>
      </c>
      <c r="R9" s="56">
        <v>68</v>
      </c>
      <c r="S9" s="53">
        <v>5.94925634295713E-2</v>
      </c>
      <c r="T9" s="89">
        <v>9085</v>
      </c>
      <c r="U9" s="53">
        <v>0.11324400124649424</v>
      </c>
      <c r="V9" s="87">
        <v>13146</v>
      </c>
      <c r="W9" s="53">
        <v>0.10947883875480939</v>
      </c>
      <c r="X9" s="310" t="s">
        <v>325</v>
      </c>
    </row>
    <row r="10" spans="1:24" x14ac:dyDescent="0.3">
      <c r="A10" s="115" t="s">
        <v>96</v>
      </c>
      <c r="B10" s="56">
        <v>1998</v>
      </c>
      <c r="C10" s="131">
        <v>0.12940414507772022</v>
      </c>
      <c r="D10" s="23">
        <v>1581</v>
      </c>
      <c r="E10" s="132">
        <v>7.928786359077232E-2</v>
      </c>
      <c r="F10" s="85">
        <v>383</v>
      </c>
      <c r="G10" s="131">
        <v>0.12860980523841503</v>
      </c>
      <c r="H10" s="56">
        <v>59</v>
      </c>
      <c r="I10" s="132">
        <v>3.9464882943143813E-2</v>
      </c>
      <c r="J10" s="87">
        <v>4021</v>
      </c>
      <c r="K10" s="119">
        <v>0.10089579203573132</v>
      </c>
      <c r="L10" s="56">
        <v>7385</v>
      </c>
      <c r="M10" s="53">
        <v>0.13015050579817419</v>
      </c>
      <c r="N10" s="56">
        <v>1020</v>
      </c>
      <c r="O10" s="53">
        <v>8.1152040735142011E-2</v>
      </c>
      <c r="P10" s="56">
        <v>1321</v>
      </c>
      <c r="Q10" s="53">
        <v>0.1351959881281343</v>
      </c>
      <c r="R10" s="56">
        <v>88</v>
      </c>
      <c r="S10" s="53">
        <v>7.6990376202974622E-2</v>
      </c>
      <c r="T10" s="89">
        <v>9814</v>
      </c>
      <c r="U10" s="53">
        <v>0.12233094421938299</v>
      </c>
      <c r="V10" s="87">
        <v>13835</v>
      </c>
      <c r="W10" s="53">
        <v>0.11521677576242109</v>
      </c>
      <c r="X10" s="310" t="s">
        <v>326</v>
      </c>
    </row>
    <row r="11" spans="1:24" x14ac:dyDescent="0.3">
      <c r="A11" s="115" t="s">
        <v>97</v>
      </c>
      <c r="B11" s="56">
        <v>1276</v>
      </c>
      <c r="C11" s="131">
        <v>8.2642487046632129E-2</v>
      </c>
      <c r="D11" s="23">
        <v>1059</v>
      </c>
      <c r="E11" s="132">
        <v>5.3109327983951855E-2</v>
      </c>
      <c r="F11" s="85">
        <v>168</v>
      </c>
      <c r="G11" s="131">
        <v>5.6413700470114174E-2</v>
      </c>
      <c r="H11" s="56">
        <v>19</v>
      </c>
      <c r="I11" s="132">
        <v>1.2709030100334449E-2</v>
      </c>
      <c r="J11" s="87">
        <v>2522</v>
      </c>
      <c r="K11" s="119">
        <v>6.3282563420570592E-2</v>
      </c>
      <c r="L11" s="56">
        <v>4924</v>
      </c>
      <c r="M11" s="53">
        <v>8.6778752951957985E-2</v>
      </c>
      <c r="N11" s="56">
        <v>776</v>
      </c>
      <c r="O11" s="53">
        <v>6.1739199618108052E-2</v>
      </c>
      <c r="P11" s="56">
        <v>779</v>
      </c>
      <c r="Q11" s="53">
        <v>7.9725718964282058E-2</v>
      </c>
      <c r="R11" s="56">
        <v>39</v>
      </c>
      <c r="S11" s="53">
        <v>3.4120734908136482E-2</v>
      </c>
      <c r="T11" s="89">
        <v>6518</v>
      </c>
      <c r="U11" s="53">
        <v>8.1246494234964162E-2</v>
      </c>
      <c r="V11" s="87">
        <v>9040</v>
      </c>
      <c r="W11" s="53">
        <v>7.528439847432504E-2</v>
      </c>
      <c r="X11" s="310" t="s">
        <v>327</v>
      </c>
    </row>
    <row r="12" spans="1:24" x14ac:dyDescent="0.3">
      <c r="A12" s="115" t="s">
        <v>98</v>
      </c>
      <c r="B12" s="56">
        <v>1557</v>
      </c>
      <c r="C12" s="131">
        <v>0.10084196891191709</v>
      </c>
      <c r="D12" s="23">
        <v>1235</v>
      </c>
      <c r="E12" s="132">
        <v>6.1935807422266807E-2</v>
      </c>
      <c r="F12" s="85">
        <v>177</v>
      </c>
      <c r="G12" s="131">
        <v>5.9435862995298863E-2</v>
      </c>
      <c r="H12" s="56">
        <v>44</v>
      </c>
      <c r="I12" s="132">
        <v>2.9431438127090301E-2</v>
      </c>
      <c r="J12" s="87">
        <v>3013</v>
      </c>
      <c r="K12" s="119">
        <v>7.5602840438611901E-2</v>
      </c>
      <c r="L12" s="56">
        <v>6500</v>
      </c>
      <c r="M12" s="53">
        <v>0.11455359345810862</v>
      </c>
      <c r="N12" s="56">
        <v>932</v>
      </c>
      <c r="O12" s="53">
        <v>7.4150688201129758E-2</v>
      </c>
      <c r="P12" s="56">
        <v>804</v>
      </c>
      <c r="Q12" s="53">
        <v>8.2284310715382253E-2</v>
      </c>
      <c r="R12" s="56">
        <v>112</v>
      </c>
      <c r="S12" s="53">
        <v>9.7987751531058612E-2</v>
      </c>
      <c r="T12" s="89">
        <v>8348</v>
      </c>
      <c r="U12" s="53">
        <v>0.10405733873480835</v>
      </c>
      <c r="V12" s="87">
        <v>11361</v>
      </c>
      <c r="W12" s="53">
        <v>9.4613501224204269E-2</v>
      </c>
      <c r="X12" s="310" t="s">
        <v>328</v>
      </c>
    </row>
    <row r="13" spans="1:24" x14ac:dyDescent="0.3">
      <c r="A13" s="115" t="s">
        <v>99</v>
      </c>
      <c r="B13" s="56">
        <v>497</v>
      </c>
      <c r="C13" s="131">
        <v>3.2189119170984458E-2</v>
      </c>
      <c r="D13" s="23">
        <v>412</v>
      </c>
      <c r="E13" s="132">
        <v>2.0661985957873621E-2</v>
      </c>
      <c r="F13" s="85">
        <v>57</v>
      </c>
      <c r="G13" s="131">
        <v>1.9140362659503023E-2</v>
      </c>
      <c r="H13" s="56">
        <v>11</v>
      </c>
      <c r="I13" s="132">
        <v>7.3578595317725752E-3</v>
      </c>
      <c r="J13" s="87">
        <v>977</v>
      </c>
      <c r="K13" s="119">
        <v>2.4515092966652451E-2</v>
      </c>
      <c r="L13" s="56">
        <v>2141</v>
      </c>
      <c r="M13" s="53">
        <v>3.7732191322124707E-2</v>
      </c>
      <c r="N13" s="56">
        <v>255</v>
      </c>
      <c r="O13" s="53">
        <v>2.0288010183785503E-2</v>
      </c>
      <c r="P13" s="56">
        <v>237</v>
      </c>
      <c r="Q13" s="53">
        <v>2.4255449800429839E-2</v>
      </c>
      <c r="R13" s="56">
        <v>53</v>
      </c>
      <c r="S13" s="53">
        <v>4.6369203849518807E-2</v>
      </c>
      <c r="T13" s="89">
        <v>2686</v>
      </c>
      <c r="U13" s="53">
        <v>3.3480835151137429E-2</v>
      </c>
      <c r="V13" s="87">
        <v>3663</v>
      </c>
      <c r="W13" s="53">
        <v>3.0505171638435011E-2</v>
      </c>
      <c r="X13" s="310" t="s">
        <v>329</v>
      </c>
    </row>
    <row r="14" spans="1:24" ht="15" thickBot="1" x14ac:dyDescent="0.35">
      <c r="A14" s="216" t="s">
        <v>100</v>
      </c>
      <c r="B14" s="56">
        <v>200</v>
      </c>
      <c r="C14" s="131">
        <v>1.2953367875647669E-2</v>
      </c>
      <c r="D14" s="23">
        <v>148</v>
      </c>
      <c r="E14" s="132">
        <v>7.4222668004012039E-3</v>
      </c>
      <c r="F14" s="85">
        <v>19</v>
      </c>
      <c r="G14" s="131">
        <v>6.3801208865010076E-3</v>
      </c>
      <c r="H14" s="56">
        <v>7</v>
      </c>
      <c r="I14" s="132">
        <v>4.6822742474916376E-3</v>
      </c>
      <c r="J14" s="87">
        <v>374</v>
      </c>
      <c r="K14" s="119">
        <v>9.3844879933756547E-3</v>
      </c>
      <c r="L14" s="56">
        <v>876</v>
      </c>
      <c r="M14" s="53">
        <v>1.5438299672200485E-2</v>
      </c>
      <c r="N14" s="56">
        <v>93</v>
      </c>
      <c r="O14" s="53">
        <v>7.3991566552629486E-3</v>
      </c>
      <c r="P14" s="56">
        <v>108</v>
      </c>
      <c r="Q14" s="53">
        <v>1.1053116364752839E-2</v>
      </c>
      <c r="R14" s="56">
        <v>19</v>
      </c>
      <c r="S14" s="53">
        <v>1.6622922134733157E-2</v>
      </c>
      <c r="T14" s="89">
        <v>1096</v>
      </c>
      <c r="U14" s="53">
        <v>1.3661576815207228E-2</v>
      </c>
      <c r="V14" s="87">
        <v>1470</v>
      </c>
      <c r="W14" s="53">
        <v>1.224204267226303E-2</v>
      </c>
      <c r="X14" s="310" t="s">
        <v>330</v>
      </c>
    </row>
    <row r="15" spans="1:24" ht="15" thickBot="1" x14ac:dyDescent="0.35">
      <c r="A15" s="133" t="s">
        <v>70</v>
      </c>
      <c r="B15" s="93">
        <v>15440</v>
      </c>
      <c r="C15" s="134">
        <v>1</v>
      </c>
      <c r="D15" s="29">
        <v>19940</v>
      </c>
      <c r="E15" s="135">
        <v>1</v>
      </c>
      <c r="F15" s="94">
        <v>2978</v>
      </c>
      <c r="G15" s="134">
        <v>1</v>
      </c>
      <c r="H15" s="93">
        <v>1495</v>
      </c>
      <c r="I15" s="135">
        <v>1</v>
      </c>
      <c r="J15" s="94">
        <v>39853</v>
      </c>
      <c r="K15" s="58">
        <v>1</v>
      </c>
      <c r="L15" s="136">
        <v>56742</v>
      </c>
      <c r="M15" s="137">
        <v>1</v>
      </c>
      <c r="N15" s="136">
        <v>12569</v>
      </c>
      <c r="O15" s="138">
        <v>1</v>
      </c>
      <c r="P15" s="139">
        <v>9771</v>
      </c>
      <c r="Q15" s="137">
        <v>1</v>
      </c>
      <c r="R15" s="136">
        <v>1143</v>
      </c>
      <c r="S15" s="138">
        <v>1</v>
      </c>
      <c r="T15" s="139">
        <v>80225</v>
      </c>
      <c r="U15" s="137">
        <v>1</v>
      </c>
      <c r="V15" s="136">
        <v>120078</v>
      </c>
      <c r="W15" s="137">
        <v>1</v>
      </c>
      <c r="X15" s="311" t="s">
        <v>82</v>
      </c>
    </row>
    <row r="16" spans="1:24" x14ac:dyDescent="0.3">
      <c r="A16" s="33"/>
      <c r="B16" s="103"/>
      <c r="C16" s="140"/>
      <c r="D16" s="34"/>
      <c r="E16" s="140"/>
      <c r="F16" s="103"/>
      <c r="G16" s="140"/>
      <c r="H16" s="103"/>
      <c r="I16" s="140"/>
      <c r="J16" s="103"/>
      <c r="K16" s="35"/>
      <c r="L16" s="103"/>
      <c r="M16" s="35"/>
      <c r="N16" s="103"/>
      <c r="O16" s="35"/>
      <c r="P16" s="103"/>
      <c r="Q16" s="35"/>
      <c r="R16" s="103"/>
      <c r="S16" s="35"/>
      <c r="T16" s="103"/>
      <c r="U16" s="35"/>
      <c r="V16" s="103"/>
      <c r="W16" s="35"/>
    </row>
    <row r="17" spans="1:23" x14ac:dyDescent="0.3">
      <c r="A17" s="60" t="s">
        <v>71</v>
      </c>
      <c r="B17" s="39"/>
      <c r="C17" s="141"/>
      <c r="D17" s="39"/>
      <c r="E17" s="142"/>
      <c r="F17" s="111"/>
      <c r="G17" s="142"/>
      <c r="H17" s="111"/>
      <c r="I17" s="142"/>
      <c r="J17" s="111"/>
      <c r="K17" s="142"/>
      <c r="L17" s="39"/>
      <c r="M17" s="142"/>
      <c r="N17" s="39"/>
      <c r="O17" s="142"/>
      <c r="P17" s="39"/>
      <c r="Q17" s="142"/>
      <c r="R17" s="39"/>
      <c r="S17" s="142"/>
      <c r="T17" s="39"/>
      <c r="U17" s="142"/>
      <c r="V17" s="39"/>
      <c r="W17" s="39"/>
    </row>
    <row r="18" spans="1:23" x14ac:dyDescent="0.3">
      <c r="A18" s="41" t="s">
        <v>101</v>
      </c>
      <c r="B18" s="39"/>
      <c r="C18" s="141"/>
      <c r="D18" s="39"/>
      <c r="E18" s="142"/>
      <c r="F18" s="111"/>
      <c r="G18" s="142"/>
      <c r="H18" s="111"/>
      <c r="I18" s="142"/>
      <c r="J18" s="111"/>
      <c r="K18" s="142"/>
      <c r="L18" s="39"/>
      <c r="M18" s="142"/>
      <c r="N18" s="39"/>
      <c r="O18" s="142"/>
      <c r="P18" s="39"/>
      <c r="Q18" s="142"/>
      <c r="R18" s="39"/>
      <c r="S18" s="142"/>
      <c r="T18" s="39"/>
      <c r="U18" s="142"/>
      <c r="V18" s="39"/>
      <c r="W18" s="39"/>
    </row>
    <row r="19" spans="1:23" x14ac:dyDescent="0.3">
      <c r="A19" s="109"/>
      <c r="B19" s="109"/>
      <c r="C19" s="143"/>
      <c r="D19" s="109"/>
      <c r="E19" s="144"/>
      <c r="F19" s="145"/>
      <c r="G19" s="144"/>
      <c r="H19" s="145"/>
      <c r="I19" s="144"/>
      <c r="J19" s="145"/>
      <c r="K19" s="144"/>
      <c r="L19" s="39"/>
      <c r="M19" s="142"/>
      <c r="N19" s="39"/>
      <c r="O19" s="142"/>
      <c r="P19" s="39"/>
      <c r="Q19" s="39"/>
      <c r="R19" s="39"/>
      <c r="S19" s="142"/>
      <c r="T19" s="39"/>
      <c r="U19" s="142"/>
      <c r="V19" s="39"/>
      <c r="W19" s="39"/>
    </row>
    <row r="20" spans="1:23" x14ac:dyDescent="0.3">
      <c r="A20" s="39"/>
      <c r="B20" s="109"/>
      <c r="C20" s="143"/>
      <c r="D20" s="109"/>
      <c r="E20" s="144"/>
      <c r="F20" s="145"/>
      <c r="G20" s="144"/>
      <c r="H20" s="145"/>
      <c r="I20" s="144"/>
      <c r="J20" s="145"/>
      <c r="K20" s="144"/>
      <c r="L20" s="39"/>
      <c r="M20" s="142"/>
      <c r="N20" s="39"/>
      <c r="O20" s="142"/>
      <c r="P20" s="39"/>
      <c r="Q20" s="142"/>
      <c r="R20" s="39"/>
      <c r="S20" s="142"/>
      <c r="T20" s="39"/>
      <c r="U20" s="142"/>
      <c r="V20" s="39"/>
      <c r="W20" s="39"/>
    </row>
  </sheetData>
  <mergeCells count="18">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s>
  <printOptions horizontalCentered="1"/>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9"/>
  <sheetViews>
    <sheetView workbookViewId="0">
      <selection activeCell="A2" sqref="A2:A4"/>
    </sheetView>
  </sheetViews>
  <sheetFormatPr defaultColWidth="11.44140625" defaultRowHeight="14.4" x14ac:dyDescent="0.3"/>
  <cols>
    <col min="1" max="1" width="28.33203125" style="272" customWidth="1"/>
    <col min="2" max="11" width="12.88671875" style="272" customWidth="1"/>
    <col min="12" max="16384" width="11.44140625" style="272"/>
  </cols>
  <sheetData>
    <row r="1" spans="1:12" ht="25.2" customHeight="1" thickTop="1" thickBot="1" x14ac:dyDescent="0.35">
      <c r="A1" s="355" t="s">
        <v>533</v>
      </c>
      <c r="B1" s="356"/>
      <c r="C1" s="356"/>
      <c r="D1" s="356"/>
      <c r="E1" s="356"/>
      <c r="F1" s="356"/>
      <c r="G1" s="356"/>
      <c r="H1" s="356"/>
      <c r="I1" s="356"/>
      <c r="J1" s="356"/>
      <c r="K1" s="357"/>
    </row>
    <row r="2" spans="1:12" ht="25.2" customHeight="1" thickTop="1" thickBot="1" x14ac:dyDescent="0.35">
      <c r="A2" s="342" t="s">
        <v>102</v>
      </c>
      <c r="B2" s="359" t="s">
        <v>2</v>
      </c>
      <c r="C2" s="359"/>
      <c r="D2" s="359"/>
      <c r="E2" s="359"/>
      <c r="F2" s="359"/>
      <c r="G2" s="359"/>
      <c r="H2" s="359"/>
      <c r="I2" s="359"/>
      <c r="J2" s="361" t="s">
        <v>70</v>
      </c>
      <c r="K2" s="362"/>
    </row>
    <row r="3" spans="1:12" ht="25.2" customHeight="1" thickBot="1" x14ac:dyDescent="0.35">
      <c r="A3" s="342"/>
      <c r="B3" s="411" t="s">
        <v>57</v>
      </c>
      <c r="C3" s="411"/>
      <c r="D3" s="412" t="s">
        <v>84</v>
      </c>
      <c r="E3" s="413"/>
      <c r="F3" s="414" t="s">
        <v>85</v>
      </c>
      <c r="G3" s="411"/>
      <c r="H3" s="412" t="s">
        <v>103</v>
      </c>
      <c r="I3" s="413"/>
      <c r="J3" s="358"/>
      <c r="K3" s="362"/>
    </row>
    <row r="4" spans="1:12" ht="25.2" customHeight="1" thickBot="1" x14ac:dyDescent="0.35">
      <c r="A4" s="358"/>
      <c r="B4" s="146" t="s">
        <v>55</v>
      </c>
      <c r="C4" s="147" t="s">
        <v>56</v>
      </c>
      <c r="D4" s="146" t="s">
        <v>55</v>
      </c>
      <c r="E4" s="147" t="s">
        <v>56</v>
      </c>
      <c r="F4" s="146" t="s">
        <v>55</v>
      </c>
      <c r="G4" s="147" t="s">
        <v>56</v>
      </c>
      <c r="H4" s="146" t="s">
        <v>55</v>
      </c>
      <c r="I4" s="147" t="s">
        <v>56</v>
      </c>
      <c r="J4" s="146" t="s">
        <v>55</v>
      </c>
      <c r="K4" s="147" t="s">
        <v>56</v>
      </c>
    </row>
    <row r="5" spans="1:12" ht="15" x14ac:dyDescent="0.25">
      <c r="A5" s="148">
        <v>0</v>
      </c>
      <c r="B5" s="56">
        <v>64037</v>
      </c>
      <c r="C5" s="53">
        <v>0.88716023385331522</v>
      </c>
      <c r="D5" s="56">
        <v>30032</v>
      </c>
      <c r="E5" s="53">
        <v>0.92380571534036737</v>
      </c>
      <c r="F5" s="56">
        <v>11783</v>
      </c>
      <c r="G5" s="53">
        <v>0.92422935132167228</v>
      </c>
      <c r="H5" s="56">
        <v>2437</v>
      </c>
      <c r="I5" s="53">
        <v>0.92380591357088704</v>
      </c>
      <c r="J5" s="89">
        <v>108289</v>
      </c>
      <c r="K5" s="53">
        <v>0.90182214893652457</v>
      </c>
      <c r="L5" s="310" t="s">
        <v>331</v>
      </c>
    </row>
    <row r="6" spans="1:12" x14ac:dyDescent="0.3">
      <c r="A6" s="149" t="s">
        <v>104</v>
      </c>
      <c r="B6" s="56">
        <v>4227</v>
      </c>
      <c r="C6" s="53">
        <v>5.8560305893436047E-2</v>
      </c>
      <c r="D6" s="56">
        <v>1295</v>
      </c>
      <c r="E6" s="53">
        <v>3.9835122581438981E-2</v>
      </c>
      <c r="F6" s="56">
        <v>536</v>
      </c>
      <c r="G6" s="53">
        <v>4.2042513138285359E-2</v>
      </c>
      <c r="H6" s="56">
        <v>91</v>
      </c>
      <c r="I6" s="53">
        <v>3.4495830174374527E-2</v>
      </c>
      <c r="J6" s="89">
        <v>6149</v>
      </c>
      <c r="K6" s="53">
        <v>5.1208381218874395E-2</v>
      </c>
      <c r="L6" s="310" t="s">
        <v>332</v>
      </c>
    </row>
    <row r="7" spans="1:12" x14ac:dyDescent="0.3">
      <c r="A7" s="149" t="s">
        <v>105</v>
      </c>
      <c r="B7" s="56">
        <v>2870</v>
      </c>
      <c r="C7" s="53">
        <v>3.9760605137014758E-2</v>
      </c>
      <c r="D7" s="56">
        <v>922</v>
      </c>
      <c r="E7" s="53">
        <v>2.8361376849487835E-2</v>
      </c>
      <c r="F7" s="56">
        <v>294</v>
      </c>
      <c r="G7" s="53">
        <v>2.3060632206447565E-2</v>
      </c>
      <c r="H7" s="56">
        <v>69</v>
      </c>
      <c r="I7" s="53">
        <v>2.6156178923426837E-2</v>
      </c>
      <c r="J7" s="89">
        <v>4155</v>
      </c>
      <c r="K7" s="53">
        <v>3.460250836955979E-2</v>
      </c>
      <c r="L7" s="310" t="s">
        <v>333</v>
      </c>
    </row>
    <row r="8" spans="1:12" x14ac:dyDescent="0.3">
      <c r="A8" s="149" t="s">
        <v>106</v>
      </c>
      <c r="B8" s="56">
        <v>774</v>
      </c>
      <c r="C8" s="53">
        <v>1.072289490454684E-2</v>
      </c>
      <c r="D8" s="56">
        <v>230</v>
      </c>
      <c r="E8" s="53">
        <v>7.0749638561629106E-3</v>
      </c>
      <c r="F8" s="56">
        <v>104</v>
      </c>
      <c r="G8" s="53">
        <v>8.1575025492195471E-3</v>
      </c>
      <c r="H8" s="56">
        <v>29</v>
      </c>
      <c r="I8" s="53">
        <v>1.0993176648976498E-2</v>
      </c>
      <c r="J8" s="89">
        <v>1137</v>
      </c>
      <c r="K8" s="53">
        <v>9.4688452505871205E-3</v>
      </c>
      <c r="L8" s="310" t="s">
        <v>334</v>
      </c>
    </row>
    <row r="9" spans="1:12" x14ac:dyDescent="0.3">
      <c r="A9" s="149" t="s">
        <v>107</v>
      </c>
      <c r="B9" s="56">
        <v>67</v>
      </c>
      <c r="C9" s="53">
        <v>9.2820924884320195E-4</v>
      </c>
      <c r="D9" s="56">
        <v>6</v>
      </c>
      <c r="E9" s="53">
        <v>1.8456427450859765E-4</v>
      </c>
      <c r="F9" s="56">
        <v>5</v>
      </c>
      <c r="G9" s="53">
        <v>3.9218762255863204E-4</v>
      </c>
      <c r="H9" s="56">
        <v>2</v>
      </c>
      <c r="I9" s="53">
        <v>7.5815011372251705E-4</v>
      </c>
      <c r="J9" s="89">
        <v>80</v>
      </c>
      <c r="K9" s="53">
        <v>6.6623361481703562E-4</v>
      </c>
      <c r="L9" s="310" t="s">
        <v>335</v>
      </c>
    </row>
    <row r="10" spans="1:12" x14ac:dyDescent="0.3">
      <c r="A10" s="149" t="s">
        <v>108</v>
      </c>
      <c r="B10" s="56">
        <v>122</v>
      </c>
      <c r="C10" s="53">
        <v>1.6901720650577704E-3</v>
      </c>
      <c r="D10" s="56">
        <v>17</v>
      </c>
      <c r="E10" s="53">
        <v>5.2293211110769329E-4</v>
      </c>
      <c r="F10" s="56">
        <v>16</v>
      </c>
      <c r="G10" s="53">
        <v>1.2550003921876225E-3</v>
      </c>
      <c r="H10" s="56">
        <v>3</v>
      </c>
      <c r="I10" s="53">
        <v>1.1372251705837756E-3</v>
      </c>
      <c r="J10" s="89">
        <v>158</v>
      </c>
      <c r="K10" s="53">
        <v>1.3158113892636453E-3</v>
      </c>
      <c r="L10" s="310" t="s">
        <v>336</v>
      </c>
    </row>
    <row r="11" spans="1:12" x14ac:dyDescent="0.3">
      <c r="A11" s="149" t="s">
        <v>109</v>
      </c>
      <c r="B11" s="56">
        <v>30</v>
      </c>
      <c r="C11" s="53">
        <v>4.1561608157158288E-4</v>
      </c>
      <c r="D11" s="56">
        <v>1</v>
      </c>
      <c r="E11" s="53">
        <v>3.0760712418099601E-5</v>
      </c>
      <c r="F11" s="56">
        <v>1</v>
      </c>
      <c r="G11" s="53">
        <v>7.8437524511726405E-5</v>
      </c>
      <c r="H11" s="56">
        <v>2</v>
      </c>
      <c r="I11" s="53">
        <v>7.5815011372251705E-4</v>
      </c>
      <c r="J11" s="89">
        <v>34</v>
      </c>
      <c r="K11" s="53">
        <v>2.831492862972401E-4</v>
      </c>
      <c r="L11" s="310" t="s">
        <v>337</v>
      </c>
    </row>
    <row r="12" spans="1:12" x14ac:dyDescent="0.3">
      <c r="A12" s="149" t="s">
        <v>110</v>
      </c>
      <c r="B12" s="56">
        <v>17</v>
      </c>
      <c r="C12" s="53">
        <v>2.3551577955723032E-4</v>
      </c>
      <c r="D12" s="56">
        <v>2</v>
      </c>
      <c r="E12" s="53">
        <v>6.1521424836199202E-5</v>
      </c>
      <c r="F12" s="56">
        <v>0</v>
      </c>
      <c r="G12" s="53">
        <v>0</v>
      </c>
      <c r="H12" s="56">
        <v>0</v>
      </c>
      <c r="I12" s="53">
        <v>0</v>
      </c>
      <c r="J12" s="89">
        <v>19</v>
      </c>
      <c r="K12" s="53">
        <v>1.5823048351904596E-4</v>
      </c>
      <c r="L12" s="310" t="s">
        <v>338</v>
      </c>
    </row>
    <row r="13" spans="1:12" ht="15" thickBot="1" x14ac:dyDescent="0.35">
      <c r="A13" s="149" t="s">
        <v>77</v>
      </c>
      <c r="B13" s="56">
        <v>38</v>
      </c>
      <c r="C13" s="53">
        <v>5.2644703665733839E-4</v>
      </c>
      <c r="D13" s="56">
        <v>4</v>
      </c>
      <c r="E13" s="53">
        <v>1.230428496723984E-4</v>
      </c>
      <c r="F13" s="56">
        <v>10</v>
      </c>
      <c r="G13" s="53">
        <v>7.8437524511726408E-4</v>
      </c>
      <c r="H13" s="56">
        <v>5</v>
      </c>
      <c r="I13" s="53">
        <v>1.8953752843062926E-3</v>
      </c>
      <c r="J13" s="89">
        <v>57</v>
      </c>
      <c r="K13" s="53">
        <v>4.7469145055713784E-4</v>
      </c>
      <c r="L13" s="310" t="s">
        <v>339</v>
      </c>
    </row>
    <row r="14" spans="1:12" ht="15" thickBot="1" x14ac:dyDescent="0.35">
      <c r="A14" s="133" t="s">
        <v>70</v>
      </c>
      <c r="B14" s="29">
        <v>72182</v>
      </c>
      <c r="C14" s="58">
        <v>1</v>
      </c>
      <c r="D14" s="29">
        <v>32509</v>
      </c>
      <c r="E14" s="58">
        <v>1</v>
      </c>
      <c r="F14" s="29">
        <v>12749</v>
      </c>
      <c r="G14" s="58">
        <v>1</v>
      </c>
      <c r="H14" s="29">
        <v>2638</v>
      </c>
      <c r="I14" s="58">
        <v>1</v>
      </c>
      <c r="J14" s="29">
        <v>120078</v>
      </c>
      <c r="K14" s="58">
        <v>1</v>
      </c>
      <c r="L14" s="311" t="s">
        <v>82</v>
      </c>
    </row>
    <row r="15" spans="1:12" x14ac:dyDescent="0.3">
      <c r="A15" s="33"/>
      <c r="B15" s="34"/>
      <c r="C15" s="35"/>
      <c r="D15" s="34"/>
      <c r="E15" s="35"/>
      <c r="F15" s="34"/>
      <c r="G15" s="35"/>
      <c r="H15" s="34"/>
      <c r="I15" s="35"/>
      <c r="J15" s="34"/>
      <c r="K15" s="35"/>
      <c r="L15" s="310"/>
    </row>
    <row r="16" spans="1:12" x14ac:dyDescent="0.3">
      <c r="A16" s="60" t="s">
        <v>71</v>
      </c>
      <c r="B16" s="39"/>
      <c r="C16" s="142"/>
      <c r="D16" s="39"/>
      <c r="E16" s="142"/>
      <c r="F16" s="39"/>
      <c r="G16" s="142"/>
      <c r="H16" s="39"/>
      <c r="I16" s="142"/>
      <c r="J16" s="111"/>
      <c r="K16" s="142"/>
      <c r="L16" s="311" t="s">
        <v>82</v>
      </c>
    </row>
    <row r="17" spans="1:11" x14ac:dyDescent="0.3">
      <c r="A17" s="41" t="s">
        <v>111</v>
      </c>
      <c r="B17" s="39"/>
      <c r="C17" s="142"/>
      <c r="D17" s="39"/>
      <c r="E17" s="142"/>
      <c r="F17" s="39"/>
      <c r="G17" s="142"/>
      <c r="H17" s="39"/>
      <c r="I17" s="142"/>
      <c r="J17" s="39"/>
      <c r="K17" s="142"/>
    </row>
    <row r="18" spans="1:11" x14ac:dyDescent="0.3">
      <c r="A18" s="150"/>
      <c r="B18" s="150"/>
      <c r="C18" s="151"/>
      <c r="D18" s="150"/>
      <c r="E18" s="151"/>
      <c r="F18" s="150"/>
      <c r="G18" s="151"/>
      <c r="H18" s="150"/>
      <c r="I18" s="151"/>
      <c r="J18" s="150"/>
      <c r="K18" s="151"/>
    </row>
    <row r="19" spans="1:11" x14ac:dyDescent="0.3">
      <c r="A19" s="150"/>
      <c r="B19" s="150"/>
      <c r="C19" s="151"/>
      <c r="D19" s="150"/>
      <c r="E19" s="151"/>
      <c r="F19" s="150"/>
      <c r="G19" s="151"/>
      <c r="H19" s="150"/>
      <c r="I19" s="151"/>
      <c r="J19" s="150"/>
      <c r="K19" s="151"/>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
  <sheetViews>
    <sheetView workbookViewId="0">
      <selection sqref="A1:W1"/>
    </sheetView>
  </sheetViews>
  <sheetFormatPr defaultColWidth="11.44140625" defaultRowHeight="14.4" x14ac:dyDescent="0.3"/>
  <cols>
    <col min="1" max="1" width="20.6640625" style="272" customWidth="1"/>
    <col min="2" max="23" width="10.6640625" style="272" customWidth="1"/>
    <col min="24" max="16384" width="11.44140625" style="272"/>
  </cols>
  <sheetData>
    <row r="1" spans="1:24" ht="25.2" customHeight="1" thickTop="1" thickBot="1" x14ac:dyDescent="0.35">
      <c r="A1" s="355" t="s">
        <v>534</v>
      </c>
      <c r="B1" s="356"/>
      <c r="C1" s="356"/>
      <c r="D1" s="356"/>
      <c r="E1" s="356"/>
      <c r="F1" s="356"/>
      <c r="G1" s="356"/>
      <c r="H1" s="356"/>
      <c r="I1" s="356"/>
      <c r="J1" s="356"/>
      <c r="K1" s="356"/>
      <c r="L1" s="356"/>
      <c r="M1" s="356"/>
      <c r="N1" s="356"/>
      <c r="O1" s="356"/>
      <c r="P1" s="356"/>
      <c r="Q1" s="356"/>
      <c r="R1" s="356"/>
      <c r="S1" s="356"/>
      <c r="T1" s="356"/>
      <c r="U1" s="356"/>
      <c r="V1" s="356"/>
      <c r="W1" s="357"/>
    </row>
    <row r="2" spans="1:24" ht="25.2" customHeight="1" thickTop="1" thickBot="1" x14ac:dyDescent="0.35">
      <c r="A2" s="342" t="s">
        <v>112</v>
      </c>
      <c r="B2" s="358" t="s">
        <v>79</v>
      </c>
      <c r="C2" s="359"/>
      <c r="D2" s="359"/>
      <c r="E2" s="359"/>
      <c r="F2" s="359"/>
      <c r="G2" s="359"/>
      <c r="H2" s="359"/>
      <c r="I2" s="359"/>
      <c r="J2" s="359"/>
      <c r="K2" s="359"/>
      <c r="L2" s="359"/>
      <c r="M2" s="359"/>
      <c r="N2" s="359"/>
      <c r="O2" s="359"/>
      <c r="P2" s="359"/>
      <c r="Q2" s="359"/>
      <c r="R2" s="359"/>
      <c r="S2" s="359"/>
      <c r="T2" s="359"/>
      <c r="U2" s="359"/>
      <c r="V2" s="361" t="s">
        <v>70</v>
      </c>
      <c r="W2" s="362"/>
    </row>
    <row r="3" spans="1:24" ht="25.2" customHeight="1" thickBot="1" x14ac:dyDescent="0.35">
      <c r="A3" s="342"/>
      <c r="B3" s="416" t="s">
        <v>80</v>
      </c>
      <c r="C3" s="417"/>
      <c r="D3" s="417"/>
      <c r="E3" s="417"/>
      <c r="F3" s="417"/>
      <c r="G3" s="417"/>
      <c r="H3" s="417"/>
      <c r="I3" s="417"/>
      <c r="J3" s="417"/>
      <c r="K3" s="417"/>
      <c r="L3" s="398" t="s">
        <v>81</v>
      </c>
      <c r="M3" s="399"/>
      <c r="N3" s="399"/>
      <c r="O3" s="399"/>
      <c r="P3" s="399"/>
      <c r="Q3" s="399"/>
      <c r="R3" s="399"/>
      <c r="S3" s="399"/>
      <c r="T3" s="399"/>
      <c r="U3" s="400"/>
      <c r="V3" s="395"/>
      <c r="W3" s="362"/>
    </row>
    <row r="4" spans="1:24" ht="25.2" customHeight="1" x14ac:dyDescent="0.3">
      <c r="A4" s="342"/>
      <c r="B4" s="418" t="s">
        <v>2</v>
      </c>
      <c r="C4" s="402"/>
      <c r="D4" s="402"/>
      <c r="E4" s="402"/>
      <c r="F4" s="402"/>
      <c r="G4" s="402"/>
      <c r="H4" s="402"/>
      <c r="I4" s="403"/>
      <c r="J4" s="419" t="s">
        <v>70</v>
      </c>
      <c r="K4" s="409"/>
      <c r="L4" s="418" t="s">
        <v>2</v>
      </c>
      <c r="M4" s="402"/>
      <c r="N4" s="402"/>
      <c r="O4" s="402"/>
      <c r="P4" s="402"/>
      <c r="Q4" s="402"/>
      <c r="R4" s="402"/>
      <c r="S4" s="402"/>
      <c r="T4" s="408" t="s">
        <v>70</v>
      </c>
      <c r="U4" s="409"/>
      <c r="V4" s="395"/>
      <c r="W4" s="362"/>
    </row>
    <row r="5" spans="1:24" ht="25.2" customHeight="1" x14ac:dyDescent="0.3">
      <c r="A5" s="393"/>
      <c r="B5" s="386" t="s">
        <v>57</v>
      </c>
      <c r="C5" s="366"/>
      <c r="D5" s="415" t="s">
        <v>84</v>
      </c>
      <c r="E5" s="415"/>
      <c r="F5" s="415" t="s">
        <v>85</v>
      </c>
      <c r="G5" s="415"/>
      <c r="H5" s="365" t="s">
        <v>103</v>
      </c>
      <c r="I5" s="366"/>
      <c r="J5" s="406"/>
      <c r="K5" s="407"/>
      <c r="L5" s="386" t="s">
        <v>57</v>
      </c>
      <c r="M5" s="387"/>
      <c r="N5" s="386" t="s">
        <v>84</v>
      </c>
      <c r="O5" s="387"/>
      <c r="P5" s="386" t="s">
        <v>85</v>
      </c>
      <c r="Q5" s="387"/>
      <c r="R5" s="386" t="s">
        <v>103</v>
      </c>
      <c r="S5" s="387"/>
      <c r="T5" s="410"/>
      <c r="U5" s="407"/>
      <c r="V5" s="395"/>
      <c r="W5" s="362"/>
      <c r="X5" s="310"/>
    </row>
    <row r="6" spans="1:24" ht="25.2" customHeight="1" thickBot="1" x14ac:dyDescent="0.35">
      <c r="A6" s="394"/>
      <c r="B6" s="126" t="s">
        <v>55</v>
      </c>
      <c r="C6" s="125" t="s">
        <v>56</v>
      </c>
      <c r="D6" s="153" t="s">
        <v>55</v>
      </c>
      <c r="E6" s="154" t="s">
        <v>56</v>
      </c>
      <c r="F6" s="153" t="s">
        <v>55</v>
      </c>
      <c r="G6" s="154" t="s">
        <v>56</v>
      </c>
      <c r="H6" s="123" t="s">
        <v>55</v>
      </c>
      <c r="I6" s="124" t="s">
        <v>56</v>
      </c>
      <c r="J6" s="123" t="s">
        <v>55</v>
      </c>
      <c r="K6" s="124" t="s">
        <v>56</v>
      </c>
      <c r="L6" s="126" t="s">
        <v>55</v>
      </c>
      <c r="M6" s="124" t="s">
        <v>56</v>
      </c>
      <c r="N6" s="123" t="s">
        <v>55</v>
      </c>
      <c r="O6" s="124" t="s">
        <v>56</v>
      </c>
      <c r="P6" s="123" t="s">
        <v>55</v>
      </c>
      <c r="Q6" s="124" t="s">
        <v>56</v>
      </c>
      <c r="R6" s="123" t="s">
        <v>55</v>
      </c>
      <c r="S6" s="124" t="s">
        <v>56</v>
      </c>
      <c r="T6" s="123" t="s">
        <v>55</v>
      </c>
      <c r="U6" s="124" t="s">
        <v>56</v>
      </c>
      <c r="V6" s="123" t="s">
        <v>55</v>
      </c>
      <c r="W6" s="124" t="s">
        <v>56</v>
      </c>
      <c r="X6" s="310"/>
    </row>
    <row r="7" spans="1:24" ht="15" x14ac:dyDescent="0.25">
      <c r="A7" s="148">
        <v>0</v>
      </c>
      <c r="B7" s="155">
        <v>13959</v>
      </c>
      <c r="C7" s="119">
        <v>0.90408031088082896</v>
      </c>
      <c r="D7" s="155">
        <v>18586</v>
      </c>
      <c r="E7" s="156">
        <v>0.93209628886660001</v>
      </c>
      <c r="F7" s="155">
        <v>2785</v>
      </c>
      <c r="G7" s="156">
        <v>0.93519140362659481</v>
      </c>
      <c r="H7" s="85">
        <v>1447</v>
      </c>
      <c r="I7" s="53">
        <v>0.96789297658862861</v>
      </c>
      <c r="J7" s="89">
        <v>36777</v>
      </c>
      <c r="K7" s="53">
        <v>0.92281635008656804</v>
      </c>
      <c r="L7" s="56">
        <v>50078</v>
      </c>
      <c r="M7" s="53">
        <v>0.88255613126079469</v>
      </c>
      <c r="N7" s="56">
        <v>11446</v>
      </c>
      <c r="O7" s="53">
        <v>0.91065319436709369</v>
      </c>
      <c r="P7" s="56">
        <v>8998</v>
      </c>
      <c r="Q7" s="53">
        <v>0.92088834305598199</v>
      </c>
      <c r="R7" s="56">
        <v>990</v>
      </c>
      <c r="S7" s="53">
        <v>0.86614173228346458</v>
      </c>
      <c r="T7" s="89">
        <v>71512</v>
      </c>
      <c r="U7" s="53">
        <v>0.8913929573075724</v>
      </c>
      <c r="V7" s="87">
        <v>108289</v>
      </c>
      <c r="W7" s="53">
        <v>0.90182214893652457</v>
      </c>
      <c r="X7" s="310" t="s">
        <v>331</v>
      </c>
    </row>
    <row r="8" spans="1:24" x14ac:dyDescent="0.3">
      <c r="A8" s="149" t="s">
        <v>104</v>
      </c>
      <c r="B8" s="56">
        <v>800</v>
      </c>
      <c r="C8" s="119">
        <v>5.1813471502590677E-2</v>
      </c>
      <c r="D8" s="155">
        <v>704</v>
      </c>
      <c r="E8" s="156">
        <v>3.530591775325978E-2</v>
      </c>
      <c r="F8" s="155">
        <v>102</v>
      </c>
      <c r="G8" s="156">
        <v>3.4251175285426462E-2</v>
      </c>
      <c r="H8" s="85">
        <v>29</v>
      </c>
      <c r="I8" s="53">
        <v>1.9397993311036792E-2</v>
      </c>
      <c r="J8" s="89">
        <v>1635</v>
      </c>
      <c r="K8" s="53">
        <v>4.1025769703660953E-2</v>
      </c>
      <c r="L8" s="56">
        <v>3427</v>
      </c>
      <c r="M8" s="53">
        <v>6.0396179197067433E-2</v>
      </c>
      <c r="N8" s="56">
        <v>591</v>
      </c>
      <c r="O8" s="53">
        <v>4.7020447131832288E-2</v>
      </c>
      <c r="P8" s="56">
        <v>434</v>
      </c>
      <c r="Q8" s="53">
        <v>4.4417152799099385E-2</v>
      </c>
      <c r="R8" s="56">
        <v>62</v>
      </c>
      <c r="S8" s="53">
        <v>5.4243219597550303E-2</v>
      </c>
      <c r="T8" s="89">
        <v>4514</v>
      </c>
      <c r="U8" s="53">
        <v>5.6266749766282341E-2</v>
      </c>
      <c r="V8" s="87">
        <v>6149</v>
      </c>
      <c r="W8" s="53">
        <v>5.1208381218874395E-2</v>
      </c>
      <c r="X8" s="310" t="s">
        <v>332</v>
      </c>
    </row>
    <row r="9" spans="1:24" x14ac:dyDescent="0.3">
      <c r="A9" s="149" t="s">
        <v>105</v>
      </c>
      <c r="B9" s="56">
        <v>553</v>
      </c>
      <c r="C9" s="119">
        <v>3.58160621761658E-2</v>
      </c>
      <c r="D9" s="155">
        <v>516</v>
      </c>
      <c r="E9" s="156">
        <v>2.587763289869608E-2</v>
      </c>
      <c r="F9" s="155">
        <v>68</v>
      </c>
      <c r="G9" s="156">
        <v>2.2834116856950974E-2</v>
      </c>
      <c r="H9" s="85">
        <v>12</v>
      </c>
      <c r="I9" s="53">
        <v>8.0267558528428085E-3</v>
      </c>
      <c r="J9" s="89">
        <v>1149</v>
      </c>
      <c r="K9" s="53">
        <v>2.8830953755049807E-2</v>
      </c>
      <c r="L9" s="56">
        <v>2317</v>
      </c>
      <c r="M9" s="53">
        <v>4.0833950160375034E-2</v>
      </c>
      <c r="N9" s="56">
        <v>406</v>
      </c>
      <c r="O9" s="53">
        <v>3.2301694645556524E-2</v>
      </c>
      <c r="P9" s="56">
        <v>226</v>
      </c>
      <c r="Q9" s="53">
        <v>2.3129669429945755E-2</v>
      </c>
      <c r="R9" s="56">
        <v>57</v>
      </c>
      <c r="S9" s="53">
        <v>4.9868766404199481E-2</v>
      </c>
      <c r="T9" s="89">
        <v>3006</v>
      </c>
      <c r="U9" s="53">
        <v>3.7469616703022748E-2</v>
      </c>
      <c r="V9" s="87">
        <v>4155</v>
      </c>
      <c r="W9" s="53">
        <v>3.460250836955979E-2</v>
      </c>
      <c r="X9" s="310" t="s">
        <v>333</v>
      </c>
    </row>
    <row r="10" spans="1:24" x14ac:dyDescent="0.3">
      <c r="A10" s="149" t="s">
        <v>106</v>
      </c>
      <c r="B10" s="56">
        <v>116</v>
      </c>
      <c r="C10" s="119">
        <v>7.5129533678756476E-3</v>
      </c>
      <c r="D10" s="155">
        <v>124</v>
      </c>
      <c r="E10" s="156">
        <v>6.2186559679037112E-3</v>
      </c>
      <c r="F10" s="155">
        <v>22</v>
      </c>
      <c r="G10" s="156">
        <v>7.3875083948959034E-3</v>
      </c>
      <c r="H10" s="85">
        <v>3</v>
      </c>
      <c r="I10" s="53">
        <v>2.0066889632107021E-3</v>
      </c>
      <c r="J10" s="89">
        <v>265</v>
      </c>
      <c r="K10" s="53">
        <v>6.6494366797982575E-3</v>
      </c>
      <c r="L10" s="56">
        <v>658</v>
      </c>
      <c r="M10" s="53">
        <v>1.1596348383913151E-2</v>
      </c>
      <c r="N10" s="56">
        <v>106</v>
      </c>
      <c r="O10" s="53">
        <v>8.4334473705147579E-3</v>
      </c>
      <c r="P10" s="56">
        <v>82</v>
      </c>
      <c r="Q10" s="53">
        <v>8.3921809436086382E-3</v>
      </c>
      <c r="R10" s="56">
        <v>26</v>
      </c>
      <c r="S10" s="53">
        <v>2.2747156605424323E-2</v>
      </c>
      <c r="T10" s="89">
        <v>872</v>
      </c>
      <c r="U10" s="53">
        <v>1.0869429728887502E-2</v>
      </c>
      <c r="V10" s="87">
        <v>1137</v>
      </c>
      <c r="W10" s="53">
        <v>9.4688452505871205E-3</v>
      </c>
      <c r="X10" s="310" t="s">
        <v>334</v>
      </c>
    </row>
    <row r="11" spans="1:24" x14ac:dyDescent="0.3">
      <c r="A11" s="149" t="s">
        <v>107</v>
      </c>
      <c r="B11" s="56">
        <v>2</v>
      </c>
      <c r="C11" s="119">
        <v>1.2953367875647668E-4</v>
      </c>
      <c r="D11" s="155">
        <v>4</v>
      </c>
      <c r="E11" s="156">
        <v>2.0060180541624874E-4</v>
      </c>
      <c r="F11" s="155">
        <v>0</v>
      </c>
      <c r="G11" s="156">
        <v>0</v>
      </c>
      <c r="H11" s="85">
        <v>0</v>
      </c>
      <c r="I11" s="53">
        <v>0</v>
      </c>
      <c r="J11" s="89">
        <v>6</v>
      </c>
      <c r="K11" s="53">
        <v>1.5055328331618702E-4</v>
      </c>
      <c r="L11" s="56">
        <v>65</v>
      </c>
      <c r="M11" s="53">
        <v>1.1455359345810864E-3</v>
      </c>
      <c r="N11" s="56">
        <v>2</v>
      </c>
      <c r="O11" s="53">
        <v>1.5912164850027846E-4</v>
      </c>
      <c r="P11" s="56">
        <v>5</v>
      </c>
      <c r="Q11" s="53">
        <v>5.1171835022003882E-4</v>
      </c>
      <c r="R11" s="56">
        <v>2</v>
      </c>
      <c r="S11" s="53">
        <v>1.7497812773403327E-3</v>
      </c>
      <c r="T11" s="89">
        <v>74</v>
      </c>
      <c r="U11" s="53">
        <v>9.2240573387348081E-4</v>
      </c>
      <c r="V11" s="87">
        <v>80</v>
      </c>
      <c r="W11" s="53">
        <v>6.6623361481703562E-4</v>
      </c>
      <c r="X11" s="310" t="s">
        <v>335</v>
      </c>
    </row>
    <row r="12" spans="1:24" x14ac:dyDescent="0.3">
      <c r="A12" s="149" t="s">
        <v>108</v>
      </c>
      <c r="B12" s="56">
        <v>6</v>
      </c>
      <c r="C12" s="119">
        <v>3.8860103626943003E-4</v>
      </c>
      <c r="D12" s="155">
        <v>5</v>
      </c>
      <c r="E12" s="156">
        <v>2.5075225677031088E-4</v>
      </c>
      <c r="F12" s="155">
        <v>1</v>
      </c>
      <c r="G12" s="156">
        <v>3.3579583613163198E-4</v>
      </c>
      <c r="H12" s="85">
        <v>1</v>
      </c>
      <c r="I12" s="53">
        <v>6.6889632107023408E-4</v>
      </c>
      <c r="J12" s="89">
        <v>13</v>
      </c>
      <c r="K12" s="53">
        <v>3.2619878051840515E-4</v>
      </c>
      <c r="L12" s="56">
        <v>116</v>
      </c>
      <c r="M12" s="53">
        <v>2.0443410524831696E-3</v>
      </c>
      <c r="N12" s="56">
        <v>12</v>
      </c>
      <c r="O12" s="53">
        <v>9.5472989100167064E-4</v>
      </c>
      <c r="P12" s="56">
        <v>15</v>
      </c>
      <c r="Q12" s="53">
        <v>1.5351550506601166E-3</v>
      </c>
      <c r="R12" s="56">
        <v>2</v>
      </c>
      <c r="S12" s="53">
        <v>1.7497812773403327E-3</v>
      </c>
      <c r="T12" s="89">
        <v>145</v>
      </c>
      <c r="U12" s="53">
        <v>1.8074166406980368E-3</v>
      </c>
      <c r="V12" s="87">
        <v>158</v>
      </c>
      <c r="W12" s="53">
        <v>1.3158113892636453E-3</v>
      </c>
      <c r="X12" s="310" t="s">
        <v>336</v>
      </c>
    </row>
    <row r="13" spans="1:24" x14ac:dyDescent="0.3">
      <c r="A13" s="149" t="s">
        <v>109</v>
      </c>
      <c r="B13" s="56">
        <v>3</v>
      </c>
      <c r="C13" s="119">
        <v>1.9430051813471502E-4</v>
      </c>
      <c r="D13" s="155">
        <v>1</v>
      </c>
      <c r="E13" s="156">
        <v>5.0150451354062184E-5</v>
      </c>
      <c r="F13" s="155">
        <v>0</v>
      </c>
      <c r="G13" s="156">
        <v>0</v>
      </c>
      <c r="H13" s="85">
        <v>1</v>
      </c>
      <c r="I13" s="53">
        <v>6.6889632107023408E-4</v>
      </c>
      <c r="J13" s="89">
        <v>5</v>
      </c>
      <c r="K13" s="53">
        <v>1.2546106943015582E-4</v>
      </c>
      <c r="L13" s="56">
        <v>27</v>
      </c>
      <c r="M13" s="53">
        <v>4.7583800359522044E-4</v>
      </c>
      <c r="N13" s="56">
        <v>0</v>
      </c>
      <c r="O13" s="53">
        <v>0</v>
      </c>
      <c r="P13" s="56">
        <v>1</v>
      </c>
      <c r="Q13" s="53">
        <v>1.0234367004400778E-4</v>
      </c>
      <c r="R13" s="56">
        <v>1</v>
      </c>
      <c r="S13" s="53">
        <v>8.7489063867016636E-4</v>
      </c>
      <c r="T13" s="89">
        <v>29</v>
      </c>
      <c r="U13" s="53">
        <v>3.614833281396074E-4</v>
      </c>
      <c r="V13" s="87">
        <v>34</v>
      </c>
      <c r="W13" s="53">
        <v>2.831492862972401E-4</v>
      </c>
      <c r="X13" s="310" t="s">
        <v>337</v>
      </c>
    </row>
    <row r="14" spans="1:24" x14ac:dyDescent="0.3">
      <c r="A14" s="149" t="s">
        <v>110</v>
      </c>
      <c r="B14" s="56">
        <v>0</v>
      </c>
      <c r="C14" s="119">
        <v>0</v>
      </c>
      <c r="D14" s="155">
        <v>0</v>
      </c>
      <c r="E14" s="156">
        <v>0</v>
      </c>
      <c r="F14" s="155">
        <v>0</v>
      </c>
      <c r="G14" s="156">
        <v>0</v>
      </c>
      <c r="H14" s="85">
        <v>0</v>
      </c>
      <c r="I14" s="53">
        <v>0</v>
      </c>
      <c r="J14" s="89">
        <v>0</v>
      </c>
      <c r="K14" s="53">
        <v>0</v>
      </c>
      <c r="L14" s="56">
        <v>17</v>
      </c>
      <c r="M14" s="53">
        <v>2.9960170596736105E-4</v>
      </c>
      <c r="N14" s="56">
        <v>2</v>
      </c>
      <c r="O14" s="53">
        <v>1.5912164850027846E-4</v>
      </c>
      <c r="P14" s="56">
        <v>0</v>
      </c>
      <c r="Q14" s="53">
        <v>0</v>
      </c>
      <c r="R14" s="56">
        <v>0</v>
      </c>
      <c r="S14" s="53">
        <v>0</v>
      </c>
      <c r="T14" s="89">
        <v>19</v>
      </c>
      <c r="U14" s="53">
        <v>2.3683390464319099E-4</v>
      </c>
      <c r="V14" s="87">
        <v>19</v>
      </c>
      <c r="W14" s="53">
        <v>1.5823048351904596E-4</v>
      </c>
      <c r="X14" s="310" t="s">
        <v>338</v>
      </c>
    </row>
    <row r="15" spans="1:24" ht="15" thickBot="1" x14ac:dyDescent="0.35">
      <c r="A15" s="149" t="s">
        <v>77</v>
      </c>
      <c r="B15" s="56">
        <v>1</v>
      </c>
      <c r="C15" s="119">
        <v>6.4766839378238339E-5</v>
      </c>
      <c r="D15" s="155">
        <v>0</v>
      </c>
      <c r="E15" s="156">
        <v>0</v>
      </c>
      <c r="F15" s="155">
        <v>0</v>
      </c>
      <c r="G15" s="156">
        <v>0</v>
      </c>
      <c r="H15" s="85">
        <v>2</v>
      </c>
      <c r="I15" s="53">
        <v>1.3377926421404682E-3</v>
      </c>
      <c r="J15" s="89">
        <v>3</v>
      </c>
      <c r="K15" s="53">
        <v>7.5276641658093509E-5</v>
      </c>
      <c r="L15" s="56">
        <v>37</v>
      </c>
      <c r="M15" s="53">
        <v>6.5207430122307989E-4</v>
      </c>
      <c r="N15" s="56">
        <v>4</v>
      </c>
      <c r="O15" s="53">
        <v>3.1824329700055692E-4</v>
      </c>
      <c r="P15" s="56">
        <v>10</v>
      </c>
      <c r="Q15" s="53">
        <v>1.0234367004400776E-3</v>
      </c>
      <c r="R15" s="56">
        <v>3</v>
      </c>
      <c r="S15" s="53">
        <v>2.6246719160104987E-3</v>
      </c>
      <c r="T15" s="89">
        <v>54</v>
      </c>
      <c r="U15" s="53">
        <v>6.7310688688064816E-4</v>
      </c>
      <c r="V15" s="87">
        <v>57</v>
      </c>
      <c r="W15" s="53">
        <v>4.7469145055713784E-4</v>
      </c>
      <c r="X15" s="310" t="s">
        <v>339</v>
      </c>
    </row>
    <row r="16" spans="1:24" ht="15" thickBot="1" x14ac:dyDescent="0.35">
      <c r="A16" s="133" t="s">
        <v>70</v>
      </c>
      <c r="B16" s="93">
        <v>15440</v>
      </c>
      <c r="C16" s="95">
        <v>1</v>
      </c>
      <c r="D16" s="157">
        <v>19940</v>
      </c>
      <c r="E16" s="120">
        <v>1</v>
      </c>
      <c r="F16" s="157">
        <v>2978</v>
      </c>
      <c r="G16" s="120">
        <v>1</v>
      </c>
      <c r="H16" s="94">
        <v>1495</v>
      </c>
      <c r="I16" s="95">
        <v>1</v>
      </c>
      <c r="J16" s="93">
        <v>39853</v>
      </c>
      <c r="K16" s="58">
        <v>1</v>
      </c>
      <c r="L16" s="93">
        <v>56742</v>
      </c>
      <c r="M16" s="58">
        <v>1</v>
      </c>
      <c r="N16" s="93">
        <v>12569</v>
      </c>
      <c r="O16" s="58">
        <v>1</v>
      </c>
      <c r="P16" s="94">
        <v>9771</v>
      </c>
      <c r="Q16" s="95">
        <v>1</v>
      </c>
      <c r="R16" s="93">
        <v>1143</v>
      </c>
      <c r="S16" s="58">
        <v>1</v>
      </c>
      <c r="T16" s="94">
        <v>80225</v>
      </c>
      <c r="U16" s="58">
        <v>1</v>
      </c>
      <c r="V16" s="94">
        <v>120078</v>
      </c>
      <c r="W16" s="58">
        <v>1</v>
      </c>
      <c r="X16" s="311" t="s">
        <v>82</v>
      </c>
    </row>
    <row r="17" spans="1:23" x14ac:dyDescent="0.3">
      <c r="A17" s="33"/>
      <c r="B17" s="103"/>
      <c r="C17" s="35"/>
      <c r="D17" s="103"/>
      <c r="E17" s="35"/>
      <c r="F17" s="103"/>
      <c r="G17" s="35"/>
      <c r="H17" s="103"/>
      <c r="I17" s="35"/>
      <c r="J17" s="103"/>
      <c r="K17" s="35"/>
      <c r="L17" s="103"/>
      <c r="M17" s="35"/>
      <c r="N17" s="103"/>
      <c r="O17" s="35"/>
      <c r="P17" s="103"/>
      <c r="Q17" s="35"/>
      <c r="R17" s="103"/>
      <c r="S17" s="35"/>
      <c r="T17" s="103"/>
      <c r="U17" s="35"/>
      <c r="V17" s="103"/>
      <c r="W17" s="35"/>
    </row>
    <row r="18" spans="1:23" x14ac:dyDescent="0.3">
      <c r="A18" s="60" t="s">
        <v>71</v>
      </c>
      <c r="B18" s="39"/>
      <c r="C18" s="142"/>
      <c r="D18" s="39"/>
      <c r="E18" s="142"/>
      <c r="F18" s="39"/>
      <c r="G18" s="142"/>
      <c r="H18" s="39"/>
      <c r="I18" s="142"/>
      <c r="J18" s="39"/>
      <c r="K18" s="142"/>
      <c r="L18" s="39"/>
      <c r="M18" s="142"/>
      <c r="N18" s="39"/>
      <c r="O18" s="142"/>
      <c r="P18" s="39"/>
      <c r="Q18" s="142"/>
      <c r="R18" s="39"/>
      <c r="S18" s="142"/>
      <c r="T18" s="111"/>
      <c r="U18" s="142"/>
      <c r="V18" s="39"/>
      <c r="W18" s="39"/>
    </row>
    <row r="19" spans="1:23" x14ac:dyDescent="0.3">
      <c r="A19" s="41" t="s">
        <v>111</v>
      </c>
      <c r="B19" s="39"/>
      <c r="C19" s="142"/>
      <c r="D19" s="39"/>
      <c r="E19" s="142"/>
      <c r="F19" s="39"/>
      <c r="G19" s="142"/>
      <c r="H19" s="39"/>
      <c r="I19" s="142"/>
      <c r="J19" s="39"/>
      <c r="K19" s="142"/>
      <c r="L19" s="39"/>
      <c r="M19" s="142"/>
      <c r="N19" s="39"/>
      <c r="O19" s="142"/>
      <c r="P19" s="39"/>
      <c r="Q19" s="142"/>
      <c r="R19" s="39"/>
      <c r="S19" s="142"/>
      <c r="T19" s="39"/>
      <c r="U19" s="142"/>
      <c r="V19" s="39"/>
      <c r="W19" s="39"/>
    </row>
    <row r="20" spans="1:23" x14ac:dyDescent="0.3">
      <c r="A20" s="39"/>
      <c r="B20" s="39"/>
      <c r="C20" s="142"/>
      <c r="D20" s="39"/>
      <c r="E20" s="142"/>
      <c r="F20" s="39"/>
      <c r="G20" s="142"/>
      <c r="H20" s="39"/>
      <c r="I20" s="39"/>
      <c r="J20" s="39"/>
      <c r="K20" s="142"/>
      <c r="L20" s="39"/>
      <c r="M20" s="142"/>
      <c r="N20" s="39"/>
      <c r="O20" s="142"/>
      <c r="P20" s="39"/>
      <c r="Q20" s="142"/>
      <c r="R20" s="39"/>
      <c r="S20" s="142"/>
      <c r="T20" s="39"/>
      <c r="U20" s="142"/>
      <c r="V20" s="39"/>
      <c r="W20" s="39"/>
    </row>
  </sheetData>
  <mergeCells count="18">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s>
  <printOptions horizontalCentered="1"/>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40</vt:i4>
      </vt:variant>
    </vt:vector>
  </HeadingPairs>
  <TitlesOfParts>
    <vt:vector size="40" baseType="lpstr">
      <vt:lpstr>Inhoudsopgave</vt:lpstr>
      <vt:lpstr>4.1.1</vt:lpstr>
      <vt:lpstr>4.1.2</vt:lpstr>
      <vt:lpstr>4.1.3</vt:lpstr>
      <vt:lpstr>4.1.4</vt:lpstr>
      <vt:lpstr>4.1.5</vt:lpstr>
      <vt:lpstr>4.1.6</vt:lpstr>
      <vt:lpstr>4.1.7</vt:lpstr>
      <vt:lpstr>4.1.8</vt:lpstr>
      <vt:lpstr>4.1.9</vt:lpstr>
      <vt:lpstr>4.2.1</vt:lpstr>
      <vt:lpstr>4.2.2</vt:lpstr>
      <vt:lpstr>4.2.3</vt:lpstr>
      <vt:lpstr>4.2.4</vt:lpstr>
      <vt:lpstr>4.2.5</vt:lpstr>
      <vt:lpstr>4.2.6</vt:lpstr>
      <vt:lpstr>4.3.1</vt:lpstr>
      <vt:lpstr>4.3.2</vt:lpstr>
      <vt:lpstr>4.3.3</vt:lpstr>
      <vt:lpstr>4.4.1</vt:lpstr>
      <vt:lpstr>4.4.2</vt:lpstr>
      <vt:lpstr>4.4.3</vt:lpstr>
      <vt:lpstr>4.4.4</vt:lpstr>
      <vt:lpstr>4.4.5</vt:lpstr>
      <vt:lpstr>4.4.6</vt:lpstr>
      <vt:lpstr>4.5.1</vt:lpstr>
      <vt:lpstr>4.5.2</vt:lpstr>
      <vt:lpstr>4.5.3</vt:lpstr>
      <vt:lpstr>4.5.4</vt:lpstr>
      <vt:lpstr>4.5.5</vt:lpstr>
      <vt:lpstr>4.6.1</vt:lpstr>
      <vt:lpstr>4.6.2</vt:lpstr>
      <vt:lpstr>4.6.3</vt:lpstr>
      <vt:lpstr>4.6.4</vt:lpstr>
      <vt:lpstr>4.6.5</vt:lpstr>
      <vt:lpstr>4.7.1</vt:lpstr>
      <vt:lpstr>4.7.2</vt:lpstr>
      <vt:lpstr>4.7.3</vt:lpstr>
      <vt:lpstr>4.7.4</vt:lpstr>
      <vt:lpstr>4.7.5</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Griet Van de Steene</dc:creator>
  <cp:lastModifiedBy>Alexandra De Backer</cp:lastModifiedBy>
  <cp:lastPrinted>2015-06-11T08:57:29Z</cp:lastPrinted>
  <dcterms:created xsi:type="dcterms:W3CDTF">2015-01-12T08:08:31Z</dcterms:created>
  <dcterms:modified xsi:type="dcterms:W3CDTF">2020-09-29T15:27:49Z</dcterms:modified>
</cp:coreProperties>
</file>